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ms-excel.documenttasks+xml" PartName="/xl/documenttasks/documenttask1.xml"/>
  <Override ContentType="application/vnd.ms-excel.person+xml" PartName="/xl/persons/person.xml"/>
  <Override ContentType="application/vnd.ms-excel.threadedcomments+xml" PartName="/xl/threadedComments/threadedComment1.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 Overview &amp; Navig" sheetId="1" r:id="rId5"/>
    <sheet state="visible" name="2. Summary | Overall" sheetId="2" r:id="rId6"/>
    <sheet state="visible" name="3. Summary | Climate &amp; Envir" sheetId="3" r:id="rId7"/>
    <sheet state="visible" name="4. Summary | Respect for HR" sheetId="4" r:id="rId8"/>
    <sheet state="visible" name="5. Auto Review | Climate &amp; Envi" sheetId="5" r:id="rId9"/>
    <sheet state="visible" name="6. Auto Review | Respect for HR" sheetId="6" r:id="rId10"/>
    <sheet state="visible" name="7. Weightings" sheetId="7" r:id="rId11"/>
    <sheet state="hidden" name="Collaborative Initiatives" sheetId="8" r:id="rId12"/>
    <sheet state="visible" name="8. 3rd Party Scheme Assessment" sheetId="9" r:id="rId13"/>
  </sheets>
  <definedNames>
    <definedName hidden="1" localSheetId="1" name="_xlnm._FilterDatabase">'2. Summary | Overall'!$B$2:$S$21</definedName>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tc={5f698a4e-a1bc-4cfe-be42-9caba26fe62b}</author>
  </authors>
  <commentList>
    <comment authorId="0" xr:uid="{5f698a4e-a1bc-4cfe-be42-9caba26fe62b}" ref="A46">
      <text>
        <t xml:space="preserve">[Threaded comment]
 Your version of Excel allows you to read this threaded comment; however, any edits to it will get removed if the file is opened in a newer version of Excel. Learn more: https://go.microsoft.com/fwlink/?linkid=870924
Comment:
	@chris.alford@sunriseproject.org seems like point 3 is missing
Assigned to chris.alford@sunriseproject.org
</t>
      </text>
    </comment>
  </commentList>
</comments>
</file>

<file path=xl/sharedStrings.xml><?xml version="1.0" encoding="utf-8"?>
<sst xmlns="http://schemas.openxmlformats.org/spreadsheetml/2006/main" count="2230" uniqueCount="1606">
  <si>
    <r>
      <rPr>
        <rFont val="Calibri"/>
        <b/>
        <color theme="1"/>
        <sz val="17.0"/>
      </rPr>
      <t>Lead the Charge Automaker Supply Chain Scorecard - 2026 Edition</t>
    </r>
    <r>
      <rPr>
        <rFont val="Calibri"/>
        <b/>
        <color theme="1"/>
        <sz val="11.0"/>
      </rPr>
      <t xml:space="preserve">
</t>
    </r>
    <r>
      <rPr>
        <rFont val="Calibri"/>
        <b val="0"/>
        <i/>
        <color theme="1"/>
        <sz val="12.0"/>
      </rPr>
      <t xml:space="preserve">The aim of this scorecard is to establish a new expectation – and competitive advantage – for what a clean car really is. Not just an EV, but an EV that is manufactured:
</t>
    </r>
    <r>
      <rPr>
        <rFont val="Calibri"/>
        <b/>
        <color theme="1"/>
        <sz val="12.0"/>
      </rPr>
      <t xml:space="preserve">- Equitably </t>
    </r>
    <r>
      <rPr>
        <rFont val="Calibri"/>
        <b val="0"/>
        <color theme="1"/>
        <sz val="12.0"/>
      </rPr>
      <t xml:space="preserve">– respecting and advancing the rights of Indigenous Peoples, workers, and local communities throughout the supply chain. 
- </t>
    </r>
    <r>
      <rPr>
        <rFont val="Calibri"/>
        <b/>
        <color theme="1"/>
        <sz val="12.0"/>
      </rPr>
      <t xml:space="preserve">Sustainably </t>
    </r>
    <r>
      <rPr>
        <rFont val="Calibri"/>
        <b val="0"/>
        <color theme="1"/>
        <sz val="12.0"/>
      </rPr>
      <t xml:space="preserve">– preserving and restoring environmental health and biodiversity across supply chains, whilst reducing primary resource demand through efficient resource use and increased recycled content.
- </t>
    </r>
    <r>
      <rPr>
        <rFont val="Calibri"/>
        <b/>
        <color theme="1"/>
        <sz val="12.0"/>
      </rPr>
      <t>Fossil free</t>
    </r>
    <r>
      <rPr>
        <rFont val="Calibri"/>
        <b val="0"/>
        <color theme="1"/>
        <sz val="12.0"/>
      </rPr>
      <t xml:space="preserve"> – 100% electric and made with a fossil fuel-free supply chain. 
</t>
    </r>
    <r>
      <rPr>
        <rFont val="Calibri"/>
        <b val="0"/>
        <i/>
        <color theme="1"/>
        <sz val="12.0"/>
      </rPr>
      <t>The research and indicator development for the scorecard was led by Pensions &amp; Investment Research Consultants (PIRC), Europe’s largest independent corporate governance and shareholder advisory firm, whose work was guided by members of the Lead the Charge coalition. Please refer to the accompanying methodology document for more information on the indicator development and research process.
This document contains the scores obtained by each automaker for each indicator of the scorecard, as well as explanations for why they were awarded these scores and information on the thresholds and benchmarks used for each indicator. Note that the final version of this scorecard will be published as an interactive web page online.</t>
    </r>
    <r>
      <rPr>
        <rFont val="Calibri"/>
        <b val="0"/>
        <color theme="1"/>
        <sz val="12.0"/>
      </rPr>
      <t xml:space="preserve">
</t>
    </r>
  </si>
  <si>
    <r>
      <rPr>
        <rFont val="Calibri"/>
        <b/>
        <color theme="1"/>
        <sz val="14.0"/>
      </rPr>
      <t xml:space="preserve">Navigating this document
</t>
    </r>
    <r>
      <rPr>
        <rFont val="Calibri"/>
        <b val="0"/>
        <color theme="1"/>
        <sz val="12.0"/>
      </rPr>
      <t>This document has several worksheets which present the data from the scorecard with differing levels of detail:</t>
    </r>
  </si>
  <si>
    <t>2. Summary | Overall - - this worksheet presents the total scores the automakers received for each of the two main categories (climate &amp; environment, and human rights), as well as the total scores for each of their four sub-categories.</t>
  </si>
  <si>
    <t>3. Summary | Climate &amp; Environment - this worksheets presents the scores for each indicator of the climate and environment category, which looks at automakers' efforts to ensure fossil-free and environmentally responsible supply chains.</t>
  </si>
  <si>
    <t>4. Summary | Respect for Human Rights - this worksheet presents the scores for each indicator of the human rights categories, which looks at efforts by automakers to ensure responsible sourcing and respect for human rights throughout their supply chain</t>
  </si>
  <si>
    <t xml:space="preserve">5. Auto Review | Climate &amp; Environment - this worksheet also presents automakers' scores for each indicator in the climate &amp; environment category but additionally includes the explanation and references for each score they received, as well as information on the respective benchmarks and thresholds applied to each indicator. </t>
  </si>
  <si>
    <t xml:space="preserve">6. Auto Review | Respect for Human Rights - this worksheet also presents automakers' scores for each indicator in the human rights category but additionally includes the explanation and references for each score they received, as well as information on the respective benchmarks and thresholds applied to each indicator. </t>
  </si>
  <si>
    <t>7. Weightings - this worksheet provides an overview of the weighting methodology applied to the groups of indicators used for each sub-category. Please see the accompanying methodology document for more information on this weighting methodology</t>
  </si>
  <si>
    <t>8. 3rd Party Schemes Assessment - this worksheet shows the results of the assessment of third party auditing and accreditation schemes, which results in point modifiers being applied to some indicators. Please see the accompanying methodology document for more information on this assessment.</t>
  </si>
  <si>
    <t>Fossil Free and Environmentally Sustainable Supply Chains</t>
  </si>
  <si>
    <t>Human rights and Responsible Sourcing</t>
  </si>
  <si>
    <t>Auto</t>
  </si>
  <si>
    <t>Total score</t>
  </si>
  <si>
    <t>General</t>
  </si>
  <si>
    <t>Steel</t>
  </si>
  <si>
    <t>Aluminium</t>
  </si>
  <si>
    <t>Batteries</t>
  </si>
  <si>
    <t>Total</t>
  </si>
  <si>
    <t>Total x IM~</t>
  </si>
  <si>
    <t>Transition mineral sourcing</t>
  </si>
  <si>
    <t>Indigenous Peoples' rights</t>
  </si>
  <si>
    <t>Workers' rights in the supply chain</t>
  </si>
  <si>
    <t>BEV % of total vehicle sales^</t>
  </si>
  <si>
    <t>BMW</t>
  </si>
  <si>
    <t>BYD</t>
  </si>
  <si>
    <t>Ford</t>
  </si>
  <si>
    <t>GAC</t>
  </si>
  <si>
    <t>Geely*</t>
  </si>
  <si>
    <t>GM</t>
  </si>
  <si>
    <t>Honda</t>
  </si>
  <si>
    <t>Hyundai</t>
  </si>
  <si>
    <t>Kia</t>
  </si>
  <si>
    <t>Mercedes</t>
  </si>
  <si>
    <t>Nissan</t>
  </si>
  <si>
    <t>Renault</t>
  </si>
  <si>
    <t>SAIC</t>
  </si>
  <si>
    <t>Stellantis</t>
  </si>
  <si>
    <t>Tesla</t>
  </si>
  <si>
    <t>Toyota</t>
  </si>
  <si>
    <t>Volkswagen</t>
  </si>
  <si>
    <t>Volvo</t>
  </si>
  <si>
    <t xml:space="preserve">^ Automotive sales data from Marklines. All figures are cumulative annual values for the year 2025. The data covers passenger vehicles only. 
*Geely Auto Group data includes Marklines sales data from the Geely, Galaxy, Zeekr and Lynk&amp;Co brands only. 
</t>
  </si>
  <si>
    <r>
      <rPr>
        <rFont val="Calibri"/>
        <color rgb="FF0563C1"/>
        <sz val="8.0"/>
        <u/>
      </rPr>
      <t xml:space="preserve">~InfluenceMap scores were applied as a multiplier on the C&amp;E section. Autos with a C or above received positive multiplier; below received negative, and autos not evaluated by InfluenceMap received no change. See the Climate &amp; Environment review sheet for details. </t>
    </r>
    <r>
      <rPr>
        <rFont val="Calibri"/>
        <color rgb="FF1155CC"/>
        <sz val="8.0"/>
        <u/>
      </rPr>
      <t>https://automotive.influencemap.org/</t>
    </r>
  </si>
  <si>
    <t>LINKED DATA</t>
  </si>
  <si>
    <t>Average %</t>
  </si>
  <si>
    <t>Climate &amp; Environment - general</t>
  </si>
  <si>
    <t>C&amp;E Total</t>
  </si>
  <si>
    <t>C&amp;E x IM Total</t>
  </si>
  <si>
    <t>Human rights - general</t>
  </si>
  <si>
    <t>Transition minerals</t>
  </si>
  <si>
    <t>Indigenous rights</t>
  </si>
  <si>
    <t>Workers' rights</t>
  </si>
  <si>
    <t>Human rights Total</t>
  </si>
  <si>
    <t>DISCLOSE TOTAL</t>
  </si>
  <si>
    <t>DISCLOSE NORMALIZED</t>
  </si>
  <si>
    <t>DISCLOSE %</t>
  </si>
  <si>
    <t>TARGET-SETTING &amp; PROGRESS TOTAL</t>
  </si>
  <si>
    <t>TARGET-SETTING &amp; PROGRESS NORMALIZED</t>
  </si>
  <si>
    <t>TARGET-SETTING &amp; PROGRESS %</t>
  </si>
  <si>
    <t>SUPPLY CHAIN LEVERS TOTAL</t>
  </si>
  <si>
    <t>SUPPLY CHAIN LEVERS NORMALIZED</t>
  </si>
  <si>
    <t>SUPPLY CHAIN LEVERS %</t>
  </si>
  <si>
    <t>GENERAL CLIMATE AND ENVIRONMENT - TOTAL NORMALIZED</t>
  </si>
  <si>
    <t>GENERAL CLIMATE AND ENVIRONMENT - TOTAL % SCORE (WEIGHTED)</t>
  </si>
  <si>
    <t>STEEL - TOTAL NORMALIZED</t>
  </si>
  <si>
    <t>STEEL - TOTAL % SCORE (WEIGHTED)</t>
  </si>
  <si>
    <t>ALUMINIUM - TOTAL NORMALIZED</t>
  </si>
  <si>
    <t>ALUMINIUM - TOTAL % SCORE (WEIGHTED)</t>
  </si>
  <si>
    <t>BATTERIES - TOTAL NORMALIZED</t>
  </si>
  <si>
    <t>BATTERIES - TOTAL % SCORE (WEIGHTED)</t>
  </si>
  <si>
    <t>Climate Influence Map Scores</t>
  </si>
  <si>
    <r>
      <rPr>
        <rFont val="Calibri"/>
        <sz val="11.0"/>
      </rPr>
      <t xml:space="preserve">Influence Map Performance Band: </t>
    </r>
    <r>
      <rPr>
        <rFont val="Calibri"/>
        <color rgb="FF1155CC"/>
        <sz val="11.0"/>
        <u/>
      </rPr>
      <t>https://automotive.influencemap.org/</t>
    </r>
  </si>
  <si>
    <t>Multiplier applied:
A = 1.3
B = 1.2
C =1.1
N/D = 1
D = 0.9
E = 0.8
F = 0.7</t>
  </si>
  <si>
    <t>CLIMATE AND ENVIRONMENT - TOTAL NORMALIZED</t>
  </si>
  <si>
    <t>CLIMATE AND ENVIRONMENT - TOTAL % SCORE (WEIGHTED)</t>
  </si>
  <si>
    <t>CLIMATE AND ENVIRONMENT - TOTAL NORMALIZED + IM MULTIPLIER</t>
  </si>
  <si>
    <t>CLIMATE AND ENVIRONMENT - TOTAL % SCORE (WEIGHTED) + IM MULTIPLIER</t>
  </si>
  <si>
    <t>COMMIT TOTAL</t>
  </si>
  <si>
    <t>COMMIT NORMALIZED</t>
  </si>
  <si>
    <t>COMMIT %</t>
  </si>
  <si>
    <t>IDENTIFY TOTAL</t>
  </si>
  <si>
    <t>IDENTIFY NORMALIZED</t>
  </si>
  <si>
    <t>IDENTIFY %</t>
  </si>
  <si>
    <t>PREVENT, MITIGATE &amp; ACCOUNT TOTAL</t>
  </si>
  <si>
    <t>PREVENT, MITIGATE &amp; ACCOUNT NORMALIZED</t>
  </si>
  <si>
    <t>PREVENT, MITIGATE &amp; ACCOUNT %</t>
  </si>
  <si>
    <t>REMEDY TOTAL</t>
  </si>
  <si>
    <t>REMEDY NORMALIZED</t>
  </si>
  <si>
    <t>REMEDY %</t>
  </si>
  <si>
    <t>GENERAL HUMAN RIGHTS - TOTAL NORMALIZED</t>
  </si>
  <si>
    <t>GENERAL HUMAN RIGHTS - TOTAL % SCORE (WEIGHTED)</t>
  </si>
  <si>
    <t>TRANSITION MINERALS - TOTAL NORMALIZED</t>
  </si>
  <si>
    <t>TRANSITION MINERALS - TOTAL % SCORE (WEIGHTED)</t>
  </si>
  <si>
    <t>INDIGENOUS RIGHTS - TOTAL NORMALIZED</t>
  </si>
  <si>
    <t>INDIGENOUS RIGHTS - TOTAL % SCORE (WEIGHTED)</t>
  </si>
  <si>
    <t>WORKERS' RIGHTS - TOTAL NORMALIZED</t>
  </si>
  <si>
    <t>WORKERS' RIGHTS - TOTAL % SCORE (WEIGHTED)</t>
  </si>
  <si>
    <t>HUMAN RIGHTS - TOTAL NORMALIZED</t>
  </si>
  <si>
    <t>HUMAN RIGHTS - TOTAL % SCORE (WEIGHTED)</t>
  </si>
  <si>
    <t>Theme</t>
  </si>
  <si>
    <t>Indicator Category</t>
  </si>
  <si>
    <t>Indicators</t>
  </si>
  <si>
    <t>Total Number of Points</t>
  </si>
  <si>
    <t>Point modifier (if applicable)</t>
  </si>
  <si>
    <t>Score Attribution (Scores are cumulative unless otherwise specified)</t>
  </si>
  <si>
    <t xml:space="preserve">BMW Group Analysis </t>
  </si>
  <si>
    <t>BMW Group Points</t>
  </si>
  <si>
    <t xml:space="preserve">BYD Analysis </t>
  </si>
  <si>
    <t>BYD Points</t>
  </si>
  <si>
    <t xml:space="preserve">Ford Analysis </t>
  </si>
  <si>
    <t>Ford Points</t>
  </si>
  <si>
    <t xml:space="preserve">GAC Analysis </t>
  </si>
  <si>
    <t>GAC Points</t>
  </si>
  <si>
    <t xml:space="preserve">Geely Analysis </t>
  </si>
  <si>
    <t>Geely Points</t>
  </si>
  <si>
    <t xml:space="preserve">GM Analysis </t>
  </si>
  <si>
    <t>GM Points</t>
  </si>
  <si>
    <t xml:space="preserve">Honda Analysis </t>
  </si>
  <si>
    <t>Honda Points</t>
  </si>
  <si>
    <t xml:space="preserve">Hyundai Analysis </t>
  </si>
  <si>
    <t>Hyundai Points</t>
  </si>
  <si>
    <t xml:space="preserve">Kia Analysis </t>
  </si>
  <si>
    <t>Kia Points</t>
  </si>
  <si>
    <t xml:space="preserve">Mercedes Analysis </t>
  </si>
  <si>
    <t>Mercedes Points</t>
  </si>
  <si>
    <t xml:space="preserve">Nissan Analysis </t>
  </si>
  <si>
    <t>Nissan Points</t>
  </si>
  <si>
    <t xml:space="preserve">Renault Analysis </t>
  </si>
  <si>
    <t>Renault Points</t>
  </si>
  <si>
    <t xml:space="preserve">SAIC Analysis </t>
  </si>
  <si>
    <t>SAIC Points</t>
  </si>
  <si>
    <t xml:space="preserve">Stellantis Analysis </t>
  </si>
  <si>
    <t xml:space="preserve">Stellantis Points </t>
  </si>
  <si>
    <t xml:space="preserve">Tesla Analysis </t>
  </si>
  <si>
    <t>Tesla Points</t>
  </si>
  <si>
    <t xml:space="preserve">Toyota Analysis </t>
  </si>
  <si>
    <t>Toyota Points</t>
  </si>
  <si>
    <t xml:space="preserve">Volkswagen Analysis </t>
  </si>
  <si>
    <t>Volkswagen Points</t>
  </si>
  <si>
    <t xml:space="preserve">Volvo Cars Analysis </t>
  </si>
  <si>
    <t>Volvo Cars Points</t>
  </si>
  <si>
    <t>1. Fossil Free and Environmentally Sustainable Supply Chains (General)</t>
  </si>
  <si>
    <r>
      <rPr>
        <rFont val="Calibri"/>
        <b/>
        <color theme="1"/>
        <sz val="11.0"/>
      </rPr>
      <t xml:space="preserve">1.1. Disclosure of emissions, water </t>
    </r>
    <r>
      <rPr>
        <rFont val="Calibri"/>
        <b/>
        <color theme="1"/>
        <sz val="11.0"/>
      </rPr>
      <t>and deforestation</t>
    </r>
    <r>
      <rPr>
        <rFont val="Calibri"/>
        <b/>
        <color theme="1"/>
        <sz val="11.0"/>
      </rPr>
      <t xml:space="preserve"> management </t>
    </r>
  </si>
  <si>
    <t>1.1.1. The company discloses total scope 3 GHG emissions due to purchased goods and services.</t>
  </si>
  <si>
    <r>
      <rPr>
        <rFont val="Calibri"/>
        <color theme="1"/>
        <sz val="10.0"/>
      </rPr>
      <t xml:space="preserve">The following scores are absolute, not cumulative:
</t>
    </r>
    <r>
      <rPr>
        <rFont val="Calibri"/>
        <b/>
        <color theme="1"/>
        <sz val="10.0"/>
      </rPr>
      <t xml:space="preserve">100%: </t>
    </r>
    <r>
      <rPr>
        <rFont val="Calibri"/>
        <color theme="1"/>
        <sz val="10.0"/>
      </rPr>
      <t xml:space="preserve">The company discloses scope 3 GHG emissions due to purchased goods and services.
</t>
    </r>
    <r>
      <rPr>
        <rFont val="Calibri"/>
        <b/>
        <color theme="1"/>
        <sz val="10.0"/>
      </rPr>
      <t xml:space="preserve">25%: </t>
    </r>
    <r>
      <rPr>
        <rFont val="Calibri"/>
        <color theme="1"/>
        <sz val="10.0"/>
      </rPr>
      <t>The company includes scope 3 GHG emissions including purchased goods and services in overall disclosure, but does not disaggregate.
Note: the company may achieve additional points under each of the supply chain areas below, if they provide disaggregated emissions against each supply chain.</t>
    </r>
  </si>
  <si>
    <t xml:space="preserve">BMW disaggregates scope 3 GHG emissions due to "purchased goods and services" from other scope 3 emissions in its 2024 Annual Report (p. 196). 
2024 Group Report
https://www.bmwgroup.com/en/report/2024/downloads/BMW-Group-Report-2024-en.pdf 
</t>
  </si>
  <si>
    <t>BYD started to disclose some kinds of Scope 3 GHG emissions, including GHG emissions from BYD employee travel, employee commuting, fuel and energy-related activities, in its 2024 Sustainability Report (p. 126). However, Scope 3 emissions due to purchased goods and services are not disclosed.
2024 Sustainability Report
https://www1.hkexnews.hk/listedco/listconews/sehk/2025/0324/2025032401244.pdf</t>
  </si>
  <si>
    <t>Ford discloses scope 3 GHG emissions due to purchased goods and services (2025 ISFR, p. 193). 
2025 Integrated Sustainability and Financial Report (ISFR)
https://corporate.ford.com/content/dam/corporate/us/en-us/documents/reports/2025-integrated-sustainability-and-financial-report.pdf
The company discloses "significant emissions" b</t>
  </si>
  <si>
    <t>GAC does not disclose its scope 3 GHG emissions, but plans to carry out the statistical work for Scope 3 carbon emissions data in the future and include it in its ESG data systems (2024 ESG Report, p. 92, p. 128).
2024 ESG Report
https://www1.hkexnews.hk/listedco/listconews/sehk/2025/0425/2025042502725.pdf</t>
  </si>
  <si>
    <t>Geely discloses scope 3 GHG emissions due to purchased goods and services in its 2024 ESG Report (p. 155).
2024 ESG Report
http://www.geelyauto.com.hk/wp-content/uploads/2025/04/e_2024-ESG-Report_20250428.pdf</t>
  </si>
  <si>
    <t>GM disclosed scope 3 GHG emissions due to purchased goods and services in its 2023 Sustainability Supplement report (p. 27). However, the company does not provide any updated data for 2024. As we expect this data to be updated annually, GM’s 2023 disclosure is therefore not valid for assessment and points for this indicator will not be given this year.
Note: GM has not released a sustainability report, or any other report with information on sustainability/ESG/human rights for 2024. The published 2024 CDP questionnaire reflects its policies and performance in 2023. In line with our methodology, the information disclosed in the company’s 2023 Sustainability Report will be considered for this year’s assessment, provided it relates to activities or processes that are, or can be presumed to still be, underway or in place. Points will not be maintained for information that should be disclosed regularly or year-on-year.
2023 Sustainability Supplement
https://www.gm.com/content/dam/company/docs/us/en/gmcom/company/GM_Supplement_2023.pdf</t>
  </si>
  <si>
    <t xml:space="preserve">For the first time, Honda's 2025 ESG Report (p. 59) includes a full disaggregation of its Scope 3 GHG emissions across all categories, including purchased products and services (Category 1).
2025 ESG Report
https://global.honda/en/sustainability/cq_img/report/pdf/2025/honda-SR-2025-en-all.pdf </t>
  </si>
  <si>
    <t>Hyundai discloses Scope 3 GHG emissions broken down by 15 categories, including for supply chains (purchase of raw materials and parts) and capital goods (purchase of furnishings and equipment), in its 2025 Sustainability Report (p. 39).
2025 Sustainability Report
https://www.hyundai.com/content/dam/hyundai/ww/en/images/company/sustainability/about-sustainability/2025/hmc-2025-sustainability-report-en-v12.pdf</t>
  </si>
  <si>
    <t xml:space="preserve">Kia discloses Scope 3 emissions for purchased goods and services (2025 Sustainability Report, p. 35, p. 106). However, the company noted that “Emission factors for key raw materials (e.g., steel, aluminum, plastic) are applied based on the global LCI database, including Scope 1 &amp; 2 emissions from major domestic emitting partners”. This indicates that the scope of suppliers taken into consideration is limited .
2025 Sustainability Report 
https://worldwide.kia.com/int/files/company/sr/sustainability-report/sustainability-report-2025-int.pdf </t>
  </si>
  <si>
    <t>Mercedes-Benz discloses its scope 3 GHG emissions due to purchased goods and services (2024 AR, p. 154). 
 Annual Report 2024 with Integrated Sustainability Report 
https://group.mercedes-benz.com/documents/sustainability/reports/mercedes-benz-sustainability-report-2023.pdf</t>
  </si>
  <si>
    <t>Nissan discloses scope 3 GHG emissions due to "purchased goods and services" (Sustainability Data Book 2025, p. 149).
2025 Sustainability Data Book
https://www.nissan-global.com/EN/SUSTAINABILITY/LIBRARY/SR/2025/ASSETS/PDF/DB25_E_All.pdf</t>
  </si>
  <si>
    <r>
      <rPr>
        <rFont val="Calibri"/>
        <sz val="10.0"/>
      </rPr>
      <t xml:space="preserve">Renault discloses Scope 3 emissions for purchased goods and services (2024 URD, p. 130). 
Universal Registration Document (URD) 2024 
</t>
    </r>
    <r>
      <rPr>
        <rFont val="Calibri"/>
        <color rgb="FF1155CC"/>
        <sz val="10.0"/>
        <u/>
      </rPr>
      <t>https://assets.renaultgroup.com/uploads/2025/03/Renault_URD_2024_EN.pdf</t>
    </r>
  </si>
  <si>
    <t>SAIC states that it is “planning to conduct Scope 3 carbon emission calculations” (2024 ESG Report, p. 41). However, the company has not yet disclosed this data.
2024 ESG Report
https://www.saicmotor.com/english/download/esg/2024.pdf</t>
  </si>
  <si>
    <r>
      <rPr>
        <rFont val="Calibri"/>
        <sz val="10.0"/>
      </rPr>
      <t xml:space="preserve">Stellantis discloses its Scope 3 GHG emissions due to purchased goods and services (2024 Expanded Sustainability Statement, p. 45).
Compared to the disclosure in its 2023 CSR Report (p. 38), Stellantis no longer disaggregates the emissions from purchasing (the extraction of materials and the production of parts used in its operations) in its 2024 reporting. Additionally, Stellantis has provided a note on the methodology for calculating upstream activities within Scope 3 emissions: “In 2024, we did not use primary data from our supply chain; however, we are actively working with our key suppliers to collect primary data for future reports.”
2024 Expanded Sustainability Statement
https://www.stellantis.com/content/dam/stellantis-corporate/sustainability/esg-disclosures/Stellantis-Expanded-Sustainability-Statement-2024.pdf
2023 CSR Report
</t>
    </r>
    <r>
      <rPr>
        <rFont val="Calibri"/>
        <color rgb="FF1155CC"/>
        <sz val="10.0"/>
        <u/>
      </rPr>
      <t>https://www.stellantis.com/content/dam/stellantis-corporate/sustainability/csr-disclosure/stellantis/2023/Stellantis-2023-CSR-Report.pdf</t>
    </r>
  </si>
  <si>
    <t>Tesla discloses its scope 3 GHG emissions by category, including Category 1 due to purchased goods and services (Impact Report 2024, p. 194). 
2024 Impact Report (extended version) 
https://www.tesla.com/ns_videos/2024-extended-version-tesla-impact-report.pdf</t>
  </si>
  <si>
    <r>
      <rPr>
        <rFont val="Calibri"/>
        <color rgb="FF0563C1"/>
        <sz val="10.0"/>
        <u/>
      </rPr>
      <t xml:space="preserve">Toyota discloses its scope 3 emissions including purchased goods and services (2025 Sustainability Databook, p. 57).
2025 Sustainability Data Book
</t>
    </r>
    <r>
      <rPr>
        <rFont val="Calibri"/>
        <color rgb="FF1155CC"/>
        <sz val="10.0"/>
        <u/>
      </rPr>
      <t>https://global.toyota/pages/global_toyota/sustainability/report/sdb/sdb25_en.pdf</t>
    </r>
  </si>
  <si>
    <t>Volkswagen disaggregates scope 3 GHG emissions due to "purchased goods and services" (2024 AR, p. 293).
2024 Annual Report
https://annualreport2024.volkswagen-group.com/_assets/downloads/entire-vw-ar24.pdf?h=5AteXYgL</t>
  </si>
  <si>
    <t>Volvo discloses scope 3 GHG emissions due to "purchased goods and services" in its GHG emissions disclosure (2024 AR, p. 166).
2024 Annual Report
https://vp272.alertir.com/afw/files/press/volvocar/202503118898-1.pdf</t>
  </si>
  <si>
    <t xml:space="preserve">1.1.2. The company discloses "significant emissions" in its supply chain. </t>
  </si>
  <si>
    <r>
      <rPr>
        <rFont val="Calibri"/>
        <color theme="1"/>
        <sz val="10.0"/>
      </rPr>
      <t xml:space="preserve">Based on GRI 305-7, significant emissions include:
i. NOx
ii. SOx
iii. Persistent organic pollutants (POP)
iv. Volatile organic compounds (VOC)
v. Hazardous air pollutants (HAP)
vi. Particulate matter (PM)
vii. Other standard categories of air emissions identified in relevant regulations
The following scores are absolute not cumulative: 
</t>
    </r>
    <r>
      <rPr>
        <rFont val="Calibri"/>
        <b/>
        <color theme="1"/>
        <sz val="10.0"/>
      </rPr>
      <t>100%:</t>
    </r>
    <r>
      <rPr>
        <rFont val="Calibri"/>
        <color theme="1"/>
        <sz val="10.0"/>
      </rPr>
      <t xml:space="preserve"> the company discloses significant emissions against all of the above categories </t>
    </r>
    <r>
      <rPr>
        <rFont val="Calibri"/>
        <color rgb="FFFF0000"/>
        <sz val="10.0"/>
      </rPr>
      <t xml:space="preserve">by key suppliers </t>
    </r>
    <r>
      <rPr>
        <rFont val="Calibri"/>
        <color theme="1"/>
        <sz val="10.0"/>
      </rPr>
      <t>in its supply chain. The company will need to define its key suppliers if it does not disclose this information for the whole supply chain.</t>
    </r>
    <r>
      <rPr>
        <rFont val="Calibri"/>
        <color rgb="FFFF0000"/>
        <sz val="10.0"/>
      </rPr>
      <t xml:space="preserve">
</t>
    </r>
    <r>
      <rPr>
        <rFont val="Calibri"/>
        <color theme="1"/>
        <sz val="10.0"/>
      </rPr>
      <t xml:space="preserve">
</t>
    </r>
    <r>
      <rPr>
        <rFont val="Calibri"/>
        <b/>
        <color theme="1"/>
        <sz val="10.0"/>
      </rPr>
      <t xml:space="preserve">50%: </t>
    </r>
    <r>
      <rPr>
        <rFont val="Calibri"/>
        <color theme="1"/>
        <sz val="10.0"/>
      </rPr>
      <t>the company discloses significant emissions against some of the above categories</t>
    </r>
    <r>
      <rPr>
        <rFont val="Calibri"/>
        <color rgb="FFFF0000"/>
        <sz val="10.0"/>
      </rPr>
      <t xml:space="preserve"> for part</t>
    </r>
    <r>
      <rPr>
        <rFont val="Calibri"/>
        <color theme="1"/>
        <sz val="10.0"/>
      </rPr>
      <t xml:space="preserve"> of its supply chain.</t>
    </r>
  </si>
  <si>
    <t xml:space="preserve">BMW indicates in its Terms and Conditions for the Purchase of Production Materials and Automotive Components (2022 version, p. 18) that the supplier, upon BMW’s request, shall provide the information relating to the total annual scope of orders placed by and supplied to BMW and its affiliated companies regarding VOC emissions in metric tons. However, this data is not disclosed publicly.
Terms and Conditions for the Purchase of Production Materials and Automotive Components  
https://b2b.bmw.com/web/b2b/einkauf-direktes-material </t>
  </si>
  <si>
    <t>BYD discloses its exhaust emissions, including NO2, SO2, PM and VOC, but does not disclose significant emissions in its supply chain (2024 ESG Report, p. 126).
2024 Sustainability Report
https://www1.hkexnews.hk/listedco/listconews/sehk/2025/0324/2025032401244.pdf</t>
  </si>
  <si>
    <t>Not disclosed.</t>
  </si>
  <si>
    <t>GAC discloses its own nitrogen oxide, sulphur dioxide, and VOC emissions (2024 ESG Report, p. 128). However, it does not disclose related data from its key suppliers.
2024 ESG Report
https://www1.hkexnews.hk/listedco/listconews/sehk/2025/0425/2025042502725.pdf</t>
  </si>
  <si>
    <t>Geely discloses significant emissions of pollutants including nitrogen oxides, sulfur dioxide, VOCs, Non-methane hydrocarbon (NMHC), and particulate in its own operations (including 16 vehicle plants producing for Geely brand) in its 2024 ESG Report (p. 156) but not for its supply chain.
2024 ESG Report
http://www.geelyauto.com.hk/wp-content/uploads/2025/04/e_2024-ESG-Report_20250428.pdf</t>
  </si>
  <si>
    <t>Not disclosed</t>
  </si>
  <si>
    <t xml:space="preserve">Not disclosed. Honda discloses the emissions of SOx and NOx from its own operations, but not for its supply chain (2025 ESG Report, p. 65).
2025 ESG Report
https://global.honda/en/sustainability/cq_img/report/pdf/2025/honda-SR-2025-en-all.pdf </t>
  </si>
  <si>
    <t>Hyundai discloses SOx and NOx emissions in its own operations in its 2025 Sustainability Report (p. 116), but not for its supply chain.
2025 Sustainability Report
https://www.hyundai.com/content/dam/hyundai/ww/en/images/company/sustainability/about-sustainability/2025/hmc-2025-sustainability-report-en-v12.pdf</t>
  </si>
  <si>
    <t xml:space="preserve">Only disclosed for its own domestic operations (2025 Sustainability Report, p. 107), not disclosed for its supply chain .
2025 Sustainability Report 
https://worldwide.kia.com/int/files/company/sr/sustainability-report/sustainability-report-2025-int.pdf </t>
  </si>
  <si>
    <t>Mercedes-Benz discloses the emissions of VOC and NOx of its own operations, without covering the supply chain in 2024 AR (p. 162). 
Mercedes discloses the volume of NOx, SO2, and NMVOC (non-methane volatile organic compounds) emissions in its Life Cycle Assessment (LCA) results for several vehicle models such as the EQA (p. 12) and CLA (p. 14) with EQ technology. Although not explicitly stated, it appears that these figures include both upstream and downstream emissions. However, points are not awarded because it is not possible to determine how much of the disclosed NOx, SO2 and NMVOC are attributed to the supply chain and how much are attributed to the use phase of the vehicle. This is in contrast to the CO2 emissions disclosed in the same table, for which Mercedes provides a breakdown of the respective emissions from the car production process, electricity generation and end of life (EQA 360 Environmental Check, p. 9; CLA 360 Environmental Check p. 8). 
Annual Report 2024 with Integrated Sustainability Report 
https://group.mercedes-benz.com/documents/sustainability/reports/mercedes-benz-sustainability-report-2023.pdf 
360 Environmental Check EQA 
https://group.mercedes-benz.com/documents/sustainability/product/mercedes-benz-umweltcheck-mb-eqa-2024-en.pdf
360 Environmental Check CLA with EQ Technology 
https://group.mercedes-benz.com/documents/sustainability/product/mercedes-benz-lifecycle-compact-cla-2024-en.pdf</t>
  </si>
  <si>
    <t>Nissan discloses the emissions of SOx, NOx and VOCs for its own operations (2025 Sustainability Data Book, p. 154), but doesn’t specify it for its supply chain. Nissan states that it is expanding the scope of LCA to a variety of chemicals including Nox, SO2, PM, NMVOCs (p. 158). However, it only discloses the percentage of reduction compared to a previous model for the mode of Qashqai (p. 156) and has not disclosed the volume of significant emissions other than CO2 in the LCA (2025 Sustainability Data Book, p. 156).
2025 Sustainability Data Book
https://www.nissan-global.com/EN/SUSTAINABILITY/LIBRARY/SR/2025/ASSETS/PDF/DB25_E_All.pdf
LCA webpage (cited in 2025 Sustainability Data Book, p. 157)
https://www.nissan-global.com/EN/SUSTAINABILITY/ENVIRONMENT/GREENPROGRAM/FOUNDATION/LCA/</t>
  </si>
  <si>
    <t>Renault discloses NOx, SOx and VOC emissions from its own operations, without covering the supply chain (2024 URD, p. 143). 
Universal Registration Document (URD) 2024 
https://assets.renaultgroup.com/uploads/2025/03/Renault_URD_2024_EN.pdf</t>
  </si>
  <si>
    <t>SAIC only disclosed its own sulfur compounds, NOx, NH3-N and VOCs emissions in its 2024 ESG (p. 109), without specifying the emissions of its supply chain.
2024 ESG Report
https://www.saicmotor.com/english/download/esg/2024.pdf</t>
  </si>
  <si>
    <t>Stellantis discloses the amount of VOC, Nox, SO2 and PM emissions for its own operations, but not for the supply chain (2024 Expanded Sustainability Statement, p. 49-50).
Additionally, Stellantis identifies “pollution of air, water” in own operations and “amount of each pollutant listed in Annex II of the E-PRTR Regulation (European Pollutant Release and Transfer Register) emitted to air, water and soil” as non-material topics in its double materiality evaluation (2024 Expanded Sustainability Statement, p. 19, p. 114, p. 119). On the other hand, the company recognizes the materiality and potential negative impact of the pollution of air, water and soil in the VC (value chain)” (p. 19, 21), but without disclosing the amount of significant emissions in the value chain.
2024 Expanded Sustainability Statement
https://www.stellantis.com/content/dam/stellantis-corporate/sustainability/esg-disclosures/Stellantis-Expanded-Sustainability-Statement-2024.pdf</t>
  </si>
  <si>
    <t>Toyota discloses VOC, Nox and Sox emissions for its own operations, but not for suppliers (2025 Sustainability Databook, p. 61).
2025 Sustainability Data Book
https://global.toyota/pages/global_toyota/sustainability/report/sdb/sdb25_en.pdf</t>
  </si>
  <si>
    <t>VW discloses air emissions (VOC, NOx, SO ₂ , etc.) only for its own operations and only for sites that exceeded the threshold as defined by the E-PRTR (2024 AR, p. 307). It does not cover the supply chain.
2024 Annual Report
https://annualreport2024.volkswagen-group.com/_assets/downloads/entire-vw-ar24.pdf?h=5AteXYgL</t>
  </si>
  <si>
    <t>1.1.3. The company discloses water usage by key suppliers in its supply chain.</t>
  </si>
  <si>
    <r>
      <rPr>
        <rFont val="Calibri"/>
        <color theme="1"/>
        <sz val="10.0"/>
      </rPr>
      <t xml:space="preserve">According to GRI 303, water usage includes:
- water withdrawn
- water consumed
- water discharged
The following scores are absolute not cumulative: 
</t>
    </r>
    <r>
      <rPr>
        <rFont val="Calibri"/>
        <b/>
        <color theme="1"/>
        <sz val="10.0"/>
      </rPr>
      <t xml:space="preserve">100%: </t>
    </r>
    <r>
      <rPr>
        <rFont val="Calibri"/>
        <color theme="1"/>
        <sz val="10.0"/>
      </rPr>
      <t xml:space="preserve">the company provides data against all of the above indicators for key suppliers in its supply chain. The company will need to define key suppliers if they do not disclose this information for their whole supply chain.
</t>
    </r>
    <r>
      <rPr>
        <rFont val="Calibri"/>
        <b/>
        <color theme="1"/>
        <sz val="10.0"/>
      </rPr>
      <t xml:space="preserve">50%: </t>
    </r>
    <r>
      <rPr>
        <rFont val="Calibri"/>
        <color theme="1"/>
        <sz val="10.0"/>
      </rPr>
      <t>the company provides data against some of the above indicators</t>
    </r>
    <r>
      <rPr>
        <rFont val="Calibri"/>
        <color rgb="FFFF0000"/>
        <sz val="10.0"/>
      </rPr>
      <t xml:space="preserve"> for part of</t>
    </r>
    <r>
      <rPr>
        <rFont val="Calibri"/>
        <color theme="1"/>
        <sz val="10.0"/>
      </rPr>
      <t xml:space="preserve"> its supply chain.
</t>
    </r>
  </si>
  <si>
    <r>
      <rPr>
        <rFont val="Calibri"/>
        <sz val="10.0"/>
      </rPr>
      <t xml:space="preserve">BMW indicates in its Terms and Conditions for the Purchase of Production Materials and Automotive Components (2022 version, p. 18) that the supplier, upon BMW’s request, shall provide the information relating to the total annual scope of orders placed by and supplied to BMW and its affiliated companies regarding total water consumption and process wastewater in m3. However, this data is not disclosed publicly.
Terms and Conditions for the Purchase of Production Materials and Automotive Components
</t>
    </r>
    <r>
      <rPr>
        <rFont val="Calibri"/>
        <color rgb="FF1155CC"/>
        <sz val="10.0"/>
        <u/>
      </rPr>
      <t>https://b2b.bmw.com/web/b2b/einkauf-direktes-material</t>
    </r>
  </si>
  <si>
    <t>BYD discloses its total water withdrawn, consumption and discharge, but doesn’t disclose water usage by key suppliers in its supply chain (2024 ESG Report, p. 125).
2024 Sustainability Report
https://www1.hkexnews.hk/listedco/listconews/sehk/2025/0324/2025032401244.pdf</t>
  </si>
  <si>
    <t xml:space="preserve">Ford discloses its global water use per vehicle produced, but does not disclose the water use by key suppliers (2025 ISFR, p. 249). 
2025 Integrated Sustainability and Financial Report (ISFR)
https://corporate.ford.com/content/dam/corporate/us/en-us/documents/reports/2025-integrated-sustainability-and-financial-report.pdf
</t>
  </si>
  <si>
    <t>GAC discloses its own water consumption (2024 ESG Report, p. 130). However, it does not disclose water related data from its key suppliers.
2024 ESG Report
https://www1.hkexnews.hk/listedco/listconews/sehk/2025/0425/2025042502725.pdf</t>
  </si>
  <si>
    <t>Geely discloses its water consumption for production in its 2024 ESG Report (p. 157), but does not disclose the water usage by key suppliers in its supply chain.
2024 ESG Report
http://www.geelyauto.com.hk/wp-content/uploads/2025/04/e_2024-ESG-Report_20250428.pdf</t>
  </si>
  <si>
    <t xml:space="preserve">Honda discloses the water use per millions of yen data covering the scope of all consolidated tier 1 suppliers in Japan (2025 ESG Report, p. 133).
2025 ESG Report
https://global.honda/en/sustainability/cq_img/report/pdf/2025/honda-SR-2025-en-all.pdf 
</t>
  </si>
  <si>
    <t>Hyundai discloses water consumption in its own operations in its 2025 Sustainability Report (p. 45, p.116), but not for its supply chain.
2025 Sustainability Report
https://www.hyundai.com/content/dam/hyundai/ww/en/images/company/sustainability/about-sustainability/2025/hmc-2025-sustainability-report-en-v12.pdf</t>
  </si>
  <si>
    <t xml:space="preserve">Only disclosed for its own domestic operations (2025 Sustainability Report, p. 109), not disclosed for its supply chain .
2025 Sustainability Report 
https://worldwide.kia.com/int/files/company/sr/sustainability-report/sustainability-report-2025-int.pdf </t>
  </si>
  <si>
    <t>Mercedes-Benz discloses the water consumption from its own production, without covering the supply chain (2024 AR, p. 166). 
Annual Report 2024 with Integrated Sustainability Report 
https://group.mercedes-benz.com/documents/investors/reports/annual-report/mercedes-benz/mercedes-benz-annual-report-2024-incl-combined-management-report-mbg-ag.pdf</t>
  </si>
  <si>
    <t>Nissan discloses the water consumption and discharge for its own operations (2025 Sustainability Data Book, p. 153), but doesn’t specify it for its supply chain.
2025 Sustainability Data Book
https://www.nissan-global.com/EN/SUSTAINABILITY/LIBRARY/SR/2025/ASSETS/PDF/DB25_E_All.pdf</t>
  </si>
  <si>
    <t>Renault discloses water consumption, including from areas at water risk, from its own operations, but without covering the supply chain (2024 URD, p. 153). 
Universal Registration Document (URD) 2024 
https://assets.renaultgroup.com/uploads/2025/03/Renault_URD_2024_EN.pdf</t>
  </si>
  <si>
    <t>SAIC only disclosed its own total water consumption in its 2024 ESG Report (p. 108), without disclosing the water usage of its key suppliers.
2024 ESG Report
https://www.saicmotor.com/english/download/esg/2024.pdf</t>
  </si>
  <si>
    <t>Stellantis recognizes water and marine resources as a material issue in its double materiality evaluation (2024 Expanded Sustainability Statement, p. 19).
Stellantis discloses the amount of water withdrawal and consumption in its own operations (2024 Expanded Sustainability Statement, p. 53-54; 2024 AR, p. 215), but without covering the supply chain.
2024 Expanded Sustainability Statement
https://www.stellantis.com/content/dam/stellantis-corporate/sustainability/esg-disclosures/Stellantis-Expanded-Sustainability-Statement-2024.pdf</t>
  </si>
  <si>
    <t>Tesla discloses its total freshwater withdrawal for manufacturing, as well as the year-over-year change in water use intensity per vehicle (YoY Total Water/Vehicle), but does not provide related data for its supply chain (2024 Impact Report, p. 195). 
2024 Impact Report (extended version) 
https://www.tesla.com/ns_videos/2024-extended-version-tesla-impact-report.pdf</t>
  </si>
  <si>
    <t>Toyota discloses water withdrawal, consumption and discharge for its own operations, but not for suppliers (2025 Sustainability Databook, p. 59).
2025 Sustainability Data Book
https://global.toyota/pages/global_toyota/sustainability/report/sdb/sdb25_en.pdf</t>
  </si>
  <si>
    <t>VW discloses water consumption, withdrawals and wastewater discharge for its own operations (Volkswagen Group and companies with operational control) (2024 AR, p. 317). It does not cover the supply chain.
2024 Annual Report
https://annualreport2024.volkswagen-group.com/_assets/downloads/entire-vw-ar24.pdf?h=5AteXYgL</t>
  </si>
  <si>
    <t>Volvo acknowledges its reliance on freshwater across its value chain, noting that "approximately 84 percent comes from our supply chain, particularly steel production." (2023 AR, p. 156). However, Volvo’s disclosure on water withdrawal, discharge and consumption only covers its own operations (2024 AR, p. 174).
2023 Annual Report
https://vp272.alertir.com/afw/files/press/volvocar/202403050374-1.pdf
2024 Annual Report
https://vp272.alertir.com/afw/files/press/volvocar/202503118898-1.pdf</t>
  </si>
  <si>
    <t>1.1.4. The company discloses deforestation and conversion-free commodity volumes from its supply chain</t>
  </si>
  <si>
    <r>
      <rPr>
        <rFont val="Calibri"/>
        <b/>
        <color theme="1"/>
        <sz val="10.0"/>
      </rPr>
      <t xml:space="preserve">50%: </t>
    </r>
    <r>
      <rPr>
        <rFont val="Calibri"/>
        <color theme="1"/>
        <sz val="10.0"/>
      </rPr>
      <t xml:space="preserve">The company discloses the percentage of high-risk hard commodity volumes sourced that are compliant with the company’s requirements or policies on deforestation and conversion. 
</t>
    </r>
    <r>
      <rPr>
        <rFont val="Calibri"/>
        <b/>
        <color theme="1"/>
        <sz val="10.0"/>
      </rPr>
      <t>OR</t>
    </r>
    <r>
      <rPr>
        <rFont val="Calibri"/>
        <color theme="1"/>
        <sz val="10.0"/>
      </rPr>
      <t xml:space="preserve">
</t>
    </r>
    <r>
      <rPr>
        <rFont val="Calibri"/>
        <b/>
        <color theme="1"/>
        <sz val="10.0"/>
      </rPr>
      <t xml:space="preserve">25%: </t>
    </r>
    <r>
      <rPr>
        <rFont val="Calibri"/>
        <color theme="1"/>
        <sz val="10.0"/>
      </rPr>
      <t xml:space="preserve">The company discloses deforestation and conversion-free commodity volumes from at least one of its key high-risk hard commodities 
</t>
    </r>
    <r>
      <rPr>
        <rFont val="Calibri"/>
        <b/>
        <color theme="1"/>
        <sz val="10.0"/>
      </rPr>
      <t xml:space="preserve">50%: </t>
    </r>
    <r>
      <rPr>
        <rFont val="Calibri"/>
        <color theme="1"/>
        <sz val="10.0"/>
      </rPr>
      <t xml:space="preserve">The company discloses the percentage of high-risk soft commodity volumes sourced that are compliant with the company’s requirements or policies on deforestation and conversion. 
</t>
    </r>
    <r>
      <rPr>
        <rFont val="Calibri"/>
        <b/>
        <color theme="1"/>
        <sz val="10.0"/>
      </rPr>
      <t>OR</t>
    </r>
    <r>
      <rPr>
        <rFont val="Calibri"/>
        <color theme="1"/>
        <sz val="10.0"/>
      </rPr>
      <t xml:space="preserve">
</t>
    </r>
    <r>
      <rPr>
        <rFont val="Calibri"/>
        <b/>
        <color theme="1"/>
        <sz val="10.0"/>
      </rPr>
      <t xml:space="preserve">25%: </t>
    </r>
    <r>
      <rPr>
        <rFont val="Calibri"/>
        <color theme="1"/>
        <sz val="10.0"/>
      </rPr>
      <t xml:space="preserve">The company discloses deforestation and conversion-free commodity volumes from at least one of its key high-risk soft commodities 
</t>
    </r>
    <r>
      <rPr>
        <rFont val="Calibri"/>
        <color rgb="FFFF0000"/>
        <sz val="10.0"/>
      </rPr>
      <t>MODIFIER: Half points will be awarded if a company discloses information that meets any of the above criteria but only for part of its supply chain</t>
    </r>
    <r>
      <rPr>
        <rFont val="Calibri"/>
        <color theme="1"/>
        <sz val="10.0"/>
      </rPr>
      <t xml:space="preserve">
High-risk commodities are identified with the SBTN’s High Impact Commodities List. Relevant commodities for automotive supply chains include Copper, Iron, Lithium, Nickel, Bauxite/Aluminum, Zinc and Manganese (hard commodities), and Leather and Rubber (soft commodities). </t>
    </r>
  </si>
  <si>
    <t xml:space="preserve">BMW published an updated policy on biodiversity and anti-deforestation in December 2024, showing its commitment towards deforestation and conversion-free supply chains, especially for natural rubber and leather. However, the company does not provide quantitative data on the volumes of deforestation and conversion-free commodities for any of the listed materials.
Biodiversity policy (December 2024)
https://www.bmwgroup.com/content/dam/grpw/websites/bmwgroup_com/responsibility/downloads/en/2024/BMW_Group_BiodiversityPolicy_EN_2024.pdf
Anti-deforestation policy (December 2024)
https://www.bmwgroup.com/content/dam/grpw/websites/bmwgroup_com/responsibility/downloads/en/2024/202412_BMW_AntiDeforestationPolicy_EN.pdf
High-Level Commitment of the BMW Group for Sustainable Natural Rubber 
https://www.bmwgroup.com/content/dam/grpw/websites/bmwgroup_com/responsibility/downloads/en/2022/2022_Commitment_BMW_Naturalrubber.pdf
</t>
  </si>
  <si>
    <t>BYD published its Declaration on No Deforestation and Environmental Management Policy, which commits to the prevention and control of deforestation risks and “closely monitoring and assessing various factors that impact forest protection throughout the entire business process”. However, the company does not disclose deforestation and conversion-free commodity volumes from its supply chain.
Declaration on No Deforestation (English)
https://www.bydglobal.com/sitesresources/common/tools/generic/web/viewer.html?file=%2Fsites%2FSatellite%2FBYD%20PDF%20Viewer%3Fblobcol%3Durldata%26blobheader%3Dapplication%252Fpdf%26blobkey%3Did%26blobtable%3DMungoBlobs%26blobwhere%3D1638928492197%26ssbinary%3Dtrue
Environmental Management Policy
https://www.bydglobal.com/sitesresources/common/tools/generic/web/viewer.html?file=%2Fsites%2FSatellite%2FBYD%20PDF%20Viewer%3Fblobcol%3Durldata%26blobheader%3Dapplication%252Fpdf%26blobkey%3Did%26blobtable%3DMungoBlobs%26blobwhere%3D1638928498113%26ssbinary%3Dtrue</t>
  </si>
  <si>
    <t xml:space="preserve">Not disclosed.
</t>
  </si>
  <si>
    <t>While Hyundai demonstrates a commitment to preventing deforestation and has processes for tracing material origins and engaging with leather and rubber component suppliers on deforestation, the company has not explicitly disclosed deforestation and conversion-free commodity volumes from its supply chain (2025 Sustainability Report, p.47).
2025 Sustainability Report
https://www.hyundai.com/content/dam/hyundai/ww/en/images/company/sustainability/about-sustainability/2025/hmc-2025-sustainability-report-en-v12.pdf
No Deforestation Policy (February 2025)
https://www.hyundai.com/content/dam/hyundai/ww/en/images/company/sustainability/about-sustainability/policy/2025/environmental/hyundai-no-deforestation-policy-eng-2025.pdf
Biodiversity Protection Policy (February 2025)
https://www.hyundai.com/content/dam/hyundai/ww/en/images/company/sustainability/about-sustainability/policy/2025/environmental/hyundai-biodiversity-protection-policy-eng-2025.pdf</t>
  </si>
  <si>
    <t xml:space="preserve">Kia requires suppliers of leather and rubber components to submit the place of origin of their goods during the bidding process (2025 Sustainability Report, p. 53). Kia also states that it collects and manages geolocation data for the origin of seven commodities, including for rubber (p. 76). However, the company does not disclose deforestation and conversion-free commodity volumes from its supply chain .
2025 Sustainability Report 
https://worldwide.kia.com/int/files/company/sr/sustainability-report/sustainability-report-2025-int.pdf </t>
  </si>
  <si>
    <t>Nissan joined the Global Platform for Sustainable Natural Rubber (GPSNR) in March 2025 and committed to reporting its progress as specified in the GPSNR reporting requirements (2025 Sustainability Data Book, p. 31; Responsible Materials Sourcing Policy, p. 5). However, Nissan has not yet disclosed any volumes of deforestation and conversion-free commodities in its supply chain.
2025 Sustainability Data Book
https://www.nissan-global.com/EN/SUSTAINABILITY/LIBRARY/SR/2025/ASSETS/PDF/DB25_E_All.pdf
Responsible Materials Sourcing Policy (July 2025)
https://www.nissan-global.com/EN/SUSTAINABILITY/LIBRARY/MATERIALS_SOURCING/ASSETS/PDF/Materials_Sourcing_Policy_e.pdf</t>
  </si>
  <si>
    <t>In the 2024 Double Materiality Assessment, the topical standard E4 – Biodiversity and ecosystems was assessed as below materiality thresholds and thus omitted from certain detailed disclosures (2024 Expanded Sustainability Statement, p. 19). Stellantis discloses that “for biodiversity, our DMA was informed by a 2023 LCA study and an ENCORE methodology to identify dependencies and impact on biodiversity and ecosystems in our operations and value chains.” (p. 54). It indicates that pollution from upstream mining is one of the identified key drivers of potential negative environmental impacts. However, Stellantis does not disclose specific metrics related to biodiversity and land conversion volumes in its supply chain.
Additionally, Stellantis discloses that it conducted an internal assessment for plants within a 5-kilometer radius of natural protected areas and it has not identified any material dependencies on biodiversity and ecosystems (p. 54). However, this presumably refers only to its own operations and does not cover the supply chain.
2024 Expanded Sustainability Statement
https://www.stellantis.com/content/dam/stellantis-corporate/sustainability/esg-disclosures/Stellantis-Expanded-Sustainability-Statement-2024.pdf</t>
  </si>
  <si>
    <t>VW indicates that its 2024 activities focused on preparing for the requirements of the new EUDR by establishing the necessary internal structures and processes, such as the implementation of an IT-based traceability system and the development of a compliance management system (2024 Raw Materials Report, p. 59). However, the company does not provide quantitative disclosure yet.
2024 Responsible Raw Materials Report (RMR)
https://uploads.vw-mms.de/system/production/documents/cws/002/986/file_en/b9c9f6c0342cbfa6435f770bd41745aa979edafb/VW_RRMR_24_gesamt_offen.pdf?1743501339</t>
  </si>
  <si>
    <t>1.2. Target-setting and progress towards fossil free and environmentally sustainable supply chains</t>
  </si>
  <si>
    <t>1.2.1. The company has set and disclosed a scope 3 SBT (must include reference to upstream/ purchased goods &amp; not only 'Well to Wheel')</t>
  </si>
  <si>
    <r>
      <rPr>
        <rFont val="Calibri"/>
        <color theme="1"/>
        <sz val="10.0"/>
      </rPr>
      <t xml:space="preserve">The following scores are absolute, not cumulative:
</t>
    </r>
    <r>
      <rPr>
        <rFont val="Calibri"/>
        <b/>
        <color theme="1"/>
        <sz val="10.0"/>
      </rPr>
      <t xml:space="preserve">100%: </t>
    </r>
    <r>
      <rPr>
        <rFont val="Calibri"/>
        <color theme="1"/>
        <sz val="10.0"/>
      </rPr>
      <t xml:space="preserve">the company has disclosed </t>
    </r>
    <r>
      <rPr>
        <rFont val="Calibri"/>
        <color rgb="FFFF0000"/>
        <sz val="10.0"/>
      </rPr>
      <t xml:space="preserve">verified science-based </t>
    </r>
    <r>
      <rPr>
        <rFont val="Calibri"/>
        <color theme="1"/>
        <sz val="10.0"/>
      </rPr>
      <t xml:space="preserve">targets that include scope 3, including 2050 </t>
    </r>
    <r>
      <rPr>
        <rFont val="Calibri"/>
        <color rgb="FFFF0000"/>
        <sz val="10.0"/>
      </rPr>
      <t>(or sooner)</t>
    </r>
    <r>
      <rPr>
        <rFont val="Calibri"/>
        <color theme="1"/>
        <sz val="10.0"/>
      </rPr>
      <t xml:space="preserve"> and interim year target(s), and </t>
    </r>
    <r>
      <rPr>
        <rFont val="Calibri"/>
        <color rgb="FFFF0000"/>
        <sz val="10.0"/>
      </rPr>
      <t xml:space="preserve">has also disclosed a disaggregated interim target for upstream/purchased goods (scope 3 category 1)
</t>
    </r>
    <r>
      <rPr>
        <rFont val="Calibri"/>
        <b/>
        <color theme="1"/>
        <sz val="10.0"/>
      </rPr>
      <t>50%:</t>
    </r>
    <r>
      <rPr>
        <rFont val="Calibri"/>
        <color theme="1"/>
        <sz val="10.0"/>
      </rPr>
      <t xml:space="preserve"> the company discloses a lifecycle target that includes upstream/purchased goods, including 2050 </t>
    </r>
    <r>
      <rPr>
        <rFont val="Calibri"/>
        <color rgb="FFFF0000"/>
        <sz val="10.0"/>
      </rPr>
      <t xml:space="preserve">(or sooner) </t>
    </r>
    <r>
      <rPr>
        <rFont val="Calibri"/>
        <color theme="1"/>
        <sz val="10.0"/>
      </rPr>
      <t xml:space="preserve">and interim year target(s), and/or does not indicate </t>
    </r>
    <r>
      <rPr>
        <rFont val="Calibri"/>
        <color rgb="FFFF0000"/>
        <sz val="10.0"/>
      </rPr>
      <t>if its target(s) has been</t>
    </r>
    <r>
      <rPr>
        <rFont val="Calibri"/>
        <color theme="1"/>
        <sz val="10.0"/>
      </rPr>
      <t xml:space="preserve"> verified as science-based.
</t>
    </r>
    <r>
      <rPr>
        <rFont val="Calibri"/>
        <b/>
        <color theme="1"/>
        <sz val="10.0"/>
      </rPr>
      <t>25%:</t>
    </r>
    <r>
      <rPr>
        <rFont val="Calibri"/>
        <color theme="1"/>
        <sz val="10.0"/>
      </rPr>
      <t xml:space="preserve"> the company only discloses a 2050 zero emissions target with no interim target and/or does not specify upstream/purchased goods.</t>
    </r>
  </si>
  <si>
    <r>
      <rPr>
        <rFont val="Calibri"/>
        <sz val="10.0"/>
      </rPr>
      <t xml:space="preserve">BMW has a commitment to achieve net zero CO2e emissions across its entire value chain by no later than 2050, with interim targets set for 2030 (2024 Group Report, p. 119). 
Starting from the financial year 2024, BMW’s carbon equivalent reduction targets (Scopes 1, 2, and 3) are presented in absolute values (tonnes CO2e), replacing the relative targets per vehicle that were introduced in 2021 (p. 119). BMW states that “this objective is based on decarbonisation targets up to 2030 that were validated in 2021 by the SBTi” (2024 CDP Questionnaire, p. 511). Regarding the 2050 target, BMW also indicates that “we consider this a science-based target, but we have not committed to seek validation of this target by the Science Based Targets initiative within the next two years” (p. 523). 
These targets include an “absolute target of 108 million tonnes of CO2e for 2030,” which “was defined for Scope 3 emissions in the Automotive segment, based on Purchased goods and services, Logistics and the Use phase. This is equivalent to a 27.5% reduction in emissions compared to the base year 2019 (148.9 million tonnes of CO2e)” (2024 Group Report, p. 127). Although this target is not disaggregated for purchased goods and services specifically, BMW discloses in its 2024 CDP Questionnaire (p. 162 &amp; 222) that it has also set a target to reduce “carbon emissions in the supply chain by at least 20 % (base year 2019) per vehicle by 2030.”
2024 Group Report
</t>
    </r>
    <r>
      <rPr>
        <rFont val="Calibri"/>
        <color rgb="FF1155CC"/>
        <sz val="10.0"/>
        <u/>
      </rPr>
      <t>https://www.bmwgroup.com/en/report/2024/downloads/BMW-Group-Report-2024-en.pdf</t>
    </r>
    <r>
      <rPr>
        <rFont val="Calibri"/>
        <sz val="10.0"/>
      </rPr>
      <t xml:space="preserve">
2024 CDP Questionnaire
https://www.bmwgroup.com/content/dam/grpw/websites/bmwgroup_com/ir/downloads/en/2025/bericht/BMW-Group-CDP-Climate-and-Water-Security-Questionnaire-2024.pdf </t>
    </r>
  </si>
  <si>
    <t>In 2024, BYD set the target to achieve carbon neutrality across the whole value chain by 2045. The company has set an interim target for its own operations (Scope 1 and 2): 50% reduction in carbon emission intensity by 2030, compared with the 2023 base year (2024 Sustainability Report, p. 43). However, the interim target does not include upstream/purchased goods.
2024 Sustainability Report
https://www1.hkexnews.hk/listedco/listconews/sehk/2025/0324/2025032401244.pdf</t>
  </si>
  <si>
    <r>
      <rPr>
        <rFont val="Calibri"/>
        <color rgb="FF0563C1"/>
        <sz val="10.0"/>
        <u/>
      </rPr>
      <t xml:space="preserve">Ford has set a target to achieve carbon neutrality no later than 2050, with interim (2030) targets for vehicle use, global operations and global manufacturing and the supply chain. The supply chain target is to achieve a 25% reduction by 2030 (with 2023 as base year) (2025 ISFR, p. 61). Ford specifies that the supply chain target “includes 100% of our reported Scope 3 category 1 emissions as reported in E1-6, covering supply chain emissions related to vehicle production and centrally controlled non-production”, but “certain service components procured from non-Ford suppliers and vehicle components sourced from other OEMs have been deemed immaterial and excluded from this estimate” (2025 ISFR, p. 176, 181, 193). 
Ford's discloses that the company's 2030 targets were developed using the SBTi sectoral decarbonization pathway for Transport (v 1.1) and SBTi cross-sector absolute contraction methodologies. Ford discloses that its vehicle use emission reduction target for 2035 (50% per vehicle km by 2035, relative to a 2019 base year) and global operations emissions reduction target for 2035 (76% by 2035, relative to a 2017 baseline), have been approved by SBTi (p. 62, p. 66). 
2025 Integrated Sustainability and Financial Report (ISFR)
</t>
    </r>
    <r>
      <rPr>
        <rFont val="Calibri"/>
        <color rgb="FF1155CC"/>
        <sz val="10.0"/>
        <u/>
      </rPr>
      <t>https://corporate.ford.com/content/dam/corporate/us/en-us/documents/reports/2025-integrated-sustainability-and-financial-report.pdf</t>
    </r>
  </si>
  <si>
    <r>
      <rPr>
        <rFont val="Calibri"/>
        <color rgb="FF0563C1"/>
        <sz val="10.0"/>
        <u/>
      </rPr>
      <t xml:space="preserve">GAC discloses that it has an overall goal of achieving “carbon neutrality throughout the product life cycle by 2050 (stretch goal: 2045)” (2024 ESG report, p. 95). Its short term/interim target is “by 2025, among domestic automobile enterprises, the Group will be leading in terms of main energy saving and emission reduction indicators of the vehicles and parts and components (including engines) segments”, but this is not a quantitative target. GAC has not indicated if its target has been verified as science-based. GAC’s affiliates, including GAC Honda and GAC Toyota have identified more clear targets, including GAC Honda’s target explicitly covering the raw material acquisition phase, and GAC Toyota having formulated medium-term planning (2024 ESG Report, p. 71-72). However, this is not consistent across the Group level. 
2024 ESG Report
</t>
    </r>
    <r>
      <rPr>
        <rFont val="Calibri"/>
        <color rgb="FF1155CC"/>
        <sz val="10.0"/>
        <u/>
      </rPr>
      <t>https://www1.hkexnews.hk/listedco/listconews/sehk/2025/0425/2025042502725.pdf</t>
    </r>
  </si>
  <si>
    <r>
      <rPr>
        <rFont val="Calibri"/>
        <color rgb="FF0563C1"/>
        <sz val="10.0"/>
        <u/>
      </rPr>
      <t xml:space="preserve">Geely has set a target to be carbon neutral by 2045 and to reduce life cycle carbon emissions per vehicle by 25%+ by 2025 compared to 2020 level (2024 ESG Report, p. 161).
Geely states that it is planning for the next five-year carbon reduction target and plan (2026-2030) and exploring the additional requirements of SBTi (2024 ESG Report, p. 40). Geely submitted a commitment to the SBTi in April 2022, but it is unclear if Geely has submitted its target to SBTi for validation (2023 ESG Report, p. 21).
2024 ESG Report
http://www.geelyauto.com.hk/wp-content/uploads/2025/04/e_2024-ESG-Report_20250428.pdf
2023 ESG Report
</t>
    </r>
    <r>
      <rPr>
        <rFont val="Calibri"/>
        <color rgb="FF1155CC"/>
        <sz val="10.0"/>
        <u/>
      </rPr>
      <t>http://www.geelyauto.com.hk/wp-content/uploads/2024/04/2024042600275.pdf</t>
    </r>
  </si>
  <si>
    <r>
      <rPr>
        <rFont val="Calibri"/>
        <sz val="10.0"/>
      </rPr>
      <t xml:space="preserve">GM discloses a 2040 carbon neutrality goal for its global products and operations, which doesn’t specify upstream/purchased goods in scope 3 emissions (2023 Sustainability Report, p. 10 &amp; p. 36)
2023 Sustainability Report
</t>
    </r>
    <r>
      <rPr>
        <rFont val="Calibri"/>
        <color rgb="FF1155CC"/>
        <sz val="10.0"/>
        <u/>
      </rPr>
      <t>https://www.gm.com/content/dam/company/docs/us/en/gmcom/company/GM_2023_SR.pdf</t>
    </r>
  </si>
  <si>
    <r>
      <rPr>
        <rFont val="Calibri"/>
        <sz val="10.0"/>
      </rPr>
      <t xml:space="preserve">Honda indicates that the company aims for “carbon neutrality by 2050” across the entire product lifecycle, but without specifying the scope of upstream/purchased goods covered by the general target (2025 ESG Report, p. 18). Honda also discloses its climate target in the 2024 CDP questionnaire (Climate section, 7.53.2), which indicates that the category of purchased goods and services (Scope 3 - Category 1) is not included in the target. The company discloses that it has a 2030 interim target, which it has communicated with suppliers (p. 132). However, Honda does not publicly disclose the interim target or whether the 2030 and 2050 targets have been verified as science-based.
2025 ESG Report
</t>
    </r>
    <r>
      <rPr>
        <rFont val="Calibri"/>
        <color rgb="FF1155CC"/>
        <sz val="10.0"/>
        <u/>
      </rPr>
      <t>https://global.honda/en/sustainability/cq_img/report/pdf/2025/honda-SR-2025-en-all.pdf</t>
    </r>
  </si>
  <si>
    <r>
      <rPr>
        <rFont val="Calibri"/>
        <sz val="10.0"/>
      </rPr>
      <t xml:space="preserve">Hyundai discloses a 2045 carbon neutrality target in its 2025 Sustainability Report (p. 26, 34) and a roadmap for supply chain carbon neutrality (p. 31). 
Hyundai discloses in its 2025 Sustainability Report (p. 34) that it has “set targets to reduce Scope 1 &amp; 2 emissions by approximately 60% by 2035 and 100% by 2045, compared to the 2023 base year.” For Scope 3 emissions, Hyundai has set a target for Category 11 (Use of Sold Vehicles, Tank to Wheel) to reduce emissions by 40% by 2035 and 90% by 2045, relative to the 2023 base year (p. 34). Regarding Scope 3 emissions from raw material sourcing and parts assembly (Category 1), Hyundai states, “We will support our key suppliers with their energy transition efforts and manage core raw material supply chains to cut down on emissions” (2025 Sustainability Report, p. 34). However, the company does not disclose any quantitative interim target for Scope 3 Category 1 emissions. 
Previously, in Hyundai’s 2024 Sustainability Report (p. 32), the company specified targets for supply chain emissions reductions, but these are no longer reflected in the 2025 report. According to Hyundai’s 2025 Sustainability Report (p. 41), “In November 2024, our Carbon Neutrality Strategy 2.0, updated to reflect market trends and our mid/long-term business plans, was approved by the Sustainability Management Committee.” It remains unclear whether the removal of emission targets for the upstream supply chain is part of this updated strategy. Based on the changes in how the targets are described, we can conclude that the original 2045 roadmap disclosed last year is no longer valid and has been updated. Since the company has not disclosed new supply chain targets, we assume these have been removed. As a result, the company no longer qualifies for points under the second sub-indicator. 
Hyundai's targets have been validated by the SBTi (SBTi Target Dashboard). 
2025 Sustainability Report
</t>
    </r>
    <r>
      <rPr>
        <rFont val="Calibri"/>
        <color rgb="FF1155CC"/>
        <sz val="10.0"/>
        <u/>
      </rPr>
      <t>https://www.hyundai.com/content/dam/hyundai/ww/en/images/company/sustainability/about-sustainability/2025/hmc-2025-sustainability-report-en-v12.pdf</t>
    </r>
    <r>
      <rPr>
        <rFont val="Calibri"/>
        <sz val="10.0"/>
      </rPr>
      <t xml:space="preserve">
2024 Sustainability Report
</t>
    </r>
    <r>
      <rPr>
        <rFont val="Calibri"/>
        <color rgb="FF1155CC"/>
        <sz val="10.0"/>
        <u/>
      </rPr>
      <t xml:space="preserve">https://www.hyundai.com/content/dam/hyundai/ww/en/images/company/sustainability/about-sustainability/hmc-2024-sustainability-report-en-v2.pdf
</t>
    </r>
    <r>
      <rPr>
        <rFont val="Calibri"/>
        <sz val="10.0"/>
      </rPr>
      <t xml:space="preserve">SBTi Target Dashboard
</t>
    </r>
    <r>
      <rPr>
        <rFont val="Calibri"/>
        <color rgb="FF1155CC"/>
        <sz val="10.0"/>
        <u/>
      </rPr>
      <t>https://sciencebasedtargets.org/target-dashboard</t>
    </r>
    <r>
      <rPr>
        <rFont val="Calibri"/>
        <sz val="10.0"/>
      </rPr>
      <t xml:space="preserve"> </t>
    </r>
  </si>
  <si>
    <r>
      <rPr>
        <rFont val="Calibri"/>
        <sz val="10.0"/>
      </rPr>
      <t>Kia announced its 2045 carbon neutrality target in 2021, including Scope 3 emissions, and disclosed a roadmap with interim and long-term targets, mainly for its RE100/100% electrification commitment for its business sites (2025 Sustainability Report, p. 23-24). For Scope 3 emissions, Kia indicates that it plans to “intens</t>
    </r>
    <r>
      <rPr>
        <rFont val="Calibri"/>
        <color rgb="FF000000"/>
        <sz val="10.0"/>
      </rPr>
      <t>ify reduction activities at the component and material level, such as appl</t>
    </r>
    <r>
      <rPr>
        <rFont val="Calibri"/>
        <sz val="10.0"/>
      </rPr>
      <t xml:space="preserve">ying carbon-reduced steel to mass-produced vehicles for the first time before 2030” (p. 24). However, the company has not set a quantitative interim target that includes upstream / purchased goods (Scope 3 Category 1). As a result, it does not get points for the second sub-indicator .
Regarding SBTi verification, Kia discloses in its 2024 CDP Questionnaire (Q 7.53.1) that “we consider this [Scope 1, 2 and Scope 3 Category 11 target] a science-based target, but we have not committed to seek validation of this target by the Science Based Targets initiative within the next two years”. We conclude based on the disclosure that the target has not yet been verified as science-based.
2025 Sustainability Report 
https://worldwide.kia.com/int/files/company/sr/sustainability-report/sustainability-report-2025-int.pdf </t>
    </r>
  </si>
  <si>
    <r>
      <rPr>
        <rFont val="Calibri"/>
        <color rgb="FF0563C1"/>
        <sz val="10.0"/>
        <u/>
      </rPr>
      <t xml:space="preserve">Mercedes has disclosed its "Ambition 2039”, which aims to create a net carbon-neutral new vehicle fleet along the entire value chain and over the vehicle's entire life cycle by 2039. This includes a target for "all production materials procured by Mercedes-Benz Cars and Mercedes-Benz Vans are net carbon-neutral by 2039" (Climate Transition Action Plan 2025, p. 5). 
In terms of interim targets, the Group aims to reduce CO₂ emissions per passenger car in the new vehicle fleet up to 50 % across all stages of the value chain over the entire life cycle within the next decade, compared to 2020 (p. 7). This target therefore includes the upstream value chain. Mercedes has also set additional interim targets covering scopes 1 and 2, renewable energy usage, logistics and the share of electrified vehicles. However, the company has not set a disaggregated interim target for purchased goods and services specifically. 
 Although its 2030 target of reducing the CO2 emissions of its new vehicle fleet during the use phase by more than 40% compared to 2018 has been confirmed by the SBTi, this does not include the upstream/purchased goods section of the value chain (Climate Transition Action Plan 2025, p. 9). 
Climate Transition Action Plan 2025 
</t>
    </r>
    <r>
      <rPr>
        <rFont val="Calibri"/>
        <color rgb="FF1155CC"/>
        <sz val="10.0"/>
        <u/>
      </rPr>
      <t>https://group.mercedes-benz.com/documents/investors/reports/annual-report/mercedes-benz/mercedes-benz-climate-transition-action-plan-2025.pdf</t>
    </r>
  </si>
  <si>
    <t>Nissan has set its target to achieve carbon neutrality in the vehicle life cycle and all business activities by 2050, and has set the target of a 30% reduction in CO₂ emissions by 2030 across entire product life cycles (2025 Sustainability Data Book 2024, p. 25). The company does not disclose if this target has been verified as science-based.
2025 Sustainability Data Book
https://www.nissan-global.com/EN/SUSTAINABILITY/LIBRARY/SR/2025/ASSETS/PDF/DB25_E_All.pdf</t>
  </si>
  <si>
    <r>
      <rPr>
        <rFont val="Calibri"/>
        <sz val="10.0"/>
      </rPr>
      <t>Renault has a goal to achieve net-zero carbon in Europe by 2040 and worldwide by 2050. The "Net Zero emission" goal is defined as achieving a 90% reduction in GHG emissions across Scopes 1, 2, and 3, based on the 2019 baseline, with the remaining 10% addressed through offsetting actions (2024 URD, p. 116, p. 126). 
In 2024, Renault has set new absolute interim decarbonation targets for 2030 compared to 2019: reduce emissions from scopes 1 and 2 by at l</t>
    </r>
    <r>
      <rPr>
        <rFont val="Calibri"/>
        <color rgb="FF000000"/>
        <sz val="10.0"/>
      </rPr>
      <t>east 62.5% and emissions from scope 3 upstream (value chain) and downstream (vehicle us</t>
    </r>
    <r>
      <rPr>
        <rFont val="Calibri"/>
        <sz val="10.0"/>
      </rPr>
      <t>e) by a combined minimum of 27</t>
    </r>
    <r>
      <rPr>
        <rFont val="Calibri"/>
        <color rgb="FF000000"/>
        <sz val="10.0"/>
      </rPr>
      <t>.5%  (2024 Climate Report, p. 8; carbon neutrality roadmap on Renault webpage cited in t</t>
    </r>
    <r>
      <rPr>
        <rFont val="Calibri"/>
        <sz val="10.0"/>
      </rPr>
      <t>he Climate Association Report, p. 10). Additionally, Renault had previously disclosed (2021 Climate Report, p. 48) disaggregated targets for parts and materials (30% reduction by 2030) and batteries (35% reduction for new models by 2030). These targets are considered to still be valid as part of Renault's overall 2030 scope 3 target. However, greater clarity will need to be provided on this matter for the company to continue scoring points in future editions of the Leaderboard. 
Furthermore, Renault’s disclosure on progress against targets as presented in the table “Vision for alignment with Well-below 2°C” in Renault’s 2024 Climate Report (p. 45), only covers Scope 3 Category 11 (use of sold products) for the 2030 Scope 3 emissions intensity reduction target and “well-to-wheel” for the Scope 3 absolute reduction target (27.5%). We base the assessment on the assumption that the targets encompass the upstream value chain in Scope 3 but the disclosure on progress does not address the upstream value chain, and therefore, did not alter the points for this indicator as it only focuses on targets. 
Regarding SBTi verification, Renault states that its pathway was validated by the Science-Based Targets initiative in 2019 and that it was the first automaker to have its GHG emissions reduction targets validated by SBTi (2024 URD, p. 122). 
Universal Registration Document (URD) 2024 
https://assets.renaultgroup.com/uploads/2025/03/Renault_URD_2024_EN.pdf 
2025 Climate Association Report 
https://assets.renaultgroup.com/uploads/2025/05/Renault_Climate_Association_report_2025.pdf 
Carbon neutrality roadmap (cited in 2025 Climate Association Report) 
https://www.renaultgroup.com/en/popin/carbon-neutrality/ 
2024 Climate Report 
https://assets.renaultgroup.com/uploads/2025/03/RENAULT_Rapport_Climat_2024_GB_1920x1080pix_V1_prol_MEL.pdf 
2021 Climate Report 
https://www.responsibilityreports.com/HostedData/ResponsibilityReportArchive/g/groupe-renault_2021.pdf</t>
    </r>
  </si>
  <si>
    <t>SAIC discloses that it has set the goal of carbon peaking by 2025, but without specifying the scope of the target (2024 ESG Report, p. 41). Its subsidiary SAIC Volkswagen has set a target of “By 2030, reduce the carbon emission index per vehicle over the entire lifecycle by 25% compared to 2018 to achieve "Carbon Neutrality" by 2050” (p. 41). Its subsidiary SGMW has set a target to achieve peak carbon by 2025 and carbon neutrality by 2050. However, the company has not disclosed a science-based target or considered upstream/purchased goods.
2024 ESG Report
https://www.saicmotor.com/english/download/esg/2024.pdf</t>
  </si>
  <si>
    <r>
      <rPr>
        <rFont val="Calibri"/>
        <sz val="10.0"/>
      </rPr>
      <t>Stellantis has a carbon net zero target (with single digit % compensation of residual emissions) for 2038 and a 30% absolute GHG emissions reduction target for 2030 that covers Scope 1, 2, and 3 vs 2021 base year (2024 Expanded Sustainability Statement, p. 43). Additionally, Stellantis has a target to reduce GHG emissions intensity per vehicle across Scope 1, 2, and 3 vs 2021 base year, with an interim target of 50% reduction by 2030 (p. 43). The company has also set a target for 40% “reduction in CO2-eq emissions of BEV purchased parts vs. 2021 base year” for 2030 and a target of “carbon n</t>
    </r>
    <r>
      <rPr>
        <rFont val="Calibri"/>
        <color rgb="FF000000"/>
        <sz val="10.0"/>
      </rPr>
      <t>et zero of the supply chain with minimal compensation” for 2038 (p. 43).
Regarding SBTi verification, Stellantis indicates that it “fo</t>
    </r>
    <r>
      <rPr>
        <rFont val="Calibri"/>
        <sz val="10.0"/>
      </rPr>
      <t>llows the GHG Protocol and Science Based Target initiative (SBTi) framework to maintain alignment with target setting requirements” (2024 Expanded Sustainability Statement, p. 42) and that the interim target of 30% absolute GHG emission reduction by 2030 aligns with the new SBTi interim pathway for OEMs (42% reduction in Well-to-Wheel -use phase of vehicles- between 2021 and 2030) (2024 Climate Policy Report, p. 6). It has not undergone the certification process under the interim pathway published by SBTi in March 2024, but commits to analyze the new SBTi automobile standard when it is finalized (p. 42). Thus, for the time being, the company's targets cannot be considered as “verified as science-based”.
2024 Expanded Sustainability Statement
https://www.stellantis.com/content/dam/stellantis-corporate/sustainability/esg-disclosures/Stellantis-Expanded-Sustainability-Statement-2024.pdf</t>
    </r>
  </si>
  <si>
    <t>Tesla has a commitment to “net-zero GHG emissions as soon as possible” (p. 39). 
The company does not disclose any time-bound quantitative target or any interim target. 
2024 Impact Report (extended version) 
https://www.tesla.com/ns_videos/2024-extended-version-tesla-impact-report.pdf</t>
  </si>
  <si>
    <r>
      <rPr>
        <rFont val="Calibri"/>
        <sz val="10.0"/>
      </rPr>
      <t xml:space="preserve">Toyota discloses that the company has set a long-term lifecycle carbon neutrality target for 2050 and a medium-term target for 2030, which cover Scope 1, 2, and 3 (2025 Sustainability Data Book, p. 54). This scope includes suppliers, according to its definition in the footnote of its 2023 Integrated Report (p. 81). The company also discloses that its reduction targets for Scope 1 and 2, and Scope 3 category 11 were validated and approved by SBTi in September 2022, which does not cover the scope of upstream/purchased goods (2025 Sustainability Data Book, p. 52, 54).
2025 Sustainability Data Book
</t>
    </r>
    <r>
      <rPr>
        <rFont val="Calibri"/>
        <color rgb="FF1155CC"/>
        <sz val="10.0"/>
        <u/>
      </rPr>
      <t>https://global.toyota/pages/global_toyota/sustainability/report/sdb/sdb25_en.pdf</t>
    </r>
    <r>
      <rPr>
        <rFont val="Calibri"/>
        <sz val="10.0"/>
      </rPr>
      <t xml:space="preserve">
Toyota Integrated Report 2023
https://global.toyota/pages/global_toyota/ir/library/annual/2023_001_integrated_en.pdf</t>
    </r>
  </si>
  <si>
    <r>
      <rPr>
        <rFont val="Calibri"/>
        <sz val="10.0"/>
      </rPr>
      <t>VW has a goal to achieve net carbon neutrality by 2050. The intermediate target is to reduce the carbon footprint per kilometer traveled during the use phase of its passenger cars and light commercial vehicles by 30% by 2030 (compared to 2018) (2024 AR, p. 236). This target has also been independently certified by the SBTi as 2°C aligned (2024 AR, p. 268). A further goal is for global production sites to achieve net carbon neutrality by 2040 (ten years earlier than originally planned) (2024 AR, p. 236). However, these targets do not cover upstream/purchased goods.
Previously in its 2023 Sustainability Report (p. 62), VW disclosed that “By 2030, the Group wants to emit 30% less CO2 on average per vehicle (passenger cars and light commercial vehicles) over the entire life cycle than in 2018. The targets are to be achieved through pure CO2 reduction.” Points were awarded in last year's assessment due to some ambiguity in VW's disclosure regarding the scope of the "entire life cycle" target, which allowed for the assumption that upstream emissions were included. In its 2024 disclosure, VW made it clear that the 2030 target only covers the use phase of Scope 3 emissions, thus not eligible for the second sub-indicator, which requires a lifecycle target that includes upstream/purch</t>
    </r>
    <r>
      <rPr>
        <rFont val="Calibri"/>
        <color rgb="FF000000"/>
        <sz val="10.0"/>
      </rPr>
      <t>ased goods.
2024 Annual Report
https://annualreport2024.volkswagen-group.com/_assets/downl</t>
    </r>
    <r>
      <rPr>
        <rFont val="Calibri"/>
        <sz val="10.0"/>
      </rPr>
      <t>oads/entire-vw-ar24.pdf?h=5AteXYgL</t>
    </r>
  </si>
  <si>
    <t>Volvo commits to reach net zero GHG emissions by 2040, with an interim goal of reducing the CO2 emissions per manufactured car by 30-35% by 2025 and 65-75% by 2030 that covers Scope 1, 2 and 3 (from a 2018 baseline). Volvo has also set disaggregated interim targets to reduce the emissions from materials per manufactured car by 25% by 2025 and 30% by 2030 (from a 2018 baseline). (2024 AR, p. 164)
Volvo’s absolute emission reduction target for Scope 1 and 2, as well as its target for reducing emissions in the "Use of Sold Products" category, have been verified by SBTi. 
2024 Annual Report
https://vp272.alertir.com/afw/files/press/volvocar/202503118898-1.pdf</t>
  </si>
  <si>
    <t>1.2.2. The company commits to having suppliers provide science-based targets for GHG emissions.</t>
  </si>
  <si>
    <r>
      <rPr>
        <rFont val="Calibri"/>
        <color theme="1"/>
        <sz val="10.0"/>
      </rPr>
      <t xml:space="preserve">The following scores are absolute not cumulative.
</t>
    </r>
    <r>
      <rPr>
        <rFont val="Calibri"/>
        <b/>
        <color theme="1"/>
        <sz val="10.0"/>
      </rPr>
      <t>100%:</t>
    </r>
    <r>
      <rPr>
        <rFont val="Calibri"/>
        <color theme="1"/>
        <sz val="10.0"/>
      </rPr>
      <t xml:space="preserve"> the company requires all its tier 1 suppliers to set science-based targets. They also require tier 2 suppliers to set science-based targets.
</t>
    </r>
    <r>
      <rPr>
        <rFont val="Calibri"/>
        <b/>
        <color theme="1"/>
        <sz val="10.0"/>
      </rPr>
      <t xml:space="preserve">75%: </t>
    </r>
    <r>
      <rPr>
        <rFont val="Calibri"/>
        <color theme="1"/>
        <sz val="10.0"/>
      </rPr>
      <t xml:space="preserve">the company requires all its tier 1 suppliers set science-based targets.
</t>
    </r>
    <r>
      <rPr>
        <rFont val="Calibri"/>
        <b/>
        <color theme="1"/>
        <sz val="10.0"/>
      </rPr>
      <t xml:space="preserve">50%: </t>
    </r>
    <r>
      <rPr>
        <rFont val="Calibri"/>
        <color theme="1"/>
        <sz val="10.0"/>
      </rPr>
      <t xml:space="preserve">the company commits to having at least 70% of its key suppliers by emissions setting science-based targets within 2 years.
</t>
    </r>
    <r>
      <rPr>
        <rFont val="Calibri"/>
        <b/>
        <color theme="1"/>
        <sz val="10.0"/>
      </rPr>
      <t>25%:</t>
    </r>
    <r>
      <rPr>
        <rFont val="Calibri"/>
        <color theme="1"/>
        <sz val="10.0"/>
      </rPr>
      <t xml:space="preserve"> company commits to having suppliers setting science-based emissions targets, but does not provide a target date or target date is more than 2 years away.
</t>
    </r>
    <r>
      <rPr>
        <rFont val="Calibri"/>
        <b/>
        <color theme="1"/>
        <sz val="10.0"/>
      </rPr>
      <t>0%:</t>
    </r>
    <r>
      <rPr>
        <rFont val="Calibri"/>
        <color theme="1"/>
        <sz val="10.0"/>
      </rPr>
      <t xml:space="preserve"> Company does not have a commitment.</t>
    </r>
  </si>
  <si>
    <t xml:space="preserve">BMW states that “one of BMW’s most important KPIs is the rate of suppliers which have set themselves science-based targets” (2024 CDP Questionnaire, p. 216). BMW also considers suppliers' activities in CO2e reduction initiatives, including the setting of science-based emission reduction targets when releasing bidder circles for the nomination process (p. 222). However, BMW has not set a target date to achieve science-based target setting for all its suppliers.  
2024 CDP Questionnaire
https://www.bmwgroup.com/content/dam/grpw/websites/bmwgroup_com/ir/downloads/en/2025/bericht/BMW-Group-CDP-Climate-and-Water-Security-Questionnaire-2024.pdf </t>
  </si>
  <si>
    <r>
      <rPr>
        <rFont val="Calibri"/>
        <sz val="10.0"/>
      </rPr>
      <t xml:space="preserve">BYD indicates that “we have developed a carbon reduction plan for our supply chain, requiring all suppliers to integrate carbon management requirements into their lifecycle management” (2024 Sustainability Report, p. 45). In its CoC for suppliers, BYD also states that “suppliers shall carry out organizational carbon verification, set carbon reduction targets” (p. 7). However, it is unclear if setting science-based targets is part of the requirement.
2024 Sustainability Report
https://www1.hkexnews.hk/listedco/listconews/sehk/2025/0324/2025032401244.pdf
Code of Conduct for BYD supplier
</t>
    </r>
    <r>
      <rPr>
        <rFont val="Calibri"/>
        <color rgb="FF1155CC"/>
        <sz val="10.0"/>
        <u/>
      </rPr>
      <t>https://www.bydglobal.com/sitesresources/common/tools/generic/web/viewer.html?file=%2Fsites%2FSatellite%2FBYD%20PDF%20Viewer%3Fblobcol%3Durldata%26blobheader%3Dapplication%252Fpdf%26blobkey%3Did%26blobtable%3DMungoBlobs%26blobwhere%3D1638928498086%26ssbinary%3Dtrue</t>
    </r>
  </si>
  <si>
    <t xml:space="preserve">Ford requires its suppliers to establish science based GHG reduction targets, action plans, and transparent reporting mechanisms to “support Carbon Neutrality by 2050 Globally (all scopes), including setting 2030 near-term GHG reduction targets, and for European Carbon Neutrality by 2035 (Scope 1 &amp; 2)” (SCoC, p. 8). The requirement doesn’t distinguish between tier 1 and tier 2.
Supplier Code of Conduct (SCoC) (April 2025)
https://corporate.ford.com/content/dam/corporate/us/en-us/documents/operations/governance-and-policies/Ford_SupplierCodeOfConduct_2025.pdf
</t>
  </si>
  <si>
    <t>Geely requires suppliers “to set carbon emissions targets (including the proportion of renewable energy) and promote carbon reduction in their own operations and supply chain” (2024 ESG Report, p. 119). However, it is unclear if science-based targets are required.
2024 ESG Report
http://www.geelyauto.com.hk/wp-content/uploads/2025/04/e_2024-ESG-Report_20250428.pdf</t>
  </si>
  <si>
    <t>GM states in its ScoC (p. 6) that “suppliers shall establish time-bound emission reduction goals and shall strive to obtain approved science based targets that are at a minimum aligned with GM’s Supplier Sustainability Partnership Pledge”.
Supplier Code of Conduct (SCoC)
https://investor.gm.com/static-files/b7d3c605-a597-486c-86e2-dbbeb6a25a42</t>
  </si>
  <si>
    <t>Honda discloses that it asked suppliers to “consider initiatives to reduce total CO2 emissions” in 2021 and it “has introduced a new data collection system that enables analysis of suppliers’ CO2 emissions reduction plans and performance since the fiscal year ended March 31, 2025” (2025 ESG Report, p. 132). However, Honda does not disclose a requirement for suppliers to set science-based emission reduction targets. 
2025 ESG Report
https://global.honda/en/sustainability/cq_img/report/pdf/2025/honda-SR-2025-en-all.pdf</t>
  </si>
  <si>
    <t xml:space="preserve">Hyundai has established a “Phased Roadmap Towards Supply Chain Carbon Neutrality” (2025 Sustainability Report, p. 31), which includes a commitment to “set targets and establish an implementation framework” during phase 2 (2025-2029). Hyundai also asks its suppliers to “exert their best efforts to minimize energy use and greenhouse gas emissions” (Supplier Code of Conduct 2024 version, p. 8). Hyundai also indicates that it supports suppliers in reducing their emissions when suppliers need improvement in the area of mid/long-term goals for GHG emissions reduction (2025 Sustainability Report, p. 76). 
In its latest Responsible Raw Materials Sourcing Policy (p. 5), Hyundai specifies that “To address climate change in compliance with the Paris Agreement, greenhouse gas reduction targets aligned with international initiatives such as Science-Based Targets (SBT) are established across the supply chain. Furthermore, these reduction targets are met by improving energy efficiency and expanding the use of renewable energy.” This indicates Hyundai's commitment to requiring suppliers to set science-based targets. However, since this new commitment was published after the cut-off date for this year's assessment, it is not eligible for points. It will be considered in next year's assessment.
2025 Sustainability Report
https://www.hyundai.com/content/dam/hyundai/ww/en/images/company/sustainability/about-sustainability/2025/hmc-2025-sustainability-report-en-v12.pdf 
Supplier Code of Conduct (2024)
https://www.hyundai.com/content/dam/hyundai/ww/en/images/company/sustainability/about-sustainability/policy/2024/hyundai-supplier-code-of-conduct-eng-2024.pdf
Responsible Raw Materials Sourcing Policy https://www.hyundai.com/content/dam/hyundai/ww/en/images/company/sustainability/about-sustainability/policy/2025/social/hyundai-responsible-raw-materials-sourcing-policy-eng-2025.pdf </t>
  </si>
  <si>
    <t xml:space="preserve">Kia states that it “is requesting major carbon-emitting Tier 1 suppliers to obtain third-party verification of their site-level emissions and establish carbon reduction roadmaps” (2025 Sustainability Report, p. 29). Besides, it indicates that it requires suppliers to improve in the area of “setting and implementing greenhouse gas emissions reduction targets”, which has been identified in the supply chain risk assessment (2024) among the necessary improvements by suppliers (p. 73). In its latest Responsible Raw Materials Sourcing Policy, Kia further specifies that “To address climate change in compliance with the Paris Agreement, greenhouse gas reduction targets aligned with international initiatives such as Science-Based Targets (SBTi) are established across the supply chain. Furthermore, these reduction targets are met by improving energy efficiency and expanding the use of renewable energy.”. This indicates a commitment to having suppliers setting SBT, but Kia does not provide a target date .
2025 Sustainability Report 
https://worldwide.kia.com/int/files/company/sr/sustainability-report/sustainability-report-2025-int.pdf 
Responsible Raw Materials Sourcing Policy (September 2025) 
https://worldwide.kia.com/int/files/company/sr/about/how-it-works/Kia_Responsible_Raw_Materials_Sourcing_Policy_(2509)_ENG.pdf </t>
  </si>
  <si>
    <r>
      <rPr>
        <rFont val="Calibri"/>
        <color rgb="FF0563C1"/>
        <sz val="10.0"/>
        <u/>
      </rPr>
      <t xml:space="preserve">In its latest Responsible Sourcing Standards (2025, p. 9), Mercedes indicates that “Partners for sourcing production materials must commit to the material- and component- specific CO2 targets of the Mercedes-Benz Group. These are agreed and documented between the Partners as part of the contract award process.” Mercedes no longer requires partners to have their climate protection targets assessed in accordance with SBTi, which was a statement included in the previous version. 
 Instead, Mercedes requires suppliers to sign the “Ambition Letter”, which is contractually mandatory for all new contracts, including a guarantee that from 2039 they will only supply products that are net carbon-neutral. It also includes target values for CO2 emissions in the award criteria, especially for CO2 intensive components and materials (2024 AR, p. 138). However, it is unclear if there is any requirement for these targets to be science-based targets. 
Responsible Sourcing Standard (2025) 
https://supplier.mercedes-benz.com/docs/DOC-2671 
Annual Report 2024 with Integrated Sustainability Report 
</t>
    </r>
    <r>
      <rPr>
        <rFont val="Calibri"/>
        <color rgb="FF1155CC"/>
        <sz val="10.0"/>
        <u/>
      </rPr>
      <t>https://group.mercedes-benz.com/documents/sustainability/reports/mercedes-benz-sustainability-report-2023.pdf</t>
    </r>
  </si>
  <si>
    <t>Nissan requires suppliers to set science-based CO2 reduction targets, but without specifying the tier of suppliers (2025 Sustainability Data Book, p. 60; Green Purchasing Guidelines (July 2025 version), p.8 ). Although Nissan states in its Green Purchasing Guidelines (p. 7) that “The scope of CO2 reduction by suppliers includes emissions across the entire supply chain, including Tier-2, Tier-3, and subsequent suppliers”, which indicates that the requirement extends to all suppliers, it is unclear if its SBT requirement extends to tier 2 suppliers.
Nissan Green Purchasing Guidelines (July 2025)
https://www.nissan-global.com/EN/SUSTAINABILITY/LIBRARY/GREEN_PURCHASING/ASSETS/PDF/Nissan_Green_Purchasing_Guideline_e.pdf
2025 Sustainability Data Book
https://www.nissan-global.com/EN/SUSTAINABILITY/LIBRARY/SR/2025/ASSETS/PDF/DB25_E_All.pdf</t>
  </si>
  <si>
    <r>
      <rPr>
        <rFont val="Calibri"/>
        <sz val="10.0"/>
      </rPr>
      <t>In its Green Procurement Guidelines (November 2023, p. 16), Renault states that suppliers should “Record and report at both company and product level: set up internal GHG targets, based on all scopes 1, 2 &amp; 3 and validate this target via a Science Base Target assessment, and communicate progress to Renault Group”. 
However, in its latest Supplier CoC (July 2025, p. 9), Renault indicates that 1) it is mandatory that “Supplier shall communicate to Renault Group its roadmap on GHG emissions reduction”, and that 2) suppliers are enco</t>
    </r>
    <r>
      <rPr>
        <rFont val="Calibri"/>
        <color rgb="FF000000"/>
        <sz val="10.0"/>
      </rPr>
      <t>uraged to commit to set up at company level and to disclose to Renault Group their GHG targets on all sc</t>
    </r>
    <r>
      <rPr>
        <rFont val="Calibri"/>
        <sz val="10.0"/>
      </rPr>
      <t xml:space="preserve">opes 1, 2 &amp; 3 via a Science Base Target assessment (e.g. SBTi). 
This loosens the mandatory requirement for supplies to set SBTs established in the company’s older Green Procurement Guidelines. 
Renault Group Green Procurement Guidelines (November 2023) 
https://assets.renaultgroup.com/uploads/2024/12/RenaultGroup_GreenProcurementGuidelines_2023.pdf 
Supplier Code of Conduct (July 2025) 
</t>
    </r>
    <r>
      <rPr>
        <rFont val="Calibri"/>
        <color rgb="FF1155CC"/>
        <sz val="10.0"/>
        <u/>
      </rPr>
      <t>https://assets.renaultgroup.com/uploads/2025/07/RG-Suppliers-New-CoC-July-2025-FINAL.pdf</t>
    </r>
  </si>
  <si>
    <t>Although SAIC indicates that the company and its subsidiaries expect suppliers to manage their GHG emissions and participate in carbon footprint evaluation, there is no disclosure of a requirement for suppliers to set GHG emissions targets (2024 ESG Report, p. 42-43).
2024 ESG Report
https://www.saicmotor.com/english/download/esg/2024.pdf</t>
  </si>
  <si>
    <t>Stellantis aims to have 95% (by annual purchase value) of key suppliers with carbon reduction targets aligned with Paris by 2030. By 2024, it has more than 84% of key suppliers that have met the target setting requirement (2024 Expanded Sustainability Statement, p. 43).
2024 Expanded Sustainability Statement
https://www.stellantis.com/content/dam/stellantis-corporate/sustainability/esg-disclosures/Stellantis-Expanded-Sustainability-Statement-2024.pdf</t>
  </si>
  <si>
    <t>Tesla does not have a commitment or requirement across its tier 1 suppliers. 
It focuses on battery supply chain decarbonization and claims that “our expectations remain that all battery cell manufacturers are working toward net-zero GHG emissions in production and will share their asset-specific roadmaps” (2024 Impact Report, p. 155). 
In its battery supply chain, Tesla discloses that 77% of suppliers aim to be net zero or carbon neutral by 2050 and 61% of suppliers have interim reduction targets. 
Although over 70% of the battery supply chain has set emission reduction targets, this excludes other energy-intensive segments of the supply chain, thus it does not qualify for the second sub-indicator. 
In its 2023 Impact Report (p. 108), Tesla indicates that it began requiring suppliers to provide GHG reduction plans, with science-aligned reduction targets set at the cell, cathode and refining smelting levels. 
2024 Impact Report (extended version) 
https://www.tesla.com/ns_videos/2024-extended-version-tesla-impact-report.pdf 
2023 Impact Report 
https://www.tesla.com/ns_videos/2023-tesla-impact-report.pdf</t>
  </si>
  <si>
    <t>Toyota asks its suppliers to “aim to achieve carbon neutrality” and reduce GHG emissions, but without mentioning SBTs (Supplier Sustainability Guidelines, p. 6; Green Purchasing Guidelines, p. 7). Toyota states that its 2025 target includes “work with major suppliers in each country and region toward reducing CO2 emissions” (2025 Sustainability Data Book, p. 17). However, this does not entail a requirement on target setting.
Supplier Sustainability Guidelines
https://global.toyota/pages/global_toyota/sustainability/esg/supplier_csr_en.pdf
Green Purchasing Guidelines
https://global.toyota/pages/global_toyota/sustainability/esg/toyota_green_purchasing_guidelines_en.pdf
2025 Sustainability Data Book
https://global.toyota/pages/global_toyota/sustainability/report/sdb/sdb25_en.pdf</t>
  </si>
  <si>
    <t>VW states that “we require our business partners to take proactive steps to reduce GHG emissions along the entire supply chain, such as by increasing their use of carbon-neutral energy sources” (2024 AR, p. 272).
Additionally, VW states that “We also recommend that our business partners set science- and time-based emission reduction targets as well as targets for the use of renewable energies in line with the Paris Climate Agreement, and to take action to promote decarbonization along the entire value chain. We also recommend that our business partners commit to the Paris Climate Agreement and strive to achieve carbon neutrality by 2050.” However, these are recommendations and not mandatory requirements.
For new vehicle projects, VW intends to make CO ₂ emissions a technical feature, which means that binding CO2e targets will be set for suppliers within the EUfor relevant components (p. 282), but this is not yet a fully time-bound target.
2024 Annual Report
https://annualreport2024.volkswagen-group.com/_assets/downloads/entire-vw-ar24.pdf?h=5AteXYgL</t>
  </si>
  <si>
    <t>Volvo outlines its requirement for suppliers on target setting in the CoC for Business Partners (December 2024 version, p. 13): “Business Partners shall establish a Greenhouse Gas (‘GHG’) Emissions Reduction Plan and set targets in line with climate science and the Paris Agreement, and preferably have such targets validated by the Science Based Target Initiative.”
Additionally, in its 2024 AR (p. 160), Volvo states that “Suppliers are requested to develop company-specific goals for greenhouse gas emissions reduction, including a science-based CO2 reduction target”. This indicates that it requires all tier 1 suppliers to set SBTs.
Code of Conduct for Business Partners (December 2024)
https://investors.volvocars.com/~/media/Files/V/Volvo-Cars-IR-V2/CnE/volvo_cars_code_of_conduct_english.pdf
2024 Annual Report
https://vp272.alertir.com/afw/files/press/volvocar/202503118898-1.pdf</t>
  </si>
  <si>
    <t>1.2.3. The company discloses the current percentage of suppliers providing science-based targets.</t>
  </si>
  <si>
    <r>
      <rPr>
        <rFont val="Calibri"/>
        <b/>
        <color theme="1"/>
        <sz val="10.0"/>
      </rPr>
      <t xml:space="preserve">25%: </t>
    </r>
    <r>
      <rPr>
        <rFont val="Calibri"/>
        <color theme="1"/>
        <sz val="10.0"/>
      </rPr>
      <t xml:space="preserve">the company discloses the current percentage of tier 1 suppliers providing science-based targets.
</t>
    </r>
    <r>
      <rPr>
        <rFont val="Calibri"/>
        <b/>
        <color theme="1"/>
        <sz val="10.0"/>
      </rPr>
      <t>25%:</t>
    </r>
    <r>
      <rPr>
        <rFont val="Calibri"/>
        <color theme="1"/>
        <sz val="10.0"/>
      </rPr>
      <t xml:space="preserve"> the company discloses the current number and/or percentage of tier 2 suppliers providing science-based targets.
</t>
    </r>
    <r>
      <rPr>
        <rFont val="Calibri"/>
        <b/>
        <color theme="1"/>
        <sz val="10.0"/>
      </rPr>
      <t xml:space="preserve">25%: </t>
    </r>
    <r>
      <rPr>
        <rFont val="Calibri"/>
        <color theme="1"/>
        <sz val="10.0"/>
      </rPr>
      <t xml:space="preserve">additional points for over 50% of tier 1 suppliers providing science-based targets
</t>
    </r>
    <r>
      <rPr>
        <rFont val="Calibri"/>
        <b/>
        <color theme="1"/>
        <sz val="10.0"/>
      </rPr>
      <t>25%:</t>
    </r>
    <r>
      <rPr>
        <rFont val="Calibri"/>
        <color theme="1"/>
        <sz val="10.0"/>
      </rPr>
      <t xml:space="preserve"> additional points for all tier 1 suppliers providing science-based targets.
</t>
    </r>
  </si>
  <si>
    <t xml:space="preserve">BMW discloses the number of suppliers participating in the CDP rating and the number of contractual agreements that include specification of decarbonization measures (2024 CDP Questionnaire, p. 222). However, the company does not disclose the percentage of supplies that have provided science-based targets.
2024 CDP Questionnaire
https://www.bmwgroup.com/content/dam/grpw/websites/bmwgroup_com/ir/downloads/en/2025/bericht/BMW-Group-CDP-Climate-and-Water-Security-Questionnaire-2024.pdf 
</t>
  </si>
  <si>
    <t>Ford discloses in its 2024 CDP Questionnaire (p. 187, section 5.11.6.4) that between 26-50% of tier 1 suppliers by procurement spend are in compliance with the requirement of setting a science-based reduction target. Ford also discloses that it has received GHG emissions data from 366 suppliers with the CDP Supply Chain program (2025 ISFR, p. 14).
2024 CDP Questionnaire
https://corporate.ford.com/content/dam/corporate/us/en-us/documents/reports/ford-cdp-climate-water-report.pdf
2025 Integrated Sustainability and Financial Report (ISFR)
https://corporate.ford.com/content/dam/corporate/us/en-us/documents/reports/2025-integrated-sustainability-and-financial-report.pdf</t>
  </si>
  <si>
    <t>Hyundai discloses that as a CDP member, it “collects objective data on the climate action of over 360 tier-1 suppliers” (2025 Sustainability Report, p.31). However, there is no disclosure on the percentage of suppliers providing science-based targets.
2025 Sustainability Report
https://www.hyundai.com/content/dam/hyundai/ww/en/images/company/sustainability/about-sustainability/2025/hmc-2025-sustainability-report-en-v12.pdf</t>
  </si>
  <si>
    <t xml:space="preserve">Kia discloses, for the first time, the percentage of Tier 1 suppliers with GHG emissions targets (19%) in its 2025 Sustainability Report (p. 77) .
2025 Sustainability Report 
https://worldwide.kia.com/int/files/company/sr/sustainability-report/sustainability-report-2025-int.pdf </t>
  </si>
  <si>
    <t>Although Nissan discloses that 78% of its suppliers responded to CDP questionnaire in fiscal year 2024, the company does not disclose the percentage of suppliers providing SBTs (2025 Sustainability Data Book, p. 60).
2025 Sustainability Data Book
https://www.nissan-global.com/EN/SUSTAINABILITY/LIBRARY/SR/2025/ASSETS/PDF/DB25_E_All.pdf</t>
  </si>
  <si>
    <t xml:space="preserve">In its 2024 Climate Report (p. 16), Renault discloses that it required 500 main suppliers to submit their GHG emissions reduction targets to the Science Based Targets initiative (SBTi) for validation and that the targets of 35% of these 500 suppliers have been approved. 
According to Renault, “Since 2024, monitoring of the ESG assessment of the Top 500 suppliers includes not only auto parts suppliers (scope 2023) but all of Renault Group’s tier 1 suppliers. As a result, the Top 500 suppliers will cover a larger portion of the Group’s total purchasing volume in 2024.” (2024 URD, p. 266). This indicates that the 500 main suppliers include but are not limited to tier 1 suppliers. Additionally, in its 2023 Climate Change Report (section C.12.1a), Renault disclosed that “for this year assessment, more than 80% of Renault suppliers have completed a CO2 survey (based on purchasing amount)”. Among the suppliers invited to disclose, 82% have set emissions reductions targets. Based on the combined information, it gets points for the first and third sub-indicator.
2023 CDP Climate Change Report
https://www.cdp.net/en/formatted_responses/responses?campaign_id=83630982&amp;discloser_id=1038282&amp;locale=en&amp;organization_name=Renault+Group&amp;organization_number=15634&amp;program=Investor&amp;project_year=2023&amp;redirect=https%3A%2F%2Fcdp.credit360.com%2Fsurveys%2F2023%2Fjwbhd7d6%2F286831&amp;survey_id=82591262
2024 Climate Report
https://assets.renaultgroup.com/uploads/2025/03/RENAULT_Rapport_Climat_2024_GB_1920x1080pix_V1_prol_MEL.pdf
</t>
  </si>
  <si>
    <t>Stellantis discloses that more than 84% of key suppliers have set CO2 reduction targets compliant with the Paris Agreement as of 2024 (2024 Expanded Sustainability Statement, p. 43).
2024 Expanded Sustainability Statement
https://www.stellantis.com/content/dam/stellantis-corporate/sustainability/esg-disclosures/Stellantis-Expanded-Sustainability-Statement-2024.pdf</t>
  </si>
  <si>
    <t xml:space="preserve">Tesla discloses that 9 suppliers in its battery supply chain set science-aligned GHG reduction targets in its 2023 Impact Report (p. 108). 
In its 2024 Impact Report (p. 155), Tesla discloses that 77% of its battery suppliers have set 2050 net-zero or carbon neutrality targets and 61% of its suppliers have 2030 interim reduction targets. 
Whilst these disclosures represent a commendable level of transparency for the company’s battery supply chain, Tesla does not provide the total number or percentage of tier 1 suppliers that have set SBTs, or the company’s total number of tier 1 suppliers, and so does not qualify for points against this indicator. 
2024 Impact Report (highlight version) 
https://www.tesla.com/ns_videos/2024-tesla-impact-report-highlights.pdf 
2023 Impact Report 
https://www.tesla.com/ns_videos/2023-tesla-impact-report.pdf
</t>
  </si>
  <si>
    <t>Toyota discloses that the company received CDP responses from suppliers accounting for approximately 86% of the total purchasing value by Toyota Motor Corporation and 97% of those that have responded have set quantitative targets (2025 Sustainability Data Book, p. 16). This indicates that more than 50% of suppliers (by purchasing value) have set quantitative targets. But it is unclear if these are science-based targets.
2025 Sustainability Data Book
https://global.toyota/pages/global_toyota/sustainability/report/sdb/sdb25_en.pdf</t>
  </si>
  <si>
    <t>Volvo disclosed in its 2023 CDP Climate Change Report (section C12.2a) that 63% of its suppliers by procurement spend are in compliance with the requirement of “setting a science-based emissions reduction target”. However, partly due to the change of CDP questionnaire structure, this data is no longer disclosed in Volvo’s response to the 2024 CDP Questionnaire (under 7.54.2). It can therefore not be assumed that this figure reflects the current percentage of Volvo's suppliers that have set science-based targets, although it is safe to assume that the current percentage continues to be above 50% of tier 1 suppliers.
Volvo Car Group CDP Climate Change Questionnaire 2023
https://www.cdp.net/en/responses/840836/Volvo-Car-Group?back_to=https%3A%2F%2Fwww.cdp.net%2Fen%2Fresponses%3Fqueries%255Bname%255D%3Dvolvo%2Bcars&amp;queries%5Bname%5D=volvo+cars</t>
  </si>
  <si>
    <t>1.2.4. The company requires all significant suppliers to set water reduction targets and disclose their water usage.</t>
  </si>
  <si>
    <r>
      <rPr>
        <rFont val="Calibri"/>
        <b/>
        <color rgb="FF000000"/>
        <sz val="10.0"/>
      </rPr>
      <t xml:space="preserve">50%: </t>
    </r>
    <r>
      <rPr>
        <rFont val="Calibri"/>
        <color rgb="FF000000"/>
        <sz val="10.0"/>
      </rPr>
      <t xml:space="preserve">the company requires tier 1 suppliers to set water reduction targets
</t>
    </r>
    <r>
      <rPr>
        <rFont val="Calibri"/>
        <b/>
        <color rgb="FF000000"/>
        <sz val="10.0"/>
      </rPr>
      <t xml:space="preserve">50%: </t>
    </r>
    <r>
      <rPr>
        <rFont val="Calibri"/>
        <color rgb="FF000000"/>
        <sz val="10.0"/>
      </rPr>
      <t>the company requires tier 1 suppliers to disclose their water usage. According to GRI 303, water usage includes:
- water withdrawn
- water consumed
- water discharged</t>
    </r>
  </si>
  <si>
    <t xml:space="preserve">BMW indicates in its Terms and Conditions for the Purchase of Production Materials and Automotive Components (2022 version, p. 18) that the supplier, upon BMW’s request, shall provide the information relating to the total annual scope of orders placed by and supplied to BMW and its affiliated companies regarding total water usage and process wastewater in m3. In its 2024 CDP questionnaire (p. 218), BMW also indicates that it “collect water quantity information at least annually from suppliers (e.g., withdrawal and discharge volumes)”.
BMW SCoC states that it expects suppliers to “refrain from harmful changes to the soil, water and air pollution, harmful noise emissions, and excess water consumption” (Supplier Code of Conduct, p. 6). However, the company does not require suppliers to set water reduction targets. 
Terms and Conditions for the Purchase of Production Materials and Automotive Components
https://b2b.bmw.com/web/b2b/einkauf-direktes-material  
BMW Supplier Code of Conduct
https://www.bmwgroup.com/content/dam/grpw/websites/bmwgroup_com/responsibility/downloads/en/2022/BMW-Group-Supplier-Code-of-Conduct-V.3.0_englisch_20221206.pdf 
2024 CDP Questionnaire
https://www.bmwgroup.com/content/dam/grpw/websites/bmwgroup_com/ir/downloads/en/2025/bericht/BMW-Group-CDP-Climate-and-Water-Security-Questionnaire-2024.pdf 
</t>
  </si>
  <si>
    <r>
      <rPr>
        <rFont val="Calibri"/>
        <sz val="10.0"/>
      </rPr>
      <t xml:space="preserve">BYD mandates that suppliers shall “formulate a water resource management system or procedures”, but disclosure of water usage data or target setting is not specified (CoC for Supplier, p. 6).
Code of Conduct for BYD supplier
</t>
    </r>
    <r>
      <rPr>
        <rFont val="Calibri"/>
        <color rgb="FF1155CC"/>
        <sz val="10.0"/>
        <u/>
      </rPr>
      <t>https://www.bydglobal.com/sitesresources/common/tools/generic/web/viewer.html?file=%2Fsites%2FSatellite%2FBYD%20PDF%20Viewer%3Fblobcol%3Durldata%26blobheader%3Dapplication%252Fpdf%26blobkey%3Did%26blobtable%3DMungoBlobs%26blobwhere%3D1638928498086%26ssbinary%3Dtrue</t>
    </r>
  </si>
  <si>
    <t xml:space="preserve">Ford requires its suppliers to report water usage to Ford (if requested), and to set water reduction targets in their operations (SCoC, p. 8-9).
Supplier Code of Conduct (April 2025 version) https://corporate.ford.com/content/dam/corporate/us/en-us/documents/operations/governance-and-policies/Ford_SupplierCodeOfConduct_2025.pdf
</t>
  </si>
  <si>
    <t>Geely states that it expects suppliers to “formulate plans and annual target for reducing water consumption” as part of the supplier ESG management rules (2024 ESG Report, p. 109).
The Geely Supplier Code of Conduct (p. 5) requires suppliers to provide Geely with necessary environmental data in accordance with its requirements, but without specifying water usage data.</t>
  </si>
  <si>
    <t>GM states in its 2024 CDP Questionnaire (p. 149) that “Our direct material strategic suppliers are required, if invited, to complete the CDP Water Security survey, in addition to a subset of indirect suppliers and our top strategic logistics suppliers. In 2023, direct and logistics suppliers representing 92% of our budgeted annual purchase value participated in CDP.”
Although a high percentage of suppliers are invited and required to complete the CDP water questionnaire, GM doesn’t specify a mandatory requirement for tier 1 suppliers to set targets or report on their water usage.
Supplier Code of Conduct (SCoC)
https://investor.gm.com/static-files/b7d3c605-a597-486c-86e2-dbbeb6a25a42
2024 CDP Corporate Questionnaire
https://investor.gm.com/static-files/e3565be8-c35c-4c61-a477-af810889478b</t>
  </si>
  <si>
    <t>Honda set targets for FY2023 to collect accurate data on water (2024 ESG Data Book, p. 105), and disclosed the water use intensity covering the scope of all consolidated tier 1 suppliers in Japan (2025 ESG Report, p. 133), which indicates that it requires tier 1 suppliers in Japan to disclose their water usage. However, this scope doesn’t cover suppliers outside of Japan.
Honda ESG Data Book 2024
https://global.honda/en/sustainability/cq_img/report/pdf/2024/honda-SR-2024-en-all.pdf   
2025 ESG Report
https://global.honda/en/sustainability/cq_img/report/pdf/2025/honda-SR-2025-en-all.pdf</t>
  </si>
  <si>
    <t>Hyundai indicates that its suppliers “should establish a system with which they can calculate their water use and wastewater discharge” in its supplier code of conduct (2024 version, p. 9). However, there is no indication that target setting or water usage disclosure is a requirement for suppliers.
Supplier Code of Conduct (2024)
https://www.hyundai.com/content/dam/hyundai/ww/en/images/company/sustainability/about-sustainability/policy/2024/hyundai-supplier-code-of-conduct-eng-2024.pdf</t>
  </si>
  <si>
    <t xml:space="preserve">Kia includes water resource management in its supplier ESG evaluation criteria, including whether suppliers have policies/plans for managing water and whether they are monitoring water withdrawal volumes and working to reduce water consumption (2025 Sustainability Report, p. 77). Kia’s Supplier Code of Conduct indicates that “suppliers should establish a system with which they can calculate their water use and wastewater discharge” (p. 8). But there are no requirements to disclose this information or to set targets .
2025 Sustainability Report 
https://worldwide.kia.com/int/files/company/sr/sustainability-report/sustainability-report-2025-int.pdf 
Kia Supplier Code of Conduct (January 2024 version) 
https://worldwide.kia.com/int/files/company/sr/about/how-it-works/kia_supplier_code_of_conduct_eng.pdf </t>
  </si>
  <si>
    <r>
      <rPr>
        <rFont val="Calibri"/>
        <color rgb="FF0563C1"/>
        <sz val="10.0"/>
        <u/>
      </rPr>
      <t xml:space="preserve">Mercedes states that “On request, the Partner is to report data on its water extraction, water consumption and wastewater to the Mercedes-Benz Group.” (Responsible Sourcing Standards, p. 10). This indicates that suppliers are obliged to prepare for water usage disclosure. 
Responsible Sourcing Standard (2025) 
</t>
    </r>
    <r>
      <rPr>
        <rFont val="Calibri"/>
        <color rgb="FF1155CC"/>
        <sz val="10.0"/>
        <u/>
      </rPr>
      <t>https://supplier.mercedes-benz.com/docs/DOC-2671</t>
    </r>
  </si>
  <si>
    <t>Nissan requires suppliers to participate in the CDP questionnaire and respond to surveys on carbon emissions and water usage (2025 Sustainability Data Book, p. 85). In its Green Purchasing Guidelines (p. 13-14), Nissan requests suppliers to make efforts in reducing water usage, but without making water reduction targets a mandatory requirement.
2025 Sustainability Data Book
https://www.nissan-global.com/EN/SUSTAINABILITY/LIBRARY/SR/2025/ASSETS/PDF/DB25_E_All.pdf
Nissan Green Purchasing Guidelines (July 2025)
https://www.nissan-global.com/EN/SUSTAINABILITY/LIBRARY/GREEN_PURCHASING/ASSETS/PDF/Nissan_Green_Purchasing_Guideline_e.pdf</t>
  </si>
  <si>
    <r>
      <rPr>
        <rFont val="Calibri"/>
        <sz val="10.0"/>
      </rPr>
      <t xml:space="preserve">Renault Group’s Green Procurement Guidelines (November 2023) requires suppliers to report on their water consumption and waste management if requested (CSR Guidelines for Suppliers, p. 6, p. 9). 
Additionally, Renault states in its Supplier CoC (p. 8) that it is mandatory for suppliers to “act to reduce resources consumption (including, but not limited to, water), waste generation by using resources effectively (including packaging) and circular economy principles”. 
However, the company does not include targets in the requirement. 
Green procurement guidelines (2023) 
https://assets.renaultgroup.com/uploads/2024/12/RenaultGroup_GreenProcurementGuidelines_2023.pdf 
Supplier Code of Conduct (July 2025) 
</t>
    </r>
    <r>
      <rPr>
        <rFont val="Calibri"/>
        <color rgb="FF1155CC"/>
        <sz val="10.0"/>
        <u/>
      </rPr>
      <t>https://assets.renaultgroup.com/uploads/2025/07/RG-Suppliers-New-CoC-July-2025-FINAL.pdf</t>
    </r>
  </si>
  <si>
    <t>Not disclosed.
2024 ESG Report
https://www.saicmotor.com/english/download/esg/2024.pdf</t>
  </si>
  <si>
    <r>
      <rPr>
        <rFont val="Calibri"/>
        <sz val="10.0"/>
      </rPr>
      <t xml:space="preserve">Stellantis mandates that suppliers should properly manage discharges and have an Environmental Management System that complies with local law (Global Responsible Purchasing Guidelines, p. 3). The company does not require suppliers to set water reduction targets or disclose water usage in the GRPG.
In its 2024 AR (p. 216), Stellantis indicates that “No additional water-related targets have been set for the supply chain or value chain within the manufacturing sector. Stakeholders were not involved in setting the total water withdrawal normalized target, which was based on current best practices and assumptions about future developments in water-saving technologies.”. This indicates that although Stellantis has set voluntary targets of water withdrawal for its own operations (p. 215), it does not have specific requirements for suppliers to set water reduction targets or disclose their water usage.
Global Responsible Purchasing Guidelines (GRPG)
https://www.stellantis.com/content/dam/stellantis-corporate/group/governance/corporate-regulations/global-responsible-purchasing-guidelines.pdf
2024 Expanded Sustainability Statement
https://www.stellantis.com/content/dam/stellantis-corporate/sustainability/esg-disclosures/Stellantis-Expanded-Sustainability-Statement-2024.pdf
2024 Annual Report
</t>
    </r>
    <r>
      <rPr>
        <rFont val="Calibri"/>
        <color rgb="FF1155CC"/>
        <sz val="10.0"/>
        <u/>
      </rPr>
      <t>https://www.stellantis.com/content/dam/stellantis-corporate/investors/financial-reports/Stellantis-NV-20241231-Annual-Report.pdf</t>
    </r>
  </si>
  <si>
    <t>Tesla requires suppliers to “implement a water management program that documents, characterizes, and monitors water sources, use and discharge” and “supply the data for all products and related services to Tesla upon request” (Supplier Code of Conduct, p. 6). 
Suppliers are also expected to “adopt or establish a management system” that includes setting up targets (p. 7-8). 
Supplier Code of Conduct (2021) 
https://digitalassets.tesla.com/tesla-contents/image/upload/tesla-supplier-code-of-conduct.pdf</t>
  </si>
  <si>
    <t>Toyota asks its suppliers to “take initiatives to thoroughly reduce water usage and manage waste water”, but without mentioning targets (Supplier Sustainability Guidelines, p. 6). In its Green Purchasing Guidelines, Toyota indicates that “We will confirm the water risks, countermeasures and the actual amount of water used by a designated survey format” (p. 9), which indicates that water usage data is required from certain suppliers. However, it is unclear if the requirement on water usage disclosure is applied across tier 1 suppliers.
Supplier Sustainability Guidelines
https://global.toyota/pages/global_toyota/sustainability/esg/supplier_csr_en.pdf
Green Purchasing Guidelines
https://global.toyota/pages/global_toyota/sustainability/esg/toyota_green_purchasing_guidelines_en.pdf</t>
  </si>
  <si>
    <t>In its CoC for Business Partners (p. 20), VW requires "Business partners that supply products to the Volkswagen Group provide, upon request, the Volkswagen Group with information on total fresh water consumption on product level." They are not required to set targets.
Code of Conduct for Business Partners (CoC BP)
https://www.volkswagen-group.com/en/publications/more/code-of-conduct-for-business-partner-1885</t>
  </si>
  <si>
    <t>In Volvo’s latest CoC for business partners (p. 13), the company specifies its requirement for suppliers to set water reduction targets: ”Business Partners shall have in place practices that enable efficient water management. This includes implementing clear and measurable targets for reducing water withdrawal and consumption, and preventing pollution from its water discharge. These targets should take into account the nature and context of the Business Partners’ operations, including the geolocation (e.g. areas of high water-stress).”
Additionally, in its latest Position Paper on Water Management (p. 2), Volvo states that “within the next two years we aim to have further reporting procedures and specific ambitions in place for the supply chain and with retail partners”.
Volvo Cars Position on Water Management (October 2024)
https://www.volvocars.com/files/cs/v3/assets/blt066aeed1a18c768c/blt3fb724f5f93bca7b/66ea8bf744ba333d8b7f5ad3/volvo_cars_position_on_water_management.pdf?branch=prod_alias
Code of Conduct for Business Partners (December 2024)
https://investors.volvocars.com/~/media/Files/V/Volvo-Cars-IR-V2/CnE/volvo_cars_code_of_conduct_english.pdf</t>
  </si>
  <si>
    <t>1.2.5. The company has programs in place to monitor suppliers for compliance with GHG emissions targets and other environmental impacts.</t>
  </si>
  <si>
    <r>
      <rPr>
        <rFont val="Calibri"/>
        <b/>
        <color theme="1"/>
        <sz val="10.0"/>
      </rPr>
      <t xml:space="preserve">50%: </t>
    </r>
    <r>
      <rPr>
        <rFont val="Calibri"/>
        <color theme="1"/>
        <sz val="10.0"/>
      </rPr>
      <t xml:space="preserve">The company has a process that includes reducing GHGs and other environmental impacts, and includes targets as a basis for compliance.
</t>
    </r>
    <r>
      <rPr>
        <rFont val="Calibri"/>
        <b/>
        <color theme="1"/>
        <sz val="10.0"/>
      </rPr>
      <t xml:space="preserve">OR
25%: </t>
    </r>
    <r>
      <rPr>
        <rFont val="Calibri"/>
        <color theme="1"/>
        <sz val="10.0"/>
      </rPr>
      <t>The</t>
    </r>
    <r>
      <rPr>
        <rFont val="Calibri"/>
        <b/>
        <color theme="1"/>
        <sz val="10.0"/>
      </rPr>
      <t xml:space="preserve"> </t>
    </r>
    <r>
      <rPr>
        <rFont val="Calibri"/>
        <color theme="1"/>
        <sz val="10.0"/>
      </rPr>
      <t xml:space="preserve">company has a process that includes reducing GHGs and other environmental impacts, but lacks targets as a basis for compliance.
</t>
    </r>
    <r>
      <rPr>
        <rFont val="Calibri"/>
        <b/>
        <color theme="1"/>
        <sz val="10.0"/>
      </rPr>
      <t>PLUS</t>
    </r>
    <r>
      <rPr>
        <rFont val="Calibri"/>
        <color theme="1"/>
        <sz val="10.0"/>
      </rPr>
      <t xml:space="preserve">
</t>
    </r>
    <r>
      <rPr>
        <rFont val="Calibri"/>
        <b/>
        <color theme="1"/>
        <sz val="10.0"/>
      </rPr>
      <t>25%:</t>
    </r>
    <r>
      <rPr>
        <rFont val="Calibri"/>
        <color theme="1"/>
        <sz val="10.0"/>
      </rPr>
      <t xml:space="preserve"> the company provides quantitative information of the number of suppliers audited and the tiers that are audited. 
</t>
    </r>
    <r>
      <rPr>
        <rFont val="Calibri"/>
        <b/>
        <color theme="1"/>
        <sz val="10.0"/>
      </rPr>
      <t xml:space="preserve">25%: </t>
    </r>
    <r>
      <rPr>
        <rFont val="Calibri"/>
        <color theme="1"/>
        <sz val="10.0"/>
      </rPr>
      <t>the company provides qualitative case studies of how they have engaged suppliers on their targets.</t>
    </r>
  </si>
  <si>
    <r>
      <rPr>
        <rFont val="Calibri"/>
        <color rgb="FF0563C1"/>
        <sz val="10.0"/>
        <u/>
      </rPr>
      <t xml:space="preserve">BMW uses standardized self-assessment questionnaires with emissions related requirements relating to nomination, as well as third-party audits in accordance with the audit program of the Responsible Business Alliance (RBA) and the Responsible Supply Chain Initiative (RSCI), and on-site inspections by sustainability experts of the BMW Group (BMW Supplier Code of Conduct, p. 16). 
In its 2024 Group Report (p. 178), BMW discloses the number of suppliers (12,078) that were assessed using online assessment, and the number of suppliers inspected on-site (132), although the company does not disclose the tiers that were audited. 
BMW Supplier Code of Conduct
https://www.bmwgroup.com/content/dam/grpw/websites/bmwgroup_com/responsibility/downloads/en/2022/BMW-Group-Supplier-Code-of-Conduct-V.3.0_englisch_20221206.pdf 
2022 Annual Report
https://www.bmwgroup.com/content/dam/grpw/websites/bmwgroup_com/ir/downloads/en/2023/bericht/BMW-Group-Report-2022-en.pdf
2024 Group Report
</t>
    </r>
    <r>
      <rPr>
        <rFont val="Calibri"/>
        <color rgb="FF1155CC"/>
        <sz val="10.0"/>
        <u/>
      </rPr>
      <t>https://www.bmwgroup.com/en/report/2024/downloads/BMW-Group-Report-2024-en.pdf</t>
    </r>
  </si>
  <si>
    <t>In its CoC for supplier, BYD states that “suppliers shall carry out organizational carbon verification, set carbon reduction targets”. BYD conducts supplier audits and has established internal regulations to mandate the requirements, which include environmental protection aspects (2024 Sustainability Report, p. 109). However, the internal rules are not published and it is unclear if targets are included as a basis for compliance.
BYD published the quantitative information of the number of suppliers audits in 2024, but without disclosing the tiers that were audited (p. 109).
2024 Sustainability Report
https://www1.hkexnews.hk/listedco/listconews/sehk/2025/0324/2025032401244.pdf
Code of Conduct for BYD supplier
https://www.bydglobal.com/sitesresources/common/tools/generic/web/viewer.html?file=%2Fsites%2FSatellite%2FBYD%20PDF%20Viewer%3Fblobcol%3Durldata%26blobheader%3Dapplication%252Fpdf%26blobkey%3Did%26blobtable%3DMungoBlobs%26blobwhere%3D1638928498086%26ssbinary%3Dtrue</t>
  </si>
  <si>
    <t xml:space="preserve">Ford engages with its suppliers through the Manufacture 2030 (M2030) platform, which provides support for suppliers with measurement, management, and reduction of carbon emissions (2025 ISFR, p. 46, p. 69). 
Ford also uses the Drive Sustainability (DS) Sustainability Assessment Questionnaire (SAQ) to assess suppliers’ policies for compliance with the Supplier CoC, which includes requirements on GHG targets (p. 132). 
Ford has provided disclosure about its supplier audits in its 2025 ISFR (p. 252) but does not disclose qualitative case studies of engagement with suppliers. 
2025 Integrated Sustainability and Financial Report (ISFR)
https://corporate.ford.com/content/dam/corporate/us/en-us/documents/reports/2025-integrated-sustainability-and-financial-report.pdf
Supplier Code of Conduct (April 2025 version) https://corporate.ford.com/content/dam/corporate/us/en-us/documents/operations/governance-and-policies/Ford_SupplierCodeOfConduct_2025.pdf
</t>
  </si>
  <si>
    <t>GAC includes ESG in its supplier assessment and evaluation form and conducts quarterly assessments of suppliers (2024 ESG Report, p. 101). However, it is unclear if targets are a basis for compliance. GAC discloses examples of its affiliates, GAC Honda and GAC Toyota, which have included carbon emission reduction in their supply chain management strategy and regular evaluations/inspections of suppliers (2024 ESG Report, p. 72). The company does not disclose case studies or quantitative information.
2024 ESG Report
https://www1.hkexnews.hk/listedco/listconews/sehk/2025/0425/2025042502725.pdf</t>
  </si>
  <si>
    <t>Geely requires suppliers to set carbon emission reduction targets and indicates that requirements in the CoC are contractually binding (Supplier CoC, p. 5, p. 7). Additionally, Geely developed the supplier sustainability management indicator system “AESGC” that includes carbon reduction management aspects. Geely engages with suppliers through sending regularly “supplier evaluation reports for timely feedback” (2024 ESG Report, p. 116). Geely also provides training to its suppliers on carbon management related topics (p. 122). Geely also discloses the number and percentage of Tier-1 suppliers that received audits in 2024 in its 2024 ESG Report (p. 120). However, Geely does not provide qualitative case studies of supplier engagement related to GHG emissions targets.
2024 ESG Report
http://www.geelyauto.com.hk/wp-content/uploads/2025/04/e_2024-ESG-Report_20250428.pdf
Geely Supplier Code of Conduct
http://www.geelyauto.com.hk/wp-content/uploads/2024/04/20240425-Geely-Supplier-Code-of-Conduct-EN.pdf</t>
  </si>
  <si>
    <t>GM monitors “participating global Tier I and Tier II suppliers’ sustainability performance through CDP and EcoVadis”, which includes GHGs and other environmental impacts (2023 Sustainability Report, p. 11). However, it does not explicitly say this includes emission targets as a basis for compliance.
GM disclosed the quantitative information for suppliers participating in each platform, with 88% of direct and logistics suppliers by purchasing value participating in the EcoVadis platform and over 92% in the CDP climate survey, in its 2023 Sustainability Report (p. 38). However, as we expect this data to be updated annually, GM’s 2023 disclosure is therefore not valid for assessment and points for the third sub-indicator will not be given this year.
2023 Sustainability Report
https://www.gm.com/content/dam/company/docs/us/en/gmcom/company/GM_2023_SR.pdf</t>
  </si>
  <si>
    <t>Honda states in its Supplier Sustainability Guideline (p. 7) that “in order to confirm compliance status for this guideline, Honda may request suppliers to submit related documents and data or to conduct on-site (factory) investigation”. Its Supplier Sustainability Guideline (p. 4) includes expectations on GHGs and other environmental impacts. Additionally, in its 2025 ESG Report (p. 133), the company indicates that “Honda monitors the CO2 emissions performance of group suppliers under Scope 1 and 2 on a calendar-year basis, setting interim targets for 2030 to ensure the achievement of carbon neutrality by 2050…As part of this, Honda has deployed tools for analyzing the progress and performance of group suppliers, deepening engagement through regular strategy and information-sharing meetings, and implementing a PDCA cycle to collaboratively achieve these targets.” This indicates that Honda has a process to monitor suppliers regarding GHG emissions reduction and other environmental impacts.
In its 2024 CDP Response (Q 5.11.7), Honda also indicates that as part of the capacity building for suppliers, the company supports “suppliers to develop public time-bound action plans with clear milestones”. In its 2025 ESG Report (p. 132), Honda discloses that it has adopted a supplier CO2 reduction visualization system, which enables analysis of (the gap between) suppliers’ CO2 emissions reduction plans/performance and Honda’s 2030 and 2050 targets. This implies that supplier plan/target, which is also part of Honda’s “PDCA cycle”, is part of the monitoring for compliance.
Since 2024, Honda has been operating a trial initiative of conducting supplier ESG surveys utilizing a third-party evaluation organization, which is expected to expand to full-scale implementation in the fiscal year ending March 31, 2026 (2025 ESG Report, p. 130). This is part of Honda’s “sustainability monitoring flow”. However, Honda does not disclose any further detail regarding the suppliers audited or provide any qualitative case study about the engagement with suppliers on targets.
Honda Supplier Sustainability Guideline
https://global.honda/jp/procurement/pdf/sustinability_guideline_En_230131.pdf
2025 ESG Report
https://global.honda/en/sustainability/cq_img/report/pdf/2025/honda-SR-2025-en-all.pdf</t>
  </si>
  <si>
    <r>
      <rPr>
        <rFont val="Calibri"/>
        <sz val="10.0"/>
      </rPr>
      <t>Hyundai states that its supply chain sustainability risk evaluation management “consists of written assessment, on-site audit, improvement and monitoring” (2025 Sustainability Report, p. 75). Climate change and energy and other environmental impacts are among the assessment indicators, but targets are not explicitly used as a basis for compliance (p. 76).
Hyundai also discloses the number of tier-1, key tier-1, key tier-2, and other non-parts suppliers audited (p.76). It provides examples of supporting suppliers’ carbon reduction efforts, including training and consulting related to the CDP supply chain program and supporting the “establishment of GHG inventories and the development and implementation of carbon reduction roadmaps” (p. 68). Although targets are not explicitly mentioned in the examples, the ro</t>
    </r>
    <r>
      <rPr>
        <rFont val="Calibri"/>
        <color rgb="FF000000"/>
        <sz val="10.0"/>
      </rPr>
      <t>admap implementation for high carbon emission suppliers is considered relevant to target setting.
2025 Sustainability Report
https://www.hyu</t>
    </r>
    <r>
      <rPr>
        <rFont val="Calibri"/>
        <sz val="10.0"/>
      </rPr>
      <t>ndai.com/content/dam/hyundai/ww/en/images/company/sustainability/about-sustainability/2025/hmc-2025-sustainability-report-en-v12.pdf</t>
    </r>
  </si>
  <si>
    <t xml:space="preserve">Kia has established a supply chain sustainability risk assessment process that includes desk-based assessment, on-site audit, corrective action, and ongoing monitoring of the implementation of improvement plans. Kia indicates that it requires suppliers to improve in the area of “setting and implementing greenhouse gas emissions reduction targets”, among the necessary improvements identified in the supply chain risk assessment (2025 Sustainability Report, p. 73). This implies that targets are included as part of the compliance assessment, although specific indicators of the assessment metrics are not disclosed .
Kia provides qualitative case studies, such as the “Third-Party Certification Support Program for Supplier Carbon Emissions”, which started in 2025 and supports small and medium sized enterprises in the supply chain in quantifying emissions and developing reduction plans (p. 77). Kia also discloses the number of suppliers that were involved in different forms of risk assessment, including on-site ESG risk due diligence (p. 77) .
2025 Sustainability Report 
https://worldwide.kia.com/int/files/company/sr/sustainability-report/sustainability-report-2025-int.pdf </t>
  </si>
  <si>
    <t>Mercedes uses the "Ambition Letter," signed by 84% of production material suppliers, to contractually mandate that suppliers supply net carbon-neutral products by 2039 at the latest. Mercedes states that “The implementation of concrete actions to reduce CO2 emissions is discussed directly with suppliers. Progress in reducing CO2 emissions in the supply chain is reported at regular intervals to the Group Sustainability Committee (GSC).” (2024 AR, p. 139) Mercedes-Benz Cars has also integrated target values for CO₂ emissions into the award criteria, with a focus on CO₂-intensive components and materials (Climate Transition Plan 2025, p. 22). 
 Mercedes discloses that it has engaged with third-party consultancy RCS Global to conduct supply chain audits since 2018 and discloses the number of audits that have been conducted by 2023 on its website (cited in 2024 Raw Material Report, p. 43). Mercedes discloses in its 2024 AR (p. 217) that it continues to conduct risk-based audits in 2024. However, the annual report does not provide any update on the number of audits conducted across its supply chain. On the other hand, Mercedes discloses the number the company conducted 54 audits along its battery cell supply chain (among the 346 suppliers and subsuppliers from battery cell providers to mine sites) between 07/2023 and 06/2024, and specifies that “among these 54 audits, 16 extensive environmental audits have been conducted, piloting our approach to environmental due diligence” in its 2024 Raw Material Report (p. 79). This disclosure makes it eligible to score for the third sub-indicator. 
Responsible Sourcing Standard (2025) 
https://supplier.mercedes-benz.com/docs/DOC-2671 
Annual Report 2024 with Integrated Sustainability Report 
https://group.mercedes-benz.com/documents/investors/reports/annual-report/mercedes-benz/mercedes-benz-annual-report-2024-incl-combined-management-report-mbg-ag.pdf 
2024 Raw Materials Report (November 2024) 
https://group.mercedes-benz.com/dokumente/nachhaltigkeit/produktion/mercedes-benz-raw-material-report.pdf 
Company webpage: Audited raw materials and less cobalt in future battery cells (cited in 2024 Raw Material Report, p. 43) 
https://group.mercedes-benz.com/sustainability/human-rights/supply-chains/future-battery-cell-audited-raw-materials-less-cobalt.html</t>
  </si>
  <si>
    <t>Nissan engages with suppliers on emissions data mainly through CDP program surveys and discloses that it shares certain data with suppliers that are willing to improve emission reduction activities (2025 Sustainability Data Book, p. 60). However, it is not clear if targets are used as a basis for compliance. Although Nissan states that more than 90% of its purchase turnover is covered by a third-party assessment, it is unclear to what extent the assessment covers GHG emissions targets as a basis for compliance. Nor has Nissan disclosed the tier of suppliers that are audited. Nissan does not disclose any qualitative case study on how it has engaged with suppliers on GHG emissions targets.
2025 Sustainability Data Book
https://www.nissan-global.com/EN/SUSTAINABILITY/LIBRARY/SR/2025/ASSETS/PDF/DB25_E_All.pdf</t>
  </si>
  <si>
    <r>
      <rPr>
        <rFont val="Calibri"/>
        <sz val="10.0"/>
      </rPr>
      <t xml:space="preserve">In its 2024 Climate Report (p. 16), Renault discloses that it required 500 main suppliers to submit their GHG emissions reduction targets to the Science Based Targets initiative (SBTi) for validation and that targets of 35% of these 500 suppliers have been approved. This indicates that GHG targets are included as a basis for compliance in the company’s environmental monitoring process and also serves as a qualitative case study of how Renault has engaged suppliers on their targets. 
Additionally, Renault discloses the number of supplier audits: “From 2018 to 2024, the Group commissioned 208 social, safety, health, environmental and ethics audits of supplier sites, performed by outside companies mainly in six countries: Brazil, China, India, Morocco, Russia and Türkiye” (2024 URD, p. 265). It also uses self-assessment questionnaires in 2024 covering 56 supplier sites in five countries (Brazil, China, India, Morocco and Türkiye). 
2024 Climate Report 
https://assets.renaultgroup.com/uploads/2025/03/RENAULT_Rapport_Climat_2024_GB_1920x1080pix_V1_prol_MEL.pdf 
Universal Registration Document 2023 
</t>
    </r>
    <r>
      <rPr>
        <rFont val="Calibri"/>
        <color rgb="FF1155CC"/>
        <sz val="10.0"/>
        <u/>
      </rPr>
      <t>https://www.renaultgroup.com/wp-content/uploads/2024/03/renault_urd_2023__en__202403201552.pdf</t>
    </r>
  </si>
  <si>
    <r>
      <rPr>
        <rFont val="Calibri"/>
        <color rgb="FF0563C1"/>
        <sz val="10.0"/>
        <u/>
      </rPr>
      <t xml:space="preserve">SAIC has a “Supplier Comprehensive Performance Evaluation and Comprehensive Performance Improvement Management Process”, which includes evaluating suppliers' performance in GHG emissions and other ESG dimensions (2024 ESG report, p. 42). However, there is no indication that targets are used as a basis for compliance or additional information on how suppliers have been engaged on targets.
SAIC has disclosed a supplier due diligence mechanism and a green supplier selection system, and disclosed that during the reporting period of the 2024 ESG Report, “SAIC Passenger Vehicle conducted due diligence on 100% of its whole vehicle mass production part suppliers” and that “SAIC Passenger Vehicle conducted green supplier evaluations for all suppliers, and 83.5% of them were rated as green suppliers” (2024 ESG Report, p. 80-81).
2024 ESG Report
</t>
    </r>
    <r>
      <rPr>
        <rFont val="Calibri"/>
        <color rgb="FF1155CC"/>
        <sz val="10.0"/>
        <u/>
      </rPr>
      <t>https://www.saicmotor.com/english/download/esg/2024.pdf</t>
    </r>
  </si>
  <si>
    <r>
      <rPr>
        <rFont val="Calibri"/>
        <sz val="10.0"/>
      </rPr>
      <t xml:space="preserve">Stellantis requests “suppliers with major APV to share their carbon net zero roadmap to demonstrate their ability to support the Stellantis Carbon Net Zero Targets, and work on an emission reduction plan compliant with the Paris Agreement, and to participate in the Carbon Disclosure Project (‘CDP’) reporting” ( 2024 Expanded Sustainability Statement, p. 38). Further, Stellantis uses the EcoVadis rating for annual reassessment of ESG/sustainability risks across tier 1 suppliers (2024 Expanded Sustainability Statement, p. 88).
Stellantis also indicates that it uses the CDP supply chain module to assess supplier performance, which “includes reduction targets and commitments” (2023 CSR Report, p. 73-74). Whenever a supplier is identified as noncompliant with the requirements of the Responsible Purchasing Guidelines, which includes sustainability provisions, Stellantis requires the supplier to launch corrective action plans ( p. 88 ). The use of the CDP module indicates that reduction targets are part of the supplier assessment.
 The company also discloses that during 2024, 35 audits of Tier 1 suppliers were conducted (elsewhere in the report the company also declares that they have a total of 2,000 direct suppliers) (Annual Report, p. 250). While disclosure on audit numbers this year is sufficient to meet the sub-indicator, we note the significant drop in detail regarding battery supply chain audits compared to last year. 
Additionally, for high-emission materials like steel, Stellantis includes carbon footprint performance in its steel purchasing roadmaps “with strong involvement from Stellantis’ suppliers” ( 2024 Expanded Sustainability Statement, p. 38). However, Stellantis does not disclose specific case studies of how the company engaged with steel suppliers (or any other types of suppliers) on targets in practice. Thus, it does not get points for the last sub-indicator.
2023 CSR Report
https://www.stellantis.com/content/dam/stellantis-corporate/sustainability/csr-disclosure/stellantis/2023/Stellantis-2023-CSR-Report.pdf
2024 Vigilance Plan
</t>
    </r>
    <r>
      <rPr>
        <rFont val="Calibri"/>
        <color rgb="FF1155CC"/>
        <sz val="10.0"/>
        <u/>
      </rPr>
      <t>https://www.stellantis.com/content/dam/stellantis-corporate/sustainability/esg-disclosures/Stellantis-2024-Vigilance-Plan.pdf</t>
    </r>
    <r>
      <rPr>
        <rFont val="Calibri"/>
        <sz val="10.0"/>
      </rPr>
      <t xml:space="preserve">
2024 Expanded Sustainability Statement
</t>
    </r>
    <r>
      <rPr>
        <rFont val="Calibri"/>
        <color rgb="FF1155CC"/>
        <sz val="10.0"/>
        <u/>
      </rPr>
      <t>https://www.stellantis.com/content/dam/stellantis-corporate/sustainability/esg-disclosures/Stellantis-Expanded-Sustainability-Statement-2024.pdf</t>
    </r>
  </si>
  <si>
    <t>Tesla implemented a new, stricter requirement in 2024, mandating that suppliers establish an emissions monitoring plan (such as ISO 14064 or 14067) or undergo an independent third-party verified product Life Cycle Assessment (LCA) (2024 Impact Report, p. 151). 
More specifically for its battery supply chain, Tesla expects all battery cell manufacturers to work toward net-zero GHG emissions in production and share their asset-specific roadmaps (p. 155). This indicates that Tesla includes targets/roadmap as a basis for compliance, although this requirement is not yet applied across the entire supply chain. 
Tesla discloses the number of audits that it conducted in 2024, including those on the environment aspect (2024 Impact Report, p. 150). 
Tesla engages with suppliers through distributing supplier-facing guidelines that define the content of a robust decarbonization strategy, which includes asset-specific roadmaps (p. 151). 
However, Tesla does not disclose case studies of how the company has engaged with suppliers on their emission reduction target/roadmap setting. 
Supplier Code of Conduct 
https://digitalassets.tesla.com/tesla-contents/image/upload/tesla-supplier-code-of-conduct.pdf 
2024 Impact Report (extended version) 
https://www.tesla.com/ns_videos/2024-extended-version-tesla-impact-report.pdf 
2023 Impact Report 
https://www.tesla.com/ns_videos/2023-tesla-impact-report.pdf</t>
  </si>
  <si>
    <t>Toyota uses a Self-Assessment Questionnaire (SAQ) to monitor the status of supplier policies and performance, but it is unclear if GHG emissions targets are part of the assessment (2025 Sustainability Data Book, p. 82). Toyota also engages with suppliers through the CDP supply chain program. While it indicates the number of suppliers that have disclosed quantitative targets via the CDP questionnaire, Toyota doesn’t specify that targets are a basis for supplier compliance (2025 Sustainability Data Book, p. 16). In its supplier Sustainability Guidelines (p. 6), Toyota states that it may visit the supplier or conduct third-party audits to confirm compliance with the guidelines, which includes reduction of GHG emissions (p. 5). Toyota discloses that on-site audits were conducted by third-party agencies at two companies in 2024, while audits for approximately 30 companies are planned for 2025 (2025 Sustainability Data Book, p. 82). However, Toyota does not disclose the content of the audits and the tier of the suppliers that are audited.
Toyota discloses that Toyota Motor North America “reinforced environmental management by including compliance with requirements (CO2 emission reductions) in the terms and conditions” (p. 16). However, it is unclear if CO2 emission reduction targets are a basis for compliance across the Group.
Supplier Sustainability Guidelines
https://global.toyota/pages/global_toyota/sustainability/esg/supplier_csr_en.pdf
2025 Sustainability Data Book
https://global.toyota/pages/global_toyota/sustainability/report/sdb/sdb25_en.pdf
2024 Sustainability Data Book
https://global.toyota/pages/global_toyota/sustainability/report/sdb/sdb24_en.pdf</t>
  </si>
  <si>
    <t>Volkswagen discloses the number of “S rating” audits that it has conducted (a total of 85) in 2024 (2024 AR, p. 404). It also uses the self-assessment questionnaire (SAQ) that was developed in collaboration with DRIVE Sustainability to assess suppliers’ environmental impact management and compliance. Although VW monitors suppliers for environmental impacts and efforts in decarbonization, it is unclear whether the company uses targets as a basis for compliance.
2024 Annual Report
https://annualreport2024.volkswagen-group.com/_assets/downloads/entire-vw-ar24.pdf?h=5AteXYgL</t>
  </si>
  <si>
    <t>Volvo discloses a questionnaire and audit process for monitoring supplier compliance with the CoC for Business Partners (2024 AR, p. 198), which requires suppliers to “set targets in line with climate science and the Paris Agreement” (CoC for Business Partners, p. 13).
Volvo discloses its involvement in Drive Sustainability and uses the Sustainability Self-Assessment Questionnaire (SAQ) to assess and evaluate suppliers’ sustainability performance and compliance to Volvo Cars Sustainability requirements (2024 AR, p. 198). The SAQ includes questions on GHG emission targets (question 15).
Additionally, Volvo discloses that 96 supplier audits were carried out, covering 68 directly contracted suppliers (tier-1) and 28 audits in the battery supply chain (p. 11).
Volvo also discloses that “CO₂ emission targets are set on future car programs and cascaded down to individual components early in the design process” (p. 168). This implies that Volvo engages with suppliers regarding targets during the vehicle design process. However, the company does not disclose any specific examples, and thus does not get points for the last sub-indicator.
Code of Conduct for Business Partners (December 2024)
https://investors.volvocars.com/~/media/Files/V/Volvo-Cars-IR-V2/CnE/volvo_cars_code_of_conduct_english.pdf
2024 Annual Report
https://vp272.alertir.com/afw/files/press/volvocar/202503118898-1.pdf
Drive Sustainability SAQ (v 5.0)
https://www.drivesustainability.org/wp-content/uploads/2022/12/SAQ-5.0_DS-Format_EN_clean.pdf</t>
  </si>
  <si>
    <t>1.2.6. The company commits to eliminate deforestation and the conversion of all natural ecosystems from their supply chains.</t>
  </si>
  <si>
    <r>
      <rPr>
        <rFont val="Calibri"/>
        <color theme="1"/>
        <sz val="10.0"/>
      </rPr>
      <t xml:space="preserve">The following scores are absolute, not cumulative: 
</t>
    </r>
    <r>
      <rPr>
        <rFont val="Calibri"/>
        <b/>
        <color theme="1"/>
        <sz val="10.0"/>
      </rPr>
      <t>100%:</t>
    </r>
    <r>
      <rPr>
        <rFont val="Calibri"/>
        <color theme="1"/>
        <sz val="10.0"/>
      </rPr>
      <t xml:space="preserve"> The company has time-bound targets to eliminate deforestation and the conversion of natural ecosystems from their supply chain.
OR
</t>
    </r>
    <r>
      <rPr>
        <rFont val="Calibri"/>
        <b/>
        <color theme="1"/>
        <sz val="10.0"/>
      </rPr>
      <t>100%:</t>
    </r>
    <r>
      <rPr>
        <rFont val="Calibri"/>
        <color theme="1"/>
        <sz val="10.0"/>
      </rPr>
      <t xml:space="preserve"> The company has time-bound targets to eliminate sourcing of high-risk commodities from areas of High Carbon Stock (HCS) and High Conservation Value (HCV).
</t>
    </r>
    <r>
      <rPr>
        <rFont val="Calibri"/>
        <b/>
        <color theme="1"/>
        <sz val="10.0"/>
      </rPr>
      <t xml:space="preserve">75%: </t>
    </r>
    <r>
      <rPr>
        <rFont val="Calibri"/>
        <color theme="1"/>
        <sz val="10.0"/>
      </rPr>
      <t xml:space="preserve">The company has time-bound targets to eliminate deforestation and conversion of natural ecosystems in the supply chain of at least one of its high-risk hard commodities, and at least one soft-commodity.
OR
</t>
    </r>
    <r>
      <rPr>
        <rFont val="Calibri"/>
        <b/>
        <color theme="1"/>
        <sz val="10.0"/>
      </rPr>
      <t xml:space="preserve">75%: </t>
    </r>
    <r>
      <rPr>
        <rFont val="Calibri"/>
        <color theme="1"/>
        <sz val="10.0"/>
      </rPr>
      <t xml:space="preserve">The company has time-bound targets to eliminate sourcing from areas of High Carbon Stock (HCS) and High Conservation Value (HCV) for at least one of its high-risk hard commodities, and at least one soft-commodity.
</t>
    </r>
    <r>
      <rPr>
        <rFont val="Calibri"/>
        <b/>
        <color theme="1"/>
        <sz val="10.0"/>
      </rPr>
      <t xml:space="preserve">50%: </t>
    </r>
    <r>
      <rPr>
        <rFont val="Calibri"/>
        <color theme="1"/>
        <sz val="10.0"/>
      </rPr>
      <t xml:space="preserve">The company has time-bound targets to eliminate deforestation and conversion of natural ecosystems in the supply chain of at least one of its high-risk commodities.
OR
</t>
    </r>
    <r>
      <rPr>
        <rFont val="Calibri"/>
        <b/>
        <color theme="1"/>
        <sz val="10.0"/>
      </rPr>
      <t xml:space="preserve">50%: </t>
    </r>
    <r>
      <rPr>
        <rFont val="Calibri"/>
        <color theme="1"/>
        <sz val="10.0"/>
      </rPr>
      <t xml:space="preserve">The company has time-bound targets to eliminate sourcing from areas of High Carbon Stock (HCS) and High Conservation Value (HCV) for at least one of its high-risk commodities.
</t>
    </r>
    <r>
      <rPr>
        <rFont val="Calibri"/>
        <b/>
        <color theme="1"/>
        <sz val="10.0"/>
      </rPr>
      <t>25%:</t>
    </r>
    <r>
      <rPr>
        <rFont val="Calibri"/>
        <color theme="1"/>
        <sz val="10.0"/>
      </rPr>
      <t xml:space="preserve"> The company has a general commitment or policy to halt deforestation and the conversion of natural ecosystems in its supply chains, which extends beyond illegal deforestation or conversion.</t>
    </r>
  </si>
  <si>
    <r>
      <rPr>
        <rFont val="Calibri"/>
        <sz val="10.0"/>
      </rPr>
      <t xml:space="preserve">According to its Supplier Code of Conduct (p. 7), “The BMW Group is committed to halting deforestation and the conversion of natural ecosystems in supply chains. We expect our suppliers to protect natural ecosystems and not to contribute to the changing, deforestation, or damage of natural woodland and other natural ecosystems. Where applicable, the guidelines of the High Conservation Value Resource Network (HCV) and the High Carbon Stock Approach (HCSA) are to be applied." 
BMW is a signatory of the Deforestation-Free Call to Action of the Leather Working Group and commits to source cowhides and components containing cowhide from supply chains that are free from deforestation and land conversion impacts by 2030 (Anti-deforestation policy, p. 3). BMW also commits to sourcing sustainable natural rubber, although this commitment does not have a time-bound target. 
The company has not set deforestation targets for any high-risk hard commodities. 
Anti-deforestation policy (December 2024)
https://www.bmwgroup.com/content/dam/grpw/websites/bmwgroup_com/responsibility/downloads/en/2024/202412_BMW_AntiDeforestationPolicy_EN.pdf
BMW Supplier Code of Conduct
https://www.bmwgroup.com/content/dam/grpw/websites/bmwgroup_com/responsibility/downloads/en/2022/BMW-Group-Supplier-Code-of-Conduct-V.3.0_englisch_20221206.pdf
High-level Commitment of the BMW Group for Sustainable Natural Rubber (February 2022)
</t>
    </r>
    <r>
      <rPr>
        <rFont val="Calibri"/>
        <color rgb="FF1155CC"/>
        <sz val="10.0"/>
        <u/>
      </rPr>
      <t xml:space="preserve">https://www.bmwgroup.com/content/dam/grpw/websites/bmwgroup_com/responsibility/downloads/en/2022/2022_Commitment_BMW_Naturalrubber.pdf
</t>
    </r>
    <r>
      <rPr>
        <rFont val="Calibri"/>
        <sz val="10.0"/>
      </rPr>
      <t>Biodiversity policy (December 2024)
https://www.bmwgroup.com/content/dam/grpw/websites/bmwgroup_com/responsibility/downloads/en/2024/BMW_Group_BiodiversityPolicy_EN_2024.pdf</t>
    </r>
  </si>
  <si>
    <t>In its Declaration on No Deforestation, BYD commits to halt deforestation and the conversion of natural ecosystems from its supply chains, and strengthen its supervision of the supply chain. However, there is no mention of a time-bound target.
Declaration on No Deforestation
https://www.bydglobal.com/sitesresources/common/tools/generic/web/viewer.html?file=%2Fsites%2FSatellite%2FBYD%20PDF%20Viewer%3Fblobcol%3Durldata%26blobheader%3Dapplication%252Fpdf%26blobkey%3Did%26blobtable%3DMungoBlobs%26blobwhere%3D1638928492197%26ssbinary%3Dtrue</t>
  </si>
  <si>
    <t>Ford requires its suppliers to “avoid illegal deforestation in accordance with international biodiversity and deforestation regulations”, but without disclosing further detail (SCoC, p. 9). As this is a requirement for suppliers (evaluated below) and not a commitment or policy that applies to Ford itself, points are not awarded for this indicator. Ford indicates that it is still “working to develop new processes and tools to help meet the EUDR” (2025 ISFR, p. 91).
Supplier Code of Conduct (SCoC) (April 2025)
https://corporate.ford.com/content/dam/corporate/us/en-us/documents/operations/governance-and-policies/Ford_SupplierCodeOfConduct_2025.pdf
2025 Integrated Sustainability and Financial Report (ISFR)
https://corporate.ford.com/content/dam/corporate/us/en-us/documents/reports/2025-integrated-sustainability-and-financial-report.pdf</t>
  </si>
  <si>
    <r>
      <rPr>
        <rFont val="Calibri"/>
        <color rgb="FF0563C1"/>
        <sz val="10.0"/>
        <u/>
      </rPr>
      <t xml:space="preserve">Geely published its Environmental Statement in December 2024, which mandates that “the supply chain of products provided by suppliers does not involve any form of illegal deforestation and does not pose any harm or loss to natural forests (high conservation value forests)”. This policy "applies to the activities of Geely Holding and its subsidiaries and branches." However, Geely did not disclose a time-bound target.
Environmental Statement (December 2024)
</t>
    </r>
    <r>
      <rPr>
        <rFont val="Calibri"/>
        <color rgb="FF1155CC"/>
        <sz val="10.0"/>
        <u/>
      </rPr>
      <t>http://www.geelyauto.com.hk/wp-content/uploads/2024/12/6.-%E7%92%B0%E5%A2%83%E8%81%B2%E6%98%8E-Environmental-Statement.pdf</t>
    </r>
  </si>
  <si>
    <t>As member of the Sustainable Natural Rubber Initiative, the company has a commitment as following in its Sustainable Natural Rubber Policy: "Protects high conservation values (HCVs) and high carbon stock (HCS) forests (the cutoff date after which deforestation or HCV degradation is considered non-conforming with this policy is 1 April 2019)."
GM Sustainable Natural Rubber Policy
https://investor.gm.com/static-files/71121463-d00d-42c3-a9ca-7d82d24294cb</t>
  </si>
  <si>
    <t xml:space="preserve">Honda considers biodiversity conservation as a materiality (2025 ESG Report, p. 46) and has established its biodiversity guidelines in 2011. However, the company does not disclose any commitment or policy to halt deforestation and the conversion of natural ecosystems in its supply chain.
Honda Biodiversity Guidelines (2011)
https://global.honda/en/environment/initiatives/biodiversity_conservation/
</t>
  </si>
  <si>
    <t>Hyundai has a No Deforestation Policy and a Biodiversity Protection Policy (both published in June 2022 and updated in February 2025). It includes a general declaration to prevent deforestation “Hyundai Motor Company shall complete a value chain structure that operates a business without deforestation in the mid-to-long term” (p. 3) and commits to set performance goals (p. 7), but there is no indication these have been set.
Hyundai Motor Company No Deforestation Policy (February 2025)
https://www.hyundai.com/content/dam/hyundai/ww/en/images/company/sustainability/about-sustainability/policy/2025/environmental/hyundai-no-deforestation-policy-eng-2025.pdf
Biodiversity Protection Policy (February 2025)
https://www.hyundai.com/content/dam/hyundai/ww/en/images/company/sustainability/about-sustainability/policy/2025/environmental/hyundai-biodiversity-protection-policy-eng-2025.pdf</t>
  </si>
  <si>
    <t xml:space="preserve">Kia states that it “shall strive to complete a value chain structure that operates a business without deforestation in the mid-to-long term by 2050” (No Deforestation Policy, p. 3). Although it is time-bound, the policy remains general without specifying any high-risk hard or soft commodity. In addition, Kia states that its “ultimate goal” is to eliminate the use of natural leather, but without a time-bound target (2025 Sustainability Report, p. 38). Kia discloses that the EV9 model released in 2023 was the first model without using leather (p.38) .
No Deforestation Policy (January 2023) 
https://worldwide.kia.com/int/files/company/sr/about/how-it-works/kia_no_deforestation_policy_eng.pdf 
2025 Sustainability Report 
https://worldwide.kia.com/int/files/company/sr/sustainability-report/sustainability-report-2025-int.pdf </t>
  </si>
  <si>
    <t>Mercedes has a general commitment to “Deforestation-Free Supply Chains” and has related policy for its suppliers in its Responsible Sourcing Policy (p. 10). However, there is no time-bound target. 
Responsible Sourcing Standard (2025) 
https://supplier.mercedes-benz.com/docs/DOC-2671</t>
  </si>
  <si>
    <t>Nissan published its Responsible Materials Sourcing Policy in July 2025 and commits to “not contribute to deforestation …protect high conservation values (HCVs) and high carbon stock (HCS) forests” in its approach to sustainable natural rubber sourcing (p. 3). Nissan has not set any time-bound targets for any of the high-risk commodities.
Nissan Responsible Materials Sourcing Policy (July 2025)
https://www.nissan-global.com/EN/SUSTAINABILITY/LIBRARY/MATERIALS_SOURCING/ASSETS/PDF/Materials_Sourcing_Policy_e.pdf</t>
  </si>
  <si>
    <t>Renault has a general commitment to halt deforestation and commits to “avoid change of land use (artificialization) and over exploitation of land (deforestation)” in its Green Procurement Guidelines (p. 12). 
In its High-Level Commitment for Sustainable Natural Rubber (p. 1), Renault commits that it will work with its suppliers to source vehicle parts containing natural rubber and make sure that it “does not contribute to deforestation or destruction of critical wildlife habitats” and “protects high conservation values (HCVs) and high carbon stock (HCS) forests (the cutoff date after which deforestation or HCV degradation is considered non-compliant with this policy is 1 April 2019)”. 
Renault Group Green Procurement Guidelines (November 2023) 
https://assets.renaultgroup.com/uploads/2024/12/RenaultGroup_GreenProcurementGuidelines_2023.pdf 
Renault Group High-Level Commitment for Sustainable Natural Rubber 
https://assets.renaultgroup.com/uploads/2022/04/20220315-rg-sustainable-nr-policy.pdf</t>
  </si>
  <si>
    <t>Stellantis has a general policy to prevent deforestation and land conversion in its Global Responsible Purchasing Guidelines: " Stellantis is committed to the prevention of unregulated deforestation and land conversion, and to the protection of natural ecosystems and natural habitats... Stellantis intends to have a deforestation-free supply chain." Stellantis requires its suppliers to have a time-bound plan with clear actions and milestones to meet that commitment (Global Responsible Purchasing Guidelines, p. 3). However, it doesn’t have a time-bound target.
Global Responsible Purchasing Guidelines (GRPG)
https://www.stellantis.com/content/dam/stellantis-corporate/group/governance/corporate-regulations/global-responsible-purchasing-guidelines.pdf</t>
  </si>
  <si>
    <t>Tesla’s responsible sourcing policy (cited in 2024 Conflict Minerals Report, p. 6) on the company website states that Tesla “will not tolerate, contribute to, or facilitate the commission by any party in our supply chain of…serious negative/adverse impacts on the environment and biodiversity, including…deforestation”. 
This indicates that Tesla has a general commitment to halt deforestation, but without a time-bound target. 
Responsible Sourcing Policy 
https://www.tesla.com/en_eu/legal/additional-resources#responsible-sourcing-policies 
2024 Conflict Minerals Report 
https://digitalassets.tesla.com/tesla-contents/image/upload/Tesla_Conflict_Minerals_Report.pdf</t>
  </si>
  <si>
    <t>In its policy for Sustainable Natural Rubber Procurement (p. 1), Toyota states that “As part of our overall sustainability goals, Toyota Motor Corporation (TMC) has proceeded to eliminate deforestation and ecosystem conversion from our supply chains”. However, this general commitment seems limited to the rubber supply chain.
As for the rubber supply chain, Toyota has a commitment to not source natural rubber that would contribute to deforestation or the degradation of HCV forests after the 1 April 2019 cutoff date (Policy for Sustainable Natural Rubber Procurement, p. 1).
Policy for Sustainable Natural Rubber Procurement
https://global.toyota/pages/global_toyota/sustainability/esg/partners/natural_rubber_en.pdf</t>
  </si>
  <si>
    <t>Volkswagen has a general commitment to halt deforestation to comply with the EU regulation (2024 RMR, p. 59). As a member of the Sustainable Natural Rubber Initiative, the company has a commitment not to source natural rubber from areas deforested or degraded after the 1 April 2019 cutoff date.
High Level Commitment on Responsible Sourcing of Natural Rubber - https://www.vwgroupsupply.com/one-kbp-pub/media/kbp_public/documents_2/zusammenarbeit/2022-04-22_VW_High_Level_Commitment_EN.pdf
2024 Responsible Raw Materials Report (RMR)
https://uploads.vw-mms.de/system/production/documents/cws/002/986/file_en/b9c9f6c0342cbfa6435f770bd41745aa979edafb/VW_RRMR_24_gesamt_offen.pdf?1743501339</t>
  </si>
  <si>
    <t>Volvo Cars published its position paper on nature and biodiversity (September 2024), sustainable materials (September 2024) and responsible sourcing (January 2025). It recognizes the impact on biodiversity, especially from its upstream supply chain, and commits to “avoid and reduce its negative impacts on biodiversity throughout its value chain, while making positive contributions toward nature recovery” (Position Paper on Nature and Biodiversity, p. 3). It also commits to source responsibly by tracing raw materials of concern (RMoC) to their origin and perform basic and enhanced due diligence activities to ensure supplier compliance with its responsible sourcing requirements.
In its latest CoC for business partners (p. 13), Volvo also has a general commitment to halting deforestation in its supply chain, stating that “Business Partners shall consider the nature and context of their activities, including their geolocation(s) in key biodiversity areas, and appropriately assess their biodiversity impact. They shall prioritise actions to actively avoid and mitigate their negative impact, including but not limited to pollution and land use change. Business Partners shall not directly or indirectly procure or finance the procurement of raw materials that result in deforestation or habitat destruction, or that are mined from the deep seabed.”
However, the company does not disclose any time-bound targets to eliminate deforestation and conversion of natural ecosystems in the supply chain.
Volvo position paper on sustainable material -
https://www.volvocars.com/images/v/-/media/project/contentplatform/data/media/sustainability/volvo-cars_position_on_sustainable_materials.pdf
Volvo position paper on responsible sourcing
https://www.volvocars.com/images/v/-/media/project/contentplatform/data/media/sustainability/responsible_sourcing_position_paper.pdf
Volvo Cars position on nature and biodiversity (2024-09-09)
https://www.volvocars.com/images/v/-/media/project/contentplatform/data/media/sustainability/volvo_cars_position_on_nature_and_biodiversity.pdf
Code of Conduct for Business Partners
https://investors.volvocars.com/~/media/Files/V/Volvo-Cars-IR-V2/CnE/volvo_cars_code_of_conduct_english.pdf</t>
  </si>
  <si>
    <t>1.3. Use of supply chain levers to achieve fossil free and environmentally sustainable supply chains</t>
  </si>
  <si>
    <t>1.3.1. The company incentivises suppliers to reduce GHG and other significant air emissions.</t>
  </si>
  <si>
    <r>
      <rPr>
        <rFont val="Calibri"/>
        <b/>
        <color theme="1"/>
        <sz val="10.0"/>
      </rPr>
      <t>50%:</t>
    </r>
    <r>
      <rPr>
        <rFont val="Calibri"/>
        <color theme="1"/>
        <sz val="10.0"/>
      </rPr>
      <t xml:space="preserve"> the company specifies that sustainability and/or ESG are included as factors for choosing a preferred supplier.
</t>
    </r>
    <r>
      <rPr>
        <rFont val="Calibri"/>
        <b/>
        <color theme="1"/>
        <sz val="10.0"/>
      </rPr>
      <t>25%:</t>
    </r>
    <r>
      <rPr>
        <rFont val="Calibri"/>
        <color theme="1"/>
        <sz val="10.0"/>
      </rPr>
      <t xml:space="preserve"> the company specifies that GHG emissions are included in the tender and contracting process. 
</t>
    </r>
    <r>
      <rPr>
        <rFont val="Calibri"/>
        <b/>
        <color theme="1"/>
        <sz val="10.0"/>
      </rPr>
      <t>25%</t>
    </r>
    <r>
      <rPr>
        <rFont val="Calibri"/>
        <color theme="1"/>
        <sz val="10.0"/>
      </rPr>
      <t xml:space="preserve">: the company specifies that "other significant air emissions" targets are included in the tender and contracting process.
As companies are unlikely to publish their contract information, references may be found in sustainability reports, procurement policies, etc.
</t>
    </r>
  </si>
  <si>
    <t>The BMW Group has included sustainability in its supplier questionnaire and assessment (Supplier Code of Conduct). The company indicates that “We give preference to suppliers who exceed the minimum requirements set out here and are committed to ongoing development, for example by expanding the commitments described above to their supply chain” (p. 14-15). This indicates that BMW specifies that sustainability is included as a factor for choosing a preferred supplier.
BMW also indicates that it considers the “setting of science-based emission reduction targets when releasing bidder circles for nomination process.” (2024 CDP Questionnaire, p. 210).
Supplier code of conduct (Supplier sustainability policy, June 2022)
https://www.bmwgroup.com/content/dam/grpw/websites/bmwgroup_com/responsibility/downloads/en/2022/BMW-Group-Supplier-Code-of-Conduct-V.3.0_englisch_20221206.pdf
2024 CDP Questionnaire
https://www.bmwgroup.com/content/dam/grpw/websites/bmwgroup_com/ir/downloads/en/2025/bericht/BMW-Group-CDP-Climate-and-Water-Security-Questionnaire-2024.pdf</t>
  </si>
  <si>
    <t>BYD states that the company will “conduct on-site inspections and evaluations for new suppliers, covering aspects such as product quality, labor and human rights, and environmental protection, with the inclusion of a veto clause” (2024 Sustainability Report, p. 109). This indicates that sustainability is included as factors for choosing a preferred supplier. However, there is no indication of a requirement on GHG targets specifically.
2024 Sustainability Report
https://www1.hkexnews.hk/listedco/listconews/sehk/2025/0324/2025032401244.pdf
FinDreams Battery 2024 ESG Report
https://www.fdbatt.com/responsibility/FinDreams%20Battery%202024%20Sustainability%20and%20ESG%20Report.pdf</t>
  </si>
  <si>
    <t>Ford includes carbon neutrality targets in its supplier sourcing decision-making process and also integrates other sustainability factors to inform its sourcing decisions (2025 ISFR, p. 97). 
2025 Integrated Sustainability and Financial Report (ISFR)
https://corporate.ford.com/content/dam/corporate/us/en-us/documents/reports/2025-integrated-sustainability-and-financial-report.pdf</t>
  </si>
  <si>
    <t>GAC discloses that it integrates environmental risks into its supply chain management process, including incoming management, qualification review, regular assessment and auditing, with 100% partner suppliers having completed sustainable risk audit in 2023 (2023 ESG Report, p. 85-85). It indicates that in the future it will “give priority to choosing low-carbon materials” (2024 ESG Report, p. 92).
2023 ESG Report
https://www1.hkexnews.hk/listedco/listconews/sehk/2024/0426/2024042604129.pdf
2024 ESG Report
https://www1.hkexnews.hk/listedco/listconews/sehk/2025/0425/2025042502725.pdf</t>
  </si>
  <si>
    <t>Geely indicates that a “Sustainability capability assessment, as an important dimension of the 5A audit, has been fully implemented at the supplier admission stage” (2024 ESG Report, p. 115). The sustainability assessment is based on Geely’s AESGC indicator system, and combined with the Geely Supplier Code of Conduct, which includes a requirement on emission reduction target setting.
2024 ESG Report
http://www.geelyauto.com.hk/wp-content/uploads/2025/04/e_2024-ESG-Report_20250428.pdf</t>
  </si>
  <si>
    <r>
      <rPr>
        <rFont val="Calibri"/>
        <sz val="10.0"/>
      </rPr>
      <t xml:space="preserve">GM discloses in its Responsible Materials Policy that the company will “Consider new suppliers with better environmental and social performance” (p. 3), which indicates that sustainability and/or ESG are included as factors for choosing a preferred supplier. However, this is only explicitly mentioned for rubber suppliers.
2024 Responsible Materials Policy
</t>
    </r>
    <r>
      <rPr>
        <rFont val="Calibri"/>
        <color rgb="FF1155CC"/>
        <sz val="10.0"/>
        <u/>
      </rPr>
      <t>https://investor.gm.com/static-files/644a1d74-6074-4688-89d2-9fce85bd9b54</t>
    </r>
  </si>
  <si>
    <t xml:space="preserve">Honda discloses as part of its Green Purchasing Policy (p. 4) that "environment" has been added as a supplier evaluation category alongside quality, cost, delivery and development, "to allow us to more actively encourage purchasing environmentally friendly parts and materials," indicating that environmental factors are considered at the purchasing phase. 
Honda also discloses that it takes environment and human rights into consideration when selecting suppliers for components and raw materials (2025 ESG Report, p. 130). However, Honda does not disclose whether GHG targets or air emissions are considered in the tender and contracting process. 
Green Purchasing Guidelines (2018)
https://global.honda/en/sustainability/cq_img/report/pdf/supply-chain/green-purchasing-guidelines-2018-en.pdf
2025 ESG Report
https://global.honda/en/sustainability/cq_img/report/pdf/2025/honda-SR-2025-en-all.pdf
</t>
  </si>
  <si>
    <t>Hyundai discloses in its 2025 Sustainability Report (p. 75) that: “For new suppliers, if their scores fall below the threshold on the sustainability risk due diligence, they must submit an improvement plan and undergo a reassessment. Transactions are only permitted once they meet the threshold. For existing suppliers, these assessment results will also be incorporated into our bidding system, allowing participation in new bids only if the threshold score is met.”
Hyundai also states that “when selecting new suppliers, we evaluate not only their quality management systems, financial structure, and management capabilities, but also their sustainability, safety, and security practices. The results of these evaluations are incorporated into the transaction conditions, and existing suppliers may also face penalties such as bidding sanctions based on the outcome of their evaluation”.
Hyundai also discloses examples of necessary improvement in the area of climate change when key deficiencies are identified during supply chain risk assessment, which includes “development of mid/long-term goals for GHG emissions reduction”. This implies that GHG emissions are, to some extent, included in supply chain risks assessment. However, it is unclear whether GHG or other significant emissions are included in the contracting process.
2025 Sustainability Report
https://www.hyundai.com/content/dam/hyundai/ww/en/images/company/sustainability/about-sustainability/2025/hmc-2025-sustainability-report-en-v12.pdf</t>
  </si>
  <si>
    <t xml:space="preserve">Kia states that it has integrated sustainability criteria in its supplier selection and contracting processes, with an ESG evaluation that covers ethics, environment, labor and human rights, and health and safety (2025 Sustainability Report, p. 74). However, there is no indication of whether GHG targets or other significant air emissions are included in the contracting process .
2025 Sustainability Report 
https://worldwide.kia.com/int/files/company/sr/sustainability-report/sustainability-report-2025-int.pdf </t>
  </si>
  <si>
    <t>Mercedes requires suppliers to sign the “Ambition Letter”, which is contractually mandatory for all new contracts, including a guarantee that from 2039 they will only supply products that are net carbon-neutral. It also includes target values for CO2 emissions in the award criteria, especially for CO2 intensive components and materials (2024 AR, p. 138). 
 Mercedes does not disclose if or how other significant air emissions are assessed in the contracting process. 
Responsible Sourcing Standard (2025) 
https://supplier.mercedes-benz.com/docs/DOC-2671 
Annual Report 2024 with Integrated Sustainability Report 
https://group.mercedes-benz.com/documents/sustainability/reports/mercedes-benz-sustainability-report-2023.pdf</t>
  </si>
  <si>
    <t>Nissan published/updated its Supplier Sustainability Guidelines and Green Purchasing Guidelines in 2025 which incorporate sustainability expectations for suppliers. Nissan indicates that “When selecting suppliers, we incorporate environmental considerations into our evaluation criteria, and do business with suppliers that agree to meet the requirements set forth in Nissan’s guidelines.” (2025 Sustainability Data Book, p. 60). Nissan also discloses that it uses the E-file (Environmental File), which is included in the RFQ process, to evaluate the candidate supplier's compliance with requirements related to environment-impacting substances control for target parts (Green Purchasing Guidelines, p. 17). However, it is unclear if GHG targets or any other significant air emissions targets are included in the E-file or the tender and contracting process. 
2025 Sustainability Data Book
https://www.nissan-global.com/EN/SUSTAINABILITY/LIBRARY/SR/2025/ASSETS/PDF/DB25_E_All.pdf
Nissan Green Purchasing Guidelines (July 2025)
https://www.nissan-global.com/EN/SUSTAINABILITY/LIBRARY/GREEN_PURCHASING/ASSETS/PDF/Nissan_Green_Purchasing_Guideline_e.pdf</t>
  </si>
  <si>
    <t>The Procurement Policy for Suppliers includes the principles of Renault’s purchasing process, including ESG principles. 
Additionally, Renault states that it “regards the commitment to comply with its responsible purchasing policy as a decisive criterion when choosing suppliers and subcontractors” (2025 Vigilance Plan, p. 38). This indicates that ESG is taken into consideration for choosing a preferred supplier.
Renault also includes GHG targets in its Group CSR Guidelines (p. 6) and requests its suppliers to provide written commitment to the guidelines (p. 8).
Procurement policy for suppliers (2024) 
https://assets.renaultgroup.com/uploads/2025/02/2024_VE_RG-Procurement-Policy-for-Suppliers_v3.pdf 
Renault Group 2025 Vigilance Plan 
https://assets.renaultgroup.com/uploads/2025/05/RG_Plan-de-Vigilance-2025-ENG.pdf 
Renault Group Corporate Social Responsibility Guidelines for Suppliers (November 2023) 
https://www.renaultgroup.com/wp-content/uploads/2023/11/renault-group-csr-guidelines-2023-vdef.pdf 
2024 Climate Report 
https://assets.renaultgroup.com/uploads/2025/03/RENAULT_Rapport_Climat_2024_GB_1920x1080pix_V1_prol_MEL.pdf</t>
  </si>
  <si>
    <t>During the supplier admission process, SAIC Motor requires suppliers to provide ISO 14001 Environmental Management System certification or an Environmental Protection Commitment Letter. This indicates that sustainability factors are taken into consideration when choosing a preferred supplier. However, the content of the commitment letter is not disclosed and it is unclear if emissions targets are included in the requirement.
2024 ESG Report
https://www.saicmotor.com/english/download/esg/2024.pdf</t>
  </si>
  <si>
    <t>Stellantis requires new and renewing suppliers to sign its Global Responsible Purchasing Guidelines (GRPG), which include sustainability criteria. It uses EcoVadis CSR assessments for its Tier 1 supply chain, making these assessments a prerequisite for future business and supplier retention. In 2024, Stellantis introduced a risk rating assessment combined with EcoVadis scores to evaluate ESG risks, which is taken into consideration in the global supplier selection process ( 2024 Expanded Sustainability Statement, p. 90). This indicates that sustainability is included as factors for choosing a preferred supplier.
Stellantis indicates that it includes GHG emissions performance as a key criterion in the business award process for the highest GHG footprint components of a BEV ( 2024 Expanded Sustainability Statement, p. 38).
The company does not specify if other significant air emissions are included in the tender and contracting process.
Global Responsible Purchasing Guidelines (GRPG)
https://www.stellantis.com/content/dam/stellantis-corporate/group/governance/corporate-regulations/global-responsible-purchasing-guidelines.pdf
2024 Expanded Sustainability Statement
https://www.stellantis.com/content/dam/stellantis-corporate/sustainability/esg-disclosures/Stellantis-Expanded-Sustainability-Statement-2024.pdf</t>
  </si>
  <si>
    <t>Tesla states that “In 2023, we added responsible sourcing due diligence to Tesla's internal Global Procurement Policy supplier selection guidelines to include social and environmental criteria in sourcing decisions before awarding business to any supplier”, with criteria including GHG emissions, CSR audit scores and SAQ results (2023 Impact Report, p. 132). 
Further in 2024, Tesla discloses that it has incorporated the cost of carbon functionality into the sourcing system, where supply chain managers can see a shadow cost of carbon based on emissions calculated in the Impact Report. According to Tesla, “this allows Tesla to incorporate this previously externalized cost into purchasing decisions” (2024 Impact Report, p. 152) 
Tesla expects all battery cell manufacturers to work toward net-zero GHG emissions in production and share their asset-specific roadmaps (2024 Impact Report, p. 155). However, it is unclear if the emission targets are included in the tender/contracting process based on this requirement. 
For the broader supply chain, it is therefore unclear if GHG targets and other significant emissions targets are included in the tender and contracting process. 
2023 Impact Report 
https://www.tesla.com/ns_videos/2023-tesla-impact-report.pdf 
2024 Impact Report (extended version) 
https://www.tesla.com/ns_videos/2024-extended-version-tesla-impact-report.pdf</t>
  </si>
  <si>
    <t>Toyota states that “Before any transactions are made with a new business partner, an agreement is signed stipulating the requirements for legal compliance, respect for human rights, and consideration of both the regional and global environmental issues.” (2025 Sustainability Data Book, p. 81) This is a compliance-based approach and does not indicate that sustainability is taken into consideration for choosing a preferred supplier.
Toyota also outlines its requirements in the Green Purchasing Guidelines (2016) and Supplier Sustainability Guidelines (established in 2009, last revised in 2021), which requests that tier-1 suppliers expand the implementation to tier-2 suppliers and beyond. Toyota indicates that it uses the Eco-VAS (vehicle assessment system) to collect environmental data from suppliers (Green Purchasing Guidelines, p. 6). However, these measures apply to existing suppliers. It is unclear if GHG emissions targets are part of the tender contracting process and whether Toyota requires tier 1 suppliers to provide product-level carbon data.
2025 Sustainability Data Book
https://global.toyota/pages/global_toyota/sustainability/report/sdb/sdb25_en.pdf
Supplier Sustainability Guidelines
https://global.toyota/pages/global_toyota/sustainability/esg/supplier_csr_en.pdf</t>
  </si>
  <si>
    <t>Volkswagen uses the S-rating tool to assess the sustainability performance of relevant suppliers in the fields of the environment, social aspects and integrity and to mitigate risks. The S-Rating has been a condition for the award of contracts since 2019 (2024 AR, p. 403). However, VW does not mention “other significant air emissions” as a factor in the tender and contracting process.
2024 Annual Report
https://annualreport2024.volkswagen-group.com/_assets/downloads/entire-vw-ar24.pdf?h=5AteXYgL</t>
  </si>
  <si>
    <t>Volvo states in its Position Paper on Responsible Sourcing (p. 2) that “our ESG requirements form an important part of the sourcing process and we evaluate new and existing suppliers’ performance”. This indicates that sustainability is taken into consideration for choosing a preferred supplier.
Volvo’s sustainability requirements are incorporated into the terms and conditions for direct materials suppliers. These requirements explicitly request that direct materials suppliers develop company-specific goals for greenhouse gas emissions reduction, including a science-based CO2 reduction target (2024 AR, p. 160).
Volvo position paper on responsible sourcing
https://www.volvocars.com/images/v/-/media/project/contentplatform/data/media/sustainability/responsible_sourcing_position_paper.pdf
2024 Annual Report
https://vp272.alertir.com/afw/files/press/volvocar/202503118898-1.pdf
2023 Annual Report
https://vp272.alertir.com/afw/files/press/volvocar/202403050374-1.pdf</t>
  </si>
  <si>
    <t>1.3.2. The company implements incentives and control systems to improve water management by suppliers</t>
  </si>
  <si>
    <r>
      <rPr>
        <rFont val="Calibri"/>
        <b/>
        <color theme="1"/>
        <sz val="10.0"/>
      </rPr>
      <t xml:space="preserve">20%: </t>
    </r>
    <r>
      <rPr>
        <rFont val="Calibri"/>
        <color theme="1"/>
        <sz val="10.0"/>
      </rPr>
      <t xml:space="preserve">The company’s Supplier Code of Conduct and / or Responsible Sourcing Policy includes specific requirements for suppliers with regards to water management and conservation (e.g. having in place a water management plan).
</t>
    </r>
    <r>
      <rPr>
        <rFont val="Calibri"/>
        <b/>
        <color theme="1"/>
        <sz val="10.0"/>
      </rPr>
      <t xml:space="preserve">40%: </t>
    </r>
    <r>
      <rPr>
        <rFont val="Calibri"/>
        <color theme="1"/>
        <sz val="10.0"/>
      </rPr>
      <t xml:space="preserve">The company has established purchase control systems to incentivize improved water management by (potential) new suppliers (e.g. water management is explicitly taken into account in the tender process and is a factor in selecting suppliers).
</t>
    </r>
    <r>
      <rPr>
        <rFont val="Calibri"/>
        <b/>
        <color theme="1"/>
        <sz val="10.0"/>
      </rPr>
      <t xml:space="preserve">40%: </t>
    </r>
    <r>
      <rPr>
        <rFont val="Calibri"/>
        <color theme="1"/>
        <sz val="10.0"/>
      </rPr>
      <t xml:space="preserve">The company has operationalized policies, systems and/or processes to manage risks and address impacts of water depletion/pollution by (existing) suppliers (e.g. the company discloses specific water risks it has identified as part of its supply chain risk assessment process;  the company provides evidence of how they have engaged with, or suspended, noncompliant suppliers on water management, etc.). Note: generic claims (e.g. simply stating that the company assesses / manages water-related risks) are insufficient — companies must explain the specific mechanisms used and/or provide concrete examples or data to illustrate implementation. </t>
    </r>
  </si>
  <si>
    <r>
      <rPr>
        <rFont val="Calibri"/>
        <color rgb="FF0563C1"/>
        <sz val="10.0"/>
        <u/>
      </rPr>
      <t xml:space="preserve">BMW includes general expectations related to water in its Supplier Code of Conduct: BMW expects its suppliers to “refrain from harmful changes to the soil, water and air pollution, harmful noise emissions, and excess water consumption” (Supplier Code of Conduct, p. 6). This is part of BMW’s purchasing terms and conditions and contracts with its direct suppliers (2024 CDP Questionnaire, p. 205).
BMW discloses in its 2024 CDP Questionnaire that water management and stewardship is included in its supplier assessment and awards scheme (p. 219). BMW assesses “nominated and potential supplier locations worldwide based on the industry-wide Drive Sustainability questionnaire (p. 205), which contains questions related to water quality, consumption, and management”, which is part of the tendering process. This indicates that water management is taken into consideration in the tender process (through the awards scheme).
BMW’s online assessments for suppliers, based primarily on the standard sustainability questionnaire of the industry initiative Drive Sustainability, includes requirements on “policy on environment” and "responsible supply chain management, including water quality, consumption &amp; management” in its questionnaire for suppliers. The company also indicates that it would “retain and engage” in case of supplier non-compliance with water related requirements.
Water is also identified as an explicit environmental risk for several material supply chains in BMW's Responsible Raw Material Report. In the same report, BMW discloses company engagement on lithium mining in Chile to promote the sustainable use of water resources in the Salar de Atacama, through a "30-point action plan for sustainable water management in Salar de Atacama – including a register of water rights, study analyses, a public library, water campaigns, and projects around drinking water supplies and the use of greywater" (Responsible Raw Material Management at the BMW Group, p.12 - 13)
2024 CDP Questionnaire
https://www.bmwgroup.com/content/dam/grpw/websites/bmwgroup_com/ir/downloads/en/2025/bericht/BMW-Group-CDP-Climate-and-Water-Security-Questionnaire-2024.pdf 
BMW’s self-assessment questionnaire (SAQ) for suppliers https://www.bmwgroup.com/content/dam/grpw/websites/bmwgroup_com/responsibility/downloads/en/2022/Sustainability-Assessment-Questionnaire_SAQ_5.0_EN.pdf 
Responsible Raw Material Management at the BMW Group
</t>
    </r>
    <r>
      <rPr>
        <rFont val="Calibri"/>
        <color rgb="FF1155CC"/>
        <sz val="10.0"/>
        <u/>
      </rPr>
      <t xml:space="preserve">https://www.bmwgroup.com/content/dam/grpw/websites/bmwgroup_com/responsibility/downloads/en/2025/Rohstoffmanagement_EN.pdf
</t>
    </r>
  </si>
  <si>
    <t>BYD’s CoC for Supplier mandates that suppliers shall “formulate a water resource management system or procedures” (CoC for Supplier, p. 6). However, the company does not indicate whether water management is taken into account in the tender process or explain how it is operationalized policies to address water related impacts in its supply chain.
Code of Conduct for BYD supplier
https://www.bydglobal.com/sitesresources/common/tools/generic/web/viewer.html?file=%2Fsites%2FSatellite%2FBYD%20PDF%20Viewer%3Fblobcol%3Durldata%26blobheader%3Dapplication%252Fpdf%26blobkey%3Did%26blobtable%3DMungoBlobs%26blobwhere%3D1638928498086%26ssbinary%3Dtrue</t>
  </si>
  <si>
    <t>Ford requires suppliers in its supplier CoC to “reduce freshwater usage in their operations and support access to clean and safe drinking water in local communities”. Ford incorporates contractual requirements for suppliers to maintain policies and management systems aligned with Ford’s policies, including on water management (2025 ISFR, p. 199). 
Ford also includes water risk assessment in its due diligence of potential new suppliers, “evaluating their ESG credentials and reviewing their public policies, risk mitigation history, and relevant country-level risks to mitigate the impact of water usage.” These water risk
assessments are then "integrated into the supply chain due diligence process, identifying and addressing potential water-related challenges" (2025 ISFR, p. 199). 
Ford provides details on a range of mechanisms that the company uses to actively manage water risks and impacts by existing suppliers. These include conducting "an annual water-related risk assessment to ensure our operations and value chain are actively managing water stewardship"; assessing supplier environmental policies on water quality and consumption management through the Drive Sustainability Sustainability Assessment Questionnair;  monitoring water stewardship by suppliers through site assessments; supporting suppliers in their water usage and waste reduction efforts through the M2030 initiative; and requiring that raw material suppliers undergo an IRMA or thirdparty equivalent audit covering environmental aspects, including water usage and management  (2025 ISFR, p. 199). 
2025 Integrated Sustainability and Financial Report (ISFR)
https://corporate.ford.com/content/dam/corporate/us/en-us/documents/reports/2025-integrated-sustainability-and-financial-report.pdf
Supplier Code of Conduct (SCoC) (April 2025)
https://corporate.ford.com/content/dam/corporate/us/en-us/documents/operations/governance-and-policies/Ford_SupplierCodeOfConduct_2025.pdf</t>
  </si>
  <si>
    <t>Geely requires suppliers to “formulate plans and annual targets for reducing water consumption” in its supplier ESG management rules (2024 ESG Report, p. 119).
However, there is no further detail regarding how Geely incentivises suppliers to improve water management.
2024 ESG Report
http://www.geelyauto.com.hk/wp-content/uploads/2025/04/e_2024-ESG-Report_20250428.pdf</t>
  </si>
  <si>
    <t>GM discloses in its Supplier CoC (p. 7) that it requires suppliers to have a water management program. In its 2024 CDP Report (p. 150, section 5.11.5.3), it discloses that “GM has added language to our RFQ document that requires all invited suppliers to participate in annual CDP water assessments”. However, there is no disclosure on systems to manage water risks and impacts by existing suppliers. 
Supplier Code of Conduct (SCoC)
https://investor.gm.com/static-files/b7d3c605-a597-486c-86e2-dbbeb6a25a42
2024 CDP Corporate Questionnaire 2024
https://investor.gm.com/static-files/e3565be8-c35c-4c61-a477-af810889478b</t>
  </si>
  <si>
    <r>
      <rPr>
        <rFont val="Calibri"/>
        <sz val="10.0"/>
      </rPr>
      <t xml:space="preserve">Honda’s Supplier Sustainability Guidelines include general provisions on environmental management and water conservation. Honda’s expectations to suppliers include: “comply with the laws and regulations of each country and region concerning environmental conservation such as air, water, and soil…continuously monitor and reduce pollutants to strive for environmental preservation including reduction of water use”. (p. 4)
Honda discloses that it has established industrial water usage targets for 2031 and has started collecting data from suppliers to analyze their performance and progress (2025 ESG Report, p. 133). Honda also engages with suppliers through regular strategy and information-sharing meetings, and implementing a PDCA cycle to collaboratively achieve these targets. Previously, Honda disclosed in its 2024 ESG Data Book (p. 104) that regarding water and waste, the company has set “specific targets for FY2023 (maintaining the total volume of FY2019)”. This target was achieved by FY2025, according to the disclosure of supplier water use in Honda's 2025 ESG Report (p. 133). This indicates that Honda has operationalized systems to manage water depletion risks in its supply chain and track the progress against the targets.
Honda does not disclose further detail regarding how it incentivizes (potential) new suppliers to improve their water risk management. 
Supplier Sustainability Guidelines: </t>
    </r>
    <r>
      <rPr>
        <rFont val="Calibri"/>
        <color rgb="FF1155CC"/>
        <sz val="10.0"/>
        <u/>
      </rPr>
      <t>https://global.honda/jp/procurement/pdf/sustinability_guideline_En_230131.pdf</t>
    </r>
    <r>
      <rPr>
        <rFont val="Calibri"/>
        <sz val="10.0"/>
      </rPr>
      <t xml:space="preserve">
2025 ESG Report
https://global.honda/en/sustainability/cq_img/report/pdf/2025/honda-SR-2025-en-all.pdf</t>
    </r>
  </si>
  <si>
    <t>Hyundai’s Supplier Code of Conduct states that “suppliers should establish a system with which they can calculate their water use and wastewater discharge” (p. 8). It also states (p. 8) that “Suppliers should exert their best efforts to minimize water use and maximize the treatment of wastewater. Suppliers should manage the level of water contaminants discharged to comply with applicable legal standards or a more rigorous internal standard.”
Hyundai includes “water resource management” in the supply chain sustainability risk assessment metrics (2025 Sustainability Report, p. 76). The company states that it conducts ESG evaluations as part of the risk assessment of new suppliers (p. 74), which according to the risk assessment metrics would cover the water resource management aspect. 
Hyundai also discloses that water resource management is covered in the supply chain due diligence in its latest Supply Chain Sustainability Management Policy (p. 5). However, the company has not provided evidence of how specific water risks have been addressed in practice.
Supplier Code of Conduct
https://www.hyundai.com/content/dam/hyundai/ww/en/images/company/sustainability/about-sustainability/policy/2024/hyundai-supplier-code-of-conduct-eng-2024.pdf
Supply Chain Sustainability Management Policy (August 2025)
https://www.hyundai.com/content/dam/hyundai/ww/en/images/company/sustainability/about-sustainability/policy/2025/social/hyundai-supply-chain-sustainability-management-policy-eng-2025.pdf
2025 Sustainability Report
https://www.hyundai.com/content/dam/hyundai/ww/en/images/company/sustainability/about-sustainability/2025/hmc-2025-sustainability-report-en-v12.pdf</t>
  </si>
  <si>
    <t xml:space="preserve">Kia states in its Supplier Code of Conduct (p. 10) that “suppliers should establish procedures to inspect the potential risks of deforestation due to their business operations in order to protect the local forests and exert their best efforts to prepare a response system to take appropriate measures in the event that actual or potential deforestation is recognized” .
Kia includes “water resource management” in the supply chain sustainability risk assessment metrics (2025 Sustainability Report, p. 77). The company states that it conducts ESG evaluations as part of the risk assessment of new suppliers (p. 74), which according to the risk assessment metrics would cover the water resource management aspect .
Kia also discloses that water resource management is covered in the supply chain due diligence in its latest Supply Chain Sustainability Management Policy  (p. 6) . However, the company has not provided evidence of how specific water risks have been addressed in practice .
Kia Supplier Code of Conduct 
https://worldwide.kia.com/int/files/company/sr/about/how-it-works/kia_supplier_code_of_conduct_eng.pdf 
2025 Sustainability Report 
https://worldwide.kia.com/int/files/company/sr/sustainability-report/sustainability-report-2025-int.pdf 
Supply Chain Sustainability Policy (September 2025) 
https://worldwide.kia.com/int/files/company/sr/about/how-it-works/Kia_Supply_Chain_Sustainability_Management_Policy_(2509)_ENG.pdf </t>
  </si>
  <si>
    <t>Mercedes includes general requirements for suppliers to have environmental management systems, with reference to water consumption and waste management (Responsible Sourcing Standard, p. 10). 
 Mercedes’ 2024 Raw Material Report provides several examples of risks of water depletion and/or pollution that the company has identified in its supply chain, as well as evidence of how the company has engaged with suppliers on these issues, for example, in the lithium supply chain (p. 107). In its 2024 CDP Questionnaire Water section (Q9.3), Mercedes also indicates that “We have not assessed this value chain stage for facilities with water-related dependencies, impacts, risks, and opportunities, but we are planning to do so in the next 2 years”. 
 The company does not disclose if or how it considers impacts on water in the supplier selection process. 
Responsible Sourcing Standard (2025) 
https://supplier.mercedes-benz.com/docs/DOC-2671 
2024 Raw Materials Report (November 2024) 
https://group.mercedes-benz.com/dokumente/nachhaltigkeit/produktion/mercedes-benz-raw-material-report.pdf</t>
  </si>
  <si>
    <t>Nissan has specific requirements in its green purchasing guidelines (p. 9) with regards to water management. The company also mentions water as one of the topics in the supply chain due diligence process, but without explaining how it incentivizes improved water management by (potential) new suppliers and how it addresses water depletion/pollution imacts by suppliers in practice (2025 ESG Data Book, p. 60, 85-86).
Nissan Green Purchasing Guidelines (July 2025)
https://www.nissan-global.com/EN/SUSTAINABILITY/LIBRARY/GREEN_PURCHASING/ASSETS/PDF/Nissan_Green_Purchasing_Guideline_e.pdf
2025 Sustainability Data Book
https://www.nissan-global.com/EN/SUSTAINABILITY/LIBRARY/SR/2025/ASSETS/PDF/DB25_E_All.pdf</t>
  </si>
  <si>
    <t>Renault recognizes the impact of upstream value chain for mining and refining actors on water pollution (2024 URD, p. 136).  Renault has a general requirement for suppliers to prevent water pollution and preserve water resources in its Supplier CSR Guidelines (p. 6). 
In 2024, Renault commissioned an in-depth "Mapping of Materials Risks/Country" study by TRANSITIONS to evaluate and prioritize various environmental, social, and human rights risks for the extraction processes of 18 minerals across 81 countries.  This study highlights water-related issues in the mineral supply chain (2024 URD, p. 264).  However, the company does not disclose how it actually manages and addresses water risks and impacts in its supply chain. 
Universal Registration Document (URD) 2024 
https://assets.renaultgroup.com/uploads/2025/03/Renault_URD_2024_EN.pdf 
Renault Group Corporate Social Responsibility Guidelines for Suppliers (November 2023) 
https://assets.renaultgroup.com/uploads/2023/11/renault-group-csr-guidelines-2023-vdef.pdf</t>
  </si>
  <si>
    <t>SAIC does not disclose any system or process to address water related risks in its supply chain.
2024 ESG Report
https://www.saicmotor.com/english/download/esg/2024.pdf</t>
  </si>
  <si>
    <t>Stellantis indicates in its GRPG that suppliers must have an Environmental Management System and that suppliers must optimize resource use and minimize pollution, including water discharge (p. 3). However, the company does not specify any requirements on water management specifically for suppliers.
Global Responsible Purchasing Guidelines (GRPG)
https://www.stellantis.com/content/dam/stellantis-corporate/group/governance/corporate-regulations/global-responsible-purchasing-guidelines.pdf</t>
  </si>
  <si>
    <t>Tesla includes water management requirements in its Supplier CoC (p. 6). Tesla also identifies “access to clean water and protecting water level” and “water quality in waterways affected by operations” as salient environmental risks (Policy Statement on Human Rights Strategy, p. 3). 
The company discloses examples of engaging with nickel and lithium suppliers on water related issues and suppliers’ actions to address the identified risks. For example, Tesla discloses that it communicates with suppliers its zero tolerance policy for tailings disposal into oceans and requested EIAs, and that nickel suppliers provided “evidence of water management through erosion control, sedimentation ponds and onsite downstream pH and turbidity monitoring” (2024 Impact Report, p. 165). It also discloses that lithium suppliers in water-stressed areas have committed to “evaluate the use of Direct Lithium Extraction (DLE), desalinization technologies to minimize fresh water use and direct use of sea water in the production process” (p. 170). 
The company does not mention how it assesses risks and/or incentivizes improved water management by (potential) new suppliers. 
Supplier Code of Conduct (2021) 
https://digitalassets.tesla.com/tesla-contents/image/upload/tesla-supplier-code-of-conduct.pdf 
2024 Impact Report (extended version) 
https://www.tesla.com/ns_videos/2024-extended-version-tesla-impact-report.pdf 
Policy Statement on Human Rights Strategy 
https://digitalassets.tesla.com/tesla-contents/image/upload/Policy-Statement-Human-Rights-Strategy.pdf</t>
  </si>
  <si>
    <t>Toyota Supplier Sustainability Guidelines (p. 5) requires suppliers to undertake initiatives to thoroughly reduce water usage and manage wastewater, taking the water environment of each country and region into consideration. Toyota also collects water management related data from suppliers through the CDP supply chain program ( 2025 Sustainability Data Book, p. 16). However, the company does not disclose how it mitigates risks and addresses impacts of water depletion/pollution by (potential) new suppliers or existing suppliers in practice.
2025 Sustainability Data Book
https://global.toyota/pages/global_toyota/sustainability/report/sdb/sdb25_en.pdf
Supplier Sustainability Guidelines
https://global.toyota/pages/global_toyota/sustainability/esg/supplier_csr_en.pdf</t>
  </si>
  <si>
    <t>In its CoC for Business Partners (p. 20), VW requires its business partners to take measures to minimise water consumption and provide water consumption data upon request.
More specifically, VW refers to the Lithium Partnership initiative in Chile as an example of its approach in managing water risks by suppliers, where it identified water risks in the lithium supply chain and engages with multiple stakeholders to protect the catchment area’s water resources through a joint action plan (2024 AR, p. 314).
VW does not disclose information about how the company integrates considerations on water impacts into the tender and contracting process for (potential) new suppliers. 
Code of Conduct for Business Partners (CoC BP)
https://www.volkswagen-group.com/en/publications/more/code-of-conduct-for-business-partner-1885
2024 Annual Report
https://annualreport2024.volkswagen-group.com/_assets/downloads/entire-vw-ar24.pdf?h=5AteXYgL</t>
  </si>
  <si>
    <t>In Volvo’s latest CoC for business partners (p. 13), the company specifies its requirement for suppliers to set water reduction targets: ”Business Partners shall have in place practices that enable efficient water management. This includes implementing clear and measurable targets for reducing water withdrawal and consumption, and preventing pollution from its water discharge. These targets should take into account the nature and context of the Business Partners’ operations, including the geolocation (e.g. areas of high water-stress).”
Additionally, in its latest Position Paper on Water Management (p. 2), Volvo states that “within the next two years we aim to have further reporting procedures and specific ambitions in place for the supply chain and with retail partners”.
Volvo discloses that in 2024 it mapped a selection of directly-contracted suppliers in water-stressed areas and formally requested these suppliers to participate in a survey on water withdrawal, consumption, and discharge. This shows that the company has operationalized processes to assess and mitigate water risks in its supply chain (2024 AR, p. 173).
Code of Conduct for Business Partners (December 2024)
https://investors.volvocars.com/~/media/Files/V/Volvo-Cars-IR-V2/CnE/volvo_cars_code_of_conduct_english.pdf
Volvo Cars position on water management (October 2024)
https://www.volvocars.com/files/cs/v3/assets/blt066aeed1a18c768c/blt3fb724f5f93bca7b/672c97d0c6ccf321cc1cac6c/volvo_cars_position_on_water_management.pdf?branch=prod_alias
2024 Annual Report
https://vp272.alertir.com/afw/files/press/volvocar/202503118898-1.pdf</t>
  </si>
  <si>
    <t>1.3.3. The company implements incentives and control systems to eliminate deforestation from its supply chain</t>
  </si>
  <si>
    <r>
      <rPr>
        <rFont val="Calibri"/>
        <b/>
        <color theme="1"/>
        <sz val="10.0"/>
      </rPr>
      <t xml:space="preserve">20%: </t>
    </r>
    <r>
      <rPr>
        <rFont val="Calibri"/>
        <color theme="1"/>
        <sz val="10.0"/>
      </rPr>
      <t xml:space="preserve">The company’s Supplier Code of Conduct and / or Responsible Sourcing Policy includes specific requirements for suppliers with regards to deforestation and land conversion. 
</t>
    </r>
    <r>
      <rPr>
        <rFont val="Calibri"/>
        <b/>
        <color theme="1"/>
        <sz val="10.0"/>
      </rPr>
      <t xml:space="preserve">40%: </t>
    </r>
    <r>
      <rPr>
        <rFont val="Calibri"/>
        <color theme="1"/>
        <sz val="10.0"/>
      </rPr>
      <t xml:space="preserve">The company has established purchase control systems to incentivize compliance on deforestation and land conversion by (potential) new suppliers (e.g. deforestation is explicitly taken into account in the tender process and is a factor in choosing a preferred supplier).
</t>
    </r>
    <r>
      <rPr>
        <rFont val="Calibri"/>
        <b/>
        <color theme="1"/>
        <sz val="10.0"/>
      </rPr>
      <t xml:space="preserve">40%: </t>
    </r>
    <r>
      <rPr>
        <rFont val="Calibri"/>
        <color theme="1"/>
        <sz val="10.0"/>
      </rPr>
      <t xml:space="preserve"> The company has operationalized policies, systems and/or processes to manage risks and address impacts of deforestation and land conversion by existing suppliers (e.g. the company discloses specific deforestation risks it has identified as part of its supply chain risk assessment process; the company provides evidence of how they have engaged with, or suspended, noncompliant suppliers on deforestation, etc.). Note: generic claims (e.g. simply stating that the company assesses / manages deforestation risks) are insufficient — companies must explain the specific mechanisms used and/or provide concrete examples or data to illustrate implementation.</t>
    </r>
  </si>
  <si>
    <r>
      <rPr>
        <rFont val="Calibri"/>
        <sz val="10.0"/>
      </rPr>
      <t>BMW indicates in its Supplier Code of Conduct (p. 7) that it is “committed to halting deforestation and the conversion of natural ecosystems in supply chains“ and that it expects its suppliers to “protect natural ecosystems and not to contribute to the changing, deforestation, or damage of natural woodland and other natural ecosystems”. 
In addition, BMW indicates that it “gives preference to suppliers that are committed to the principles of certified, sustainable agriculture and forestry in their land and forest use” (p. 7). 
BMW indicates that it has due diligence, traceability, complaint, and monitoring mechanisms in place to assess potential risks of deforestation within relevant supply chains (Anti-deforestation policy, p. 2). Deforestation is also identified as an explicit environmental risk for several material supply chains in BMW's Responsible Raw Material Report. In the same report, BMW discloses its involvement in the Living Rubber Project in Indonesia, which aims "to help strengthen the social and environmental resilience of the natural rubber supply chain." (Responsible Raw Material Manag</t>
    </r>
    <r>
      <rPr>
        <rFont val="Calibri"/>
        <color rgb="FF000000"/>
        <sz val="10.0"/>
      </rPr>
      <t>ement at the BMW Group, p.12 - 13). 
Supplier code of conduct (Supplier sustainability policy, June 2022)
h</t>
    </r>
    <r>
      <rPr>
        <rFont val="Calibri"/>
        <sz val="10.0"/>
      </rPr>
      <t xml:space="preserve">ttps://www.bmwgroup.com/content/dam/grpw/websites/bmwgroup_com/responsibility/downloads/en/2022/BMW-Group-Supplier-Code-of-Conduct-V.3.0_englisch_20221206.pdf 
2024 CDP Questionnaire
https://www.bmwgroup.com/content/dam/grpw/websites/bmwgroup_com/ir/downloads/en/2025/bericht/BMW-Group-CDP-Climate-and-Water-Security-Questionnaire-2024.pdf 
2024 Group Report
https://www.bmwgroup.com/en/report/2024/downloads/BMW-Group-Report-2024-en.pdf
Responsible Raw Material Management at the BMW Group
</t>
    </r>
    <r>
      <rPr>
        <rFont val="Calibri"/>
        <color rgb="FF1155CC"/>
        <sz val="10.0"/>
        <u/>
      </rPr>
      <t>https://www.bmwgroup.com/content/dam/grpw/websites/bmwgroup_com/responsibility/downloads/en/2025/Rohstoffmanagement_EN.pdf</t>
    </r>
  </si>
  <si>
    <t>In its Declaration on No Deforestation (p. 3), BYD has a general statement that “For suppliers that may be involved in deforestation, we will require them to provide detailed information on the sources of raw materials and conduct strict audits and verifications”. In its Environmental Management Policy (p. 6), BYD also indicates that “comprehensive assessment of the potential impact of raw material procurement involved in the company's operational activities on forest resources is carried out”. However, it is unclear whether, or to what extent, these activities are now being implemented or if the company has developed specific requirements or incentives for suppliers with regards to deforestation and land conversion.
Declaration on No Deforestation (English)
https://www.bydglobal.com/sitesresources/common/tools/generic/web/viewer.html?file=%2Fsites%2FSatellite%2FBYD%20PDF%20Viewer%3Fblobcol%3Durldata%26blobheader%3Dapplication%252Fpdf%26blobkey%3Did%26blobtable%3DMungoBlobs%26blobwhere%3D1638928492197%26ssbinary%3Dtrue
Environmental Management Policy
https://www.bydglobal.com/sitesresources/common/tools/generic/web/viewer.html?file=%2Fsites%2FSatellite%2FBYD%20PDF%20Viewer%3Fblobcol%3Durldata%26blobheader%3Dapplication%252Fpdf%26blobkey%3Did%26blobtable%3DMungoBlobs%26blobwhere%3D1638928498113%26ssbinary%3Dtrue</t>
  </si>
  <si>
    <r>
      <rPr>
        <rFont val="Calibri"/>
        <sz val="10.0"/>
      </rPr>
      <t>Ford requires its suppliers to “avoid illegal deforestation in accordance with international biodiversity and deforestation regulations”, but without disclosing further detail (SCoC, p. 9).
Additionally, Ford di</t>
    </r>
    <r>
      <rPr>
        <rFont val="Calibri"/>
        <color rgb="FF000000"/>
        <sz val="10.0"/>
      </rPr>
      <t>scloses in its 2025 ISFR (p. 91): "Looking ahead, we are preparing for the European Union Deforestation Regulation (EUDR) by identifying p</t>
    </r>
    <r>
      <rPr>
        <rFont val="Calibri"/>
        <sz val="10.0"/>
      </rPr>
      <t xml:space="preserve">roducts within its scope. We are engaging with our suppliers to ensure they understand these requirements and collaborating with them on compliance. Within Ford we are working to develop new processes and tools to help meet the EUDR, while also crafting strategies for products used worldwide. These efforts underscore our commitment to compliance and global deforestation risk mitigation." This shows the company’s intent to manage deforestation risks in the supply chain. However, the company does not detail specific activities that it has undertaken to prevent/mitigate these deforestation risks in practice.
Supplier Code of Conduct (SCoC) (April 2025)
https://corporate.ford.com/content/dam/corporate/us/en-us/documents/operations/governance-and-policies/Ford_SupplierCodeOfConduct_2025.pdf
2025 Integrated Sustainability and Financial Report (ISFR)
</t>
    </r>
    <r>
      <rPr>
        <rFont val="Calibri"/>
        <color rgb="FF1155CC"/>
        <sz val="10.0"/>
        <u/>
      </rPr>
      <t>https://corporate.ford.com/content/dam/corporate/us/en-us/documents/reports/2025-integrated-sustainability-and-financial-report.pdf</t>
    </r>
  </si>
  <si>
    <t>Geely’s Environmental Statement (December 2024 version) mandates that the supply chain of products provided by suppliers does not involve any form of illegal deforestation and does not pose any harm or loss to natural forests (high conservation value forests).
However, Geely does not provide more concrete disclosure regarding how it incentivizes compliance and manages the risks of deforestation and land conversion by new and existing suppliers.
Environmental Statement (December 2024)
http://www.geelyauto.com.hk/wp-content/uploads/2024/12/6.-%E7%92%B0%E5%A2%83%E8%81%B2%E6%98%8E-Environmental-Statement.pdf</t>
  </si>
  <si>
    <t>GM states in its updated Supplier CoC (p. 8) that “Suppliers should also protect ecosystems, especially key biodiversity areas, impacted by their operations, and avoid illegal deforestation in accordance with international biodiversity regulations, including the IUCN Resolutions and Recommendations on biodiversity.”
Supplier Code of Conduct (SCoC)
https://investor.gm.com/static-files/b7d3c605-a597-486c-86e2-dbbeb6a25a42</t>
  </si>
  <si>
    <r>
      <rPr>
        <rFont val="Calibri"/>
        <color rgb="FF0563C1"/>
        <sz val="10.0"/>
        <u/>
      </rPr>
      <t xml:space="preserve">Hyundai states in its Supplier Code of Conduct that “suppliers should establish procedures to inspect the potential risks of deforestation due to their business operations in order to protect the local forests and exert their best efforts to prepare a response system to take appropriate measures in the event that actual or potential deforestation is recognized” (p. 11).
Hyundai states that it “integrates biodiversity risks into its company-wide risk management system and is intensifying its sustainability risk management to prevent deforestation risks of leather and rubber supply chain” (2025 Sustainability Report, p.47). “For risk identification, Hyundai requires the direct suppliers of parts made from leather and rubber to disclose the origin of materials they use during the bidding process. For risk prevention, the directive suppliers of parts made with leather are obligated to use LWG (Leather Working Group) certified leather…Regarding rubber, Hyundai collaborates with tire companies to secure and utilize natural rubber that is not linked to deforestation”.
However, it is unclear how Hyundai manages risks and addresses impacts of deforestation and land conversion by existing suppliers. For example, Hyundai only discloses the obligation to use LWG certified leather, but without disclosing how it ensures this is implemented in practice. As a result, it doesn’t get points for the third sub-indicator.
Supplier Code of Conduct
https://www.hyundai.com/content/dam/hyundai/ww/en/images/company/sustainability/about-sustainability/policy/2024/hyundai-supplier-code-of-conduct-eng-2024.pdf
2025 Sustainability Report
</t>
    </r>
    <r>
      <rPr>
        <rFont val="Calibri"/>
        <color rgb="FF1155CC"/>
        <sz val="10.0"/>
        <u/>
      </rPr>
      <t>https://www.hyundai.com/content/dam/hyundai/ww/en/images/company/sustainability/about-sustainability/2025/hmc-2025-sustainability-report-en-v12.pdf</t>
    </r>
  </si>
  <si>
    <t xml:space="preserve">Kia states in its Supplier Code of Conduct (p. 10) that “Suppliers should establish procedures to inspect the potential risks of deforestation due to their business operations in order to protect the local forests and exert their best efforts to prepare a response system to take appropriate measures in the event that actual or potential deforestation is recognized”. Kia also has a No Deforestation Policy that outlines its policies and procedures to address related risks, and covers the suppliers (p. 2) .
Kia requires suppliers of leather and rubber components to submit the place of origin of their goods during the bidding process, which "enables Kia to identify the origin of goods from high-risk countries based on EUDR." Kia also states that the company is providing trainings for procurement teams to pre-emptively manage deforestation-related risks (2025 Sustainability Report, p. 53). 
In order to manage deforestation risks from existing suppliers, Kia states that it is collecting and managing geolocation data for the origin of seven commodities, including cattle, wood, rubber, and palm oil. The collected coordinates are then mapped to identify source regions and, based on this information, "Kia conducts risk assessments in alignment with EUDR requirements—covering deforestation, land-use changes, Indigenous rights violations, and breaches of local laws" (p. 76). This is considered sufficient for the last sub-indicator, although it is noted that Kia does not provide any examples of specific risks that it has identified through the implementation of this process or explain how it uses this information to mitigate deforestation risks by existing suppliers, beyond simply stating that “if issues related to deforestation or land use arise, Kia will consider alternative sourcing options” (p. 76).
Kia Supplier Code of Conduct 
https://worldwide.kia.com/int/files/company/sr/about/how-it-works/kia_supplier_code_of_conduct_eng.pdf 
2025 Sustainability Report 
https://worldwide.kia.com/int/files/company/sr/sustainability-report/sustainability-report-2025-int.pdf 
No Deforestation Policy 
https://worldwide.kia.com/int/files/company/sr/about/how-it-works/kia_no_deforestation_policy_eng.pdf </t>
  </si>
  <si>
    <t>Mercedes includes general requirements for suppliers regarding deforestation (Responsible Sourcing Standards, p. 14). 
 Mercedes discloses that “For future model series, the company aims to secure leather from producers certified to the Gold Standard of the Leather Working Group. This includes, among other things, the requirement to reduce water, energy, and chemical usage in the tanning process.” (2024 AR, p. 176). However, it is unclear if this requirement is already applied in practice. As a result, it does not get points for the second sub-indicator. The company does not disclose additional information on how it addresses deforestation risks with (potential) new suppliers prior to entering into contracts.
 The company requires suppliers to take due diligence measures against the risks of the conversion of natural forests and other natural ecosystems (2024 AR, p. 169). Mercedes also provides evidence of engagement with leather suppliers in Brazil to address deforestation risks (2024 AR, p. 171) and its requirement for suppliers/mines of cobalt, lithium, nickel, graphite, manganese and copper to go through IRMA audit, which covers biodiversity related impact near the mining area (2024 AR, p. 170). 
Responsible Sourcing Standard (2025) 
https://supplier.mercedes-benz.com/docs/DOC-2671 
Annual Report 2024 with Integrated Sustainability Report 
https://group.mercedes-benz.com/documents/investors/reports/annual-report/mercedes-benz/mercedes-benz-annual-report-2024-incl-combined-management-report-mbg-ag.pdf</t>
  </si>
  <si>
    <t>In its Responsible Materials Sourcing policy, Nissan has explained its approach towards sustainable natural rubber sourcing in an appendix, which includes requirements related to deforestation. Apart from its requirement for the rubber supply chain, Nissan has not explicitly disclosed any specific deforestation or land conversion requirements for its other suppliers or evidence of measures it has implemented to manage deforestation risks .
Nissan Responsible Materials Sourcing Policy (July 2025)
https://www.nissan-global.com/EN/SUSTAINABILITY/LIBRARY/MATERIALS_SOURCING/ASSETS/PDF/Materials_Sourcing_Policy_e.pdf</t>
  </si>
  <si>
    <t>Renault has a general commitment to halt deforestation and commits to “avoid change of land use (artificialization) and over exploitation of land (deforestation)” in its Green Procurement Guidelines (p. 12). Its Supplier Code of Conduct (p. 9) also includes a general requirement for suppliers “to avoid contribution to deforestation, in its own operation and in its supply chain.”
In its 2024 URD (p. 156), Renault states that “the biodiversity-related topics in the value chain are covered by the implementation by suppliers of Renault Group Green Procurement and CSR Guidelines for Suppliers” and that “These guidelines require suppliers to evaluate dependencies on services provided by nature and impacts on ecosystems to set priorities, to adopt a ‘measure, avoid, reduce, restore’ approach, to evaluate the quality of ecosystems in biodiversity-sensitive areas on or near sites and the risk of ecological quality modification, to avoid changes in land use (artificialization) and overexploitation of land (deforestation), to plan a trajectory in line with the Kunming-Montreal Global Biodiversity Framework Goals and to set targets for 2030 and 2050.” 
This indicates that Renault has outlined its requirements on suppliers to manage deforestation risks. But the company does not provide any information on activities it has undertaken to ensure that suppliers comply with these requirements.
In its High-Level Commitment for Sustainable Natural Rubber (p. 1), Renault commits that it will work with its suppliers to source vehicle parts containing natural rubber and make sure that it “does not contribute to deforestation or destruction of critical wildlife habitats” and “protects high conservation values (HCVs) and high carbon stock (HCS) forests (the cutoff date after which deforestation or HCV degradation is considered non-compliant with this policy is 1 April 2019)”. 
In its 2024 URD (p. 156), Renault states that it has implemented the sustainable natural rubber policy since 2022, but it does not provide any detail about how it has operationalized the policy or set up processees to monitor compliance. 
Renault Group Green Procurement Guidelines (November 2023) 
https://assets.renaultgroup.com/uploads/2023/11/renaultgroup_greenprocurementguidelines_2023.pdf 
Renault Group High-Level Commitment for Sustainable Natural Rubber 
https://assets.renaultgroup.com/uploads/2022/04/20220315-rg-sustainable-nr-policy.pdf 
Universal Registration Document (URD) 2024 
https://assets.renaultgroup.com/uploads/2025/03/Renault_URD_2024_EN.pdf</t>
  </si>
  <si>
    <t>Stellantis set out its requirements for suppliers with regards to deforestation and land conversion in the Global Responsible Purchasing Guidelines (p. 3). It states that it “will rely on suppliers that are actively implementing deforestation-free supply chains, with tangible results coming from reliable initiatives and local agreements or partnerships”.
Stellantis also states that it “engages its suppliers globally to set out appropriate monitoring, traceability and action plans related to efforts to avoid deforestation,” however it does not provide further detail on the specific systems, processes and/or incentives it implements to achieve this (2023 CSR Report, p73).
Global Responsible Purchasing Guidelines (GRPG)
https://www.stellantis.com/content/dam/stellantis-corporate/group/governance/corporate-regulations/global-responsible-purchasing-guidelines.pdf
2023 CSR Report
https://www.stellantis.com/content/dam/stellantis-corporate/sustainability/csr-disclosure/stellantis/2023/Stellantis-2023-CSR-Report.pdf</t>
  </si>
  <si>
    <t xml:space="preserve">Tesla mentions deforestation among “salient responsible sourcing issues” in its Responsible Sourcing Policy.
In its 2023 Impact Report, it includes “Protecting forests and biodiversity” as a standalone engagement area (p. 106) and provides a case study of engaging with gold supplier/refiner with alleged deforestation practice that led to an outcome of “encouraged removal of certain actors from Tesla's upstream supply chain” (p. 136).
Tesla identifies deforestation as a key risk related to nickel sourcing in Indonesia and has co-founded the multi-stakeholder Nickel Efforts for a Sustainable Transition (NEST) Program in April 2024 with the aim to implement biodiversity conservation, reforestation and community engagement. The program focuses initially on the Morowali area in Sulawesi and includes identifying areas of high value for biodiversity, critical habitats, carbon storage, cultural sites and traditional lands through the High-Conservation Value screening approach (2024 Impact Report, p. 169).
Additionally, Tesla discloses that 100% of supplying mines in Indonesia high-conservation value areas have reforestation plans (p. 142). The company also states that “Supplying mines provided evidence of revegetation, including maps of opened, planned, and restored terrain, mining permits; and mine closure plants (progress validated via on-site visits)” as well as “evidence of biodiversity management, including baseline flora and faunta studies, endemic species protection, local plan nurseries and detailed monitoring of operations and post-mining restoration" (p. 168).
Tesla does not disclose how it takes deforestation into account in the tender process/when choosing a preferred supplier.
Responsible Sourcing Policy
https://www.tesla.com/en_eu/legal/additional-resources#responsible-sourcing-policies
2023 Impact Report
https://www.tesla.com/ns_videos/2023-tesla-impact-report.pdf
2024 Impact Report (extended version)
https://www.tesla.com/ns_videos/2024-extended-version-tesla-impact-report.pdf
</t>
  </si>
  <si>
    <t>Toyota has a policy for sustainable natural rubber procurement, which commits to eliminate deforestation. However, its broader supplier sustainability guidelines, green procurement policy and sustainability data book don’t address the risks of deforestation and land conversion in its supply chain.
Policy for Sustainable Natural Rubber Procurement
https://global.toyota/pages/global_toyota/sustainability/esg/partners/natural_rubber_en.pdf
Supplier Sustainability Guidelines
https://global.toyota/pages/global_toyota/sustainability/esg/supplier_csr_en.pdf
Toyota Green Purchasing Guidelines
https://global.toyota/pages/global_toyota/sustainability/esg/toyota_green_purchasing_guidelines_en.pdf</t>
  </si>
  <si>
    <r>
      <rPr>
        <rFont val="Calibri"/>
        <sz val="10.0"/>
      </rPr>
      <t xml:space="preserve">VW states in its CoC for Business Partners (p. 20) that “Business partners must strive to ensure supply chains are free of deforestation and conversion in accordance with applicable law and international biodiversity regulations.”
VW identifies deforestation as a risk for specific commodities such as copper, leather and rubber, and uses contractually binding sustainability specification sheets for all new contracts with direct business partners that supply focus products containing any of the raw materials in scope. The specification sheets “stipulate the way in which certain products must be manufactured, thus defining our raw-material-specific expectations of our suppliers with regard to human rights and the environment” (2024 RMR, p. 11). For example, the company's leather specification sheet requires suppliers to achieve LWG (Leather Working Group) Bronze certification or higher (2024 RMR, p. 51). VW also plans to update the specification sheet in 2025 and introduce additional risk mitigation measures (2024 RMR, p. 51).
Additionally, VW has set up systems to manage deforestation risks by existing suppliers. For example, in the case of rubber, the company launched a pilot project for a "natural rubber specification sheet in the tire supply chain," which "requires suppliers to take measures to improve transparency within their natural rubber supply chain and ask them to establish an appropriate due diligence management system according to the criteria of the OECD Guidance for Responsible Agricultural Supply Chains."  VW also discloses that the company has broadened the scope of its rubber risk assessment so that it includes not only tires, but also many other rubber-containing parts. To do this, the company identified the direct suppliers in scope and began to map their upstream supply chains, using a software platform to collect data and perform risk management with AI tools and satellite geolocation data (2024 RMR, p. 59).
Code of Conduct for Business Partners (CoC BP)
https://www.volkswagen-group.com/en/publications/more/code-of-conduct-for-business-partner-1885
2024 Responsible Raw Materials Report (RMR)
</t>
    </r>
    <r>
      <rPr>
        <rFont val="Calibri"/>
        <color rgb="FF1155CC"/>
        <sz val="10.0"/>
        <u/>
      </rPr>
      <t>https://uploads.vw-mms.de/system/production/documents/cws/002/986/file_en/b9c9f6c0342cbfa6435f770bd41745aa979edafb/VW_RRMR_24_gesamt_offen.pdf?1743501339</t>
    </r>
  </si>
  <si>
    <t>Volvo's CoC for Business Partners (p. 13) mandates that “Business Partners shall not directly or indirectly procure or finance the procurement of raw materials that result in deforestation or habitat destruction, or that are mined from the deep seabed.” Its Position Paper on Nature and Biodiversity has a general commitment to avoid and reduce biodiversity impacts across its supply chain and asks suppliers to contribute to conservation and restoration activities (p. 3). Beyond this, the company does not explain how it incentivizes compliance on deforestation by (potential) new suppliers.
Volvo discloses that it is mapping locations of its suppliers to gain an improved understanding of the risks in relation to key biodiversity areas (KBA) and has established new requirements for directly contracted suppliers to work and report according to the Taskforce on Nature-Related Financial Disclosures (TNFD), adopting the LEAP (Locate, Evaluate, Assess and Prepare) assessment approach (2024 AR, p. 176). Whilst these can be considered important steps for managing deforestation risks in its supply chain, the company does not disclose any activities it has undertaken to verify supplier compliance with these new requirements. 
Volvo Cars Position on Nature and Biodiversity (September 2024 version)
https://www.volvocars.com/images/v/-/media/project/contentplatform/data/media/sustainability/volvo_cars_position_on_nature_and_biodiversity.pdf
2024 Annual Report
https://vp272.alertir.com/afw/files/press/volvocar/202503118898-1.pdf</t>
  </si>
  <si>
    <t>2. Fossil Free and Environmentally Sustainable Steel</t>
  </si>
  <si>
    <t>2.1. Disclosure of scope 3 GHG emissions due to steel supply chains</t>
  </si>
  <si>
    <t>2.1.1. The company discloses disaggregated GHG emissions for their steel supply chains.</t>
  </si>
  <si>
    <r>
      <rPr>
        <rFont val="Calibri"/>
        <color theme="1"/>
        <sz val="10.0"/>
      </rPr>
      <t xml:space="preserve">The following scores are absolute, not cumulative: 
</t>
    </r>
    <r>
      <rPr>
        <rFont val="Calibri"/>
        <b/>
        <color theme="1"/>
        <sz val="10.0"/>
      </rPr>
      <t xml:space="preserve">100%: </t>
    </r>
    <r>
      <rPr>
        <rFont val="Calibri"/>
        <color theme="1"/>
        <sz val="10.0"/>
      </rPr>
      <t xml:space="preserve">The company discloses scope 3 GHG emissions for purchased goods and services, disaggregated for their steel supply chains
</t>
    </r>
    <r>
      <rPr>
        <rFont val="Calibri"/>
        <b/>
        <color theme="1"/>
        <sz val="10.0"/>
      </rPr>
      <t xml:space="preserve">50%: </t>
    </r>
    <r>
      <rPr>
        <rFont val="Calibri"/>
        <color theme="1"/>
        <sz val="10.0"/>
      </rPr>
      <t xml:space="preserve">The company discloses a Life Cycle Assessment (LCA) for at least one electric vehicle model that includes disaggregated data on the embodied GHG emissions from the steel used in that vehicle. </t>
    </r>
  </si>
  <si>
    <r>
      <rPr>
        <rFont val="Calibri"/>
        <sz val="10.0"/>
      </rPr>
      <t>BMW discloses Scope 3 GHG emissions for purchased goods and services, but it is not disaggregated for the steel supply chain (2024 Annual Report, p. 196). BMW’s disclosed LCAs for EV models also do not include disaggregated GHG emissions data from steel used in the vehicle.
2024 Group Report
https://www.bmwgroup.com/en/report/2024/downloads/BMW-Group-Report-2024-en.pdf 
BMW Group Vehicle Footprint Reports section of BMW sustainability webpage
https://ww</t>
    </r>
    <r>
      <rPr>
        <rFont val="Calibri"/>
        <color rgb="FF000000"/>
        <sz val="10.0"/>
      </rPr>
      <t xml:space="preserve">w.bmwgroup.com/en/sustainability.html 
</t>
    </r>
  </si>
  <si>
    <t xml:space="preserve">Ford’s ISFR (p. 70) only provides a bar chart illustrating “representative” emissions data on the material supply chain emissions for its electric vehicles, which includes a bar for “Steel and iron.”  The chart does not include percentages or specific quantities of kg CO₂e/vehicle for the specified materials. Ford does not disclose disaggregated scope 3 category 1 emissions data and the lifecycle assessments of individual EV models that the company has published to date do not include a breakdown of the upstream emissions from steel and iron. 
2025 Integrated Sustainability and Financial Report (ISFR)
https://corporate.ford.com/content/dam/corporate/us/en-us/documents/reports/2025-integrated-sustainability-and-financial-report.pdf
Ford vehicle LCA
https://corporate.ford.com/content/dam/corporate/us/en-us/documents/legal/capri-explorer-life-cycle-assessment.pdf
Ford vehicle LCA
https://corporate.ford.com/content/dam/corporate/us/en-us/documents/legal/capri-explorer-life-cycle-assessment.pdf
</t>
  </si>
  <si>
    <r>
      <rPr>
        <rFont val="Calibri"/>
        <sz val="10.0"/>
      </rPr>
      <t xml:space="preserve">Hyundai discloses Scope 3 GHG emissions, including for supply chains (purchase of raw materials and parts), but not disaggregated for the steel supply chain (2025 Sustainability Report, p. 39). While Hyundai discloses an LCA for 36 models, including EV models, as of 2024, there is no disclosure of disaggregated data on embodied GHG emissions from the steel used in the vehicle (p. 30).
2025 Sustainability Report
</t>
    </r>
    <r>
      <rPr>
        <rFont val="Calibri"/>
        <color rgb="FF1155CC"/>
        <sz val="10.0"/>
        <u/>
      </rPr>
      <t>https://www.hyundai.com/content/dam/hyundai/ww/en/images/company/sustainability/about-sustainability/2025/hmc-2025-sustainability-report-en-v12.pdf</t>
    </r>
  </si>
  <si>
    <t xml:space="preserve">Kia discloses the LCA comparison between model EV4 (EV) and Seltos (ICE), including the emissions from raw material extraction. However, it is not further disaggregated by the type of raw material. (2025 Sustainability Report, p. 31) .
2025 Sustainability Report 
https://worldwide.kia.com/int/files/company/sr/sustainability-report/sustainability-report-2025-int.pdf </t>
  </si>
  <si>
    <t xml:space="preserve">The company has published “360°Environmental Check” for some of its models, which includes vehicle model level CO2 emissions data, as well as a breakdown of the material composition (by weight) of different materials used in the vehicles, including “Steel/ferrous materials.” However, disaggregated data on the embodied emissions from the steel used in the vehicle is not provided.  
360° Environmental check (quoted in 2024 AR, p. 144) 
https://group.mercedes-benz.com/responsibility/sustainability/climate-environment/environmental-check/ 
360° Environmental check Mercedes-Benz E-Class 
https://group.mercedes-benz.com/documents/sustainability/product/mercedes-benz-environmental-check-e-class-e300e.pdf
</t>
  </si>
  <si>
    <r>
      <rPr>
        <rFont val="Calibri"/>
        <sz val="10.0"/>
      </rPr>
      <t xml:space="preserve">Nissan discloses LCAs for its EV models, including disaggregated data on the embodied GHG emissions from production and logistics (2025 Sustainability Data Book, p. 37, p. 155). However, it is not further disaggregated for the steel supply chain.
2025 Sustainability Data Book
</t>
    </r>
    <r>
      <rPr>
        <rFont val="Calibri"/>
        <color rgb="FF1155CC"/>
        <sz val="10.0"/>
        <u/>
      </rPr>
      <t>https://www.nissan-global.com/EN/SUSTAINABILITY/LIBRARY/SR/2025/ASSETS/PDF/DB25_E_All.pdf</t>
    </r>
  </si>
  <si>
    <t>Stellantis recognizes steel as a major contributor to upstream Scope 3 GHG emissions and includes steel among the 70 prioritized components and materials specifically tracked for carbon footprint performance, but does not disaggregate the emissions from its steel supply chain (2024 Expanded Sustainability Statement, p. 38).
2024 Expanded Sustainability Statement
https://www.stellantis.com/content/dam/stellantis-corporate/sustainability/esg-disclosures/Stellantis-Expanded-Sustainability-Statement-2024.pdf</t>
  </si>
  <si>
    <r>
      <rPr>
        <rFont val="Calibri"/>
        <sz val="10.0"/>
      </rPr>
      <t xml:space="preserve">Tesla discloses that steel accounts for 6.04% of its commodity supply chain emissions (2024 Impact Report, p. 152). 
Although there is no disclosure of scope 3 GHG emissions due to steel supply chains in absolute quantity, it could be calculated based on the disclosure of the total quantity of Category 1 of Scope 3 emissions (purchased goods and services). 
2024 Impact Report (extended version) 
</t>
    </r>
    <r>
      <rPr>
        <rFont val="Calibri"/>
        <color rgb="FF1155CC"/>
        <sz val="10.0"/>
        <u/>
      </rPr>
      <t>https://www.tesla.com/ns_videos/2024-extended-version-tesla-impact-report.pdf</t>
    </r>
  </si>
  <si>
    <r>
      <rPr>
        <rFont val="Calibri"/>
        <sz val="10.0"/>
      </rPr>
      <t xml:space="preserve">Volvo discloses the CO2 footprint associated with the material breakdown per average vehicle, including 25% steel and iron (2024 AR, p. 180). However, it does not provide disaggregated GHG emissions for its entire steel supply chain.
Volvo discloses LCAs for multiple EV models that include disaggregated data on GHG emissions for “Material production and refining” and the percentage from steel under “Material production and refining” (e.g., 18% from steel and iron for XC40 Recharge).
Volvo Cars 2024 Annual Report
https://vp272.alertir.com/afw/files/press/volvocar/202503118898-1.pdf
Carbon footprint report: Battery electric XC40 Recharge and the XC40 ICE
</t>
    </r>
    <r>
      <rPr>
        <rFont val="Calibri"/>
        <color rgb="FF1155CC"/>
        <sz val="10.0"/>
        <u/>
      </rPr>
      <t>https://www.volvocars.com/images/v/-/media/Project/ContentPlatform/data/media/sustainability/Volvo_carbonfootprintreport.pdf</t>
    </r>
    <r>
      <rPr>
        <rFont val="Calibri"/>
        <sz val="10.0"/>
      </rPr>
      <t xml:space="preserve">
Life-cycle analysis of other EV models (EX40, EC40, EX30, EX90) under the Climate Action webpage
https://www.volvocars.com/intl/v/sustainability/climate-action</t>
    </r>
  </si>
  <si>
    <t>2.2. Target setting and progress towards fossil free and environmentally sustainable steel supply chains</t>
  </si>
  <si>
    <t>2.2.1. The company has set targets for the use of fossil free and environmentally sustainable steel.</t>
  </si>
  <si>
    <r>
      <rPr>
        <rFont val="Calibri"/>
        <color theme="1"/>
        <sz val="10.0"/>
      </rPr>
      <t xml:space="preserve">The scores below are absolute, not cumulative:
</t>
    </r>
    <r>
      <rPr>
        <rFont val="Calibri"/>
        <b/>
        <color theme="1"/>
        <sz val="10.0"/>
      </rPr>
      <t>100%:</t>
    </r>
    <r>
      <rPr>
        <rFont val="Calibri"/>
        <color theme="1"/>
        <sz val="10.0"/>
      </rPr>
      <t xml:space="preserve"> the company has a commitment to source 100% fossil-free steel </t>
    </r>
    <r>
      <rPr>
        <rFont val="Calibri"/>
        <color rgb="FFFF0000"/>
        <sz val="10.0"/>
      </rPr>
      <t>by 2040, and has set interim targets to source at least 10% fossil-free steel AND 50% lower emission steel by 2030.</t>
    </r>
    <r>
      <rPr>
        <rFont val="Calibri"/>
        <color theme="1"/>
        <sz val="10.0"/>
      </rPr>
      <t xml:space="preserve">
</t>
    </r>
    <r>
      <rPr>
        <rFont val="Calibri"/>
        <b/>
        <color theme="1"/>
        <sz val="10.0"/>
      </rPr>
      <t>80%:</t>
    </r>
    <r>
      <rPr>
        <rFont val="Calibri"/>
        <color theme="1"/>
        <sz val="10.0"/>
      </rPr>
      <t xml:space="preserve"> the company has a commitment to </t>
    </r>
    <r>
      <rPr>
        <rFont val="Calibri"/>
        <color rgb="FFFF0000"/>
        <sz val="10.0"/>
      </rPr>
      <t xml:space="preserve">source 100% fossil-free steel by 2050, and has set interim targets to source at least 10% fossil-free steel AND 50% lower emission steel by 2030.
</t>
    </r>
    <r>
      <rPr>
        <rFont val="Calibri"/>
        <color theme="1"/>
        <sz val="10.0"/>
      </rPr>
      <t xml:space="preserve">
</t>
    </r>
    <r>
      <rPr>
        <rFont val="Calibri"/>
        <b/>
        <color theme="1"/>
        <sz val="10.0"/>
      </rPr>
      <t xml:space="preserve">60%: </t>
    </r>
    <r>
      <rPr>
        <rFont val="Calibri"/>
        <color theme="1"/>
        <sz val="10.0"/>
      </rPr>
      <t xml:space="preserve">the company has set a target to source </t>
    </r>
    <r>
      <rPr>
        <rFont val="Calibri"/>
        <color rgb="FFFF0000"/>
        <sz val="10.0"/>
      </rPr>
      <t xml:space="preserve">at least 10% fossil-free steel OR 50% lower emission steel by 2030. </t>
    </r>
    <r>
      <rPr>
        <rFont val="Calibri"/>
        <color theme="1"/>
        <sz val="10.0"/>
      </rPr>
      <t xml:space="preserve">
</t>
    </r>
    <r>
      <rPr>
        <rFont val="Calibri"/>
        <b/>
        <color theme="1"/>
        <sz val="10.0"/>
      </rPr>
      <t>40%:</t>
    </r>
    <r>
      <rPr>
        <rFont val="Calibri"/>
        <color theme="1"/>
        <sz val="10.0"/>
      </rPr>
      <t xml:space="preserve"> the company has set an emissions reduction target for its steel supply chain that is aligned </t>
    </r>
    <r>
      <rPr>
        <rFont val="Calibri"/>
        <color rgb="FFFF0000"/>
        <sz val="10.0"/>
      </rPr>
      <t>with the IEA Net Zero Roadmap (2023 version), specifically a 27% reduction by 2030 and 90% by 2050.</t>
    </r>
    <r>
      <rPr>
        <rFont val="Calibri"/>
        <color theme="1"/>
        <sz val="10.0"/>
      </rPr>
      <t xml:space="preserve">
</t>
    </r>
    <r>
      <rPr>
        <rFont val="Calibri"/>
        <b/>
        <color theme="1"/>
        <sz val="10.0"/>
      </rPr>
      <t>20%:</t>
    </r>
    <r>
      <rPr>
        <rFont val="Calibri"/>
        <color theme="1"/>
        <sz val="10.0"/>
      </rPr>
      <t xml:space="preserve"> the company has a commitment to net zero steel by 2050 and/or a 2030 </t>
    </r>
    <r>
      <rPr>
        <rFont val="Calibri"/>
        <color rgb="FFFF0000"/>
        <sz val="10.0"/>
      </rPr>
      <t>steel supply chain emissions reduction target that falls short of the above-mentioned thresholds.</t>
    </r>
    <r>
      <rPr>
        <rFont val="Calibri"/>
        <color theme="1"/>
        <sz val="10.0"/>
      </rPr>
      <t xml:space="preserve">
</t>
    </r>
    <r>
      <rPr>
        <rFont val="Calibri"/>
        <color rgb="FFFF0000"/>
        <sz val="10.0"/>
      </rPr>
      <t xml:space="preserve">Note: For definitions of fossil-free steel and lower emission steel used in this indicator and those below, as well as comparisons with definitions from other standards and schemes, please refer to the methodology document.
</t>
    </r>
  </si>
  <si>
    <t xml:space="preserve">BMW recognizes the role of CO2-reduced steel in decarbonization, indicating that “by using CO2e-reduced manufacturing processes or higher proportions of recyclates, CO2e emissions can be reduced by up to 80% for aluminium and up to 70% for steel” (2024 Group Report, p. 122). However, the company does not disclose a specific target for steel. 
2024 Group Report
https://www.bmwgroup.com/en/report/2024/downloads/BMW-Group-Report-2024-en.pdf
</t>
  </si>
  <si>
    <t>As a member of the First Movers Coalition, Ford has pledged to purchase at least 10% near-zero steel by 2030 (2025 ISFR, p. 70).
2025 Integrated Sustainability and Financial Report (ISFR)
https://corporate.ford.com/content/dam/corporate/us/en-us/documents/reports/2025-integrated-sustainability-and-financial-report.pdf</t>
  </si>
  <si>
    <t>As part of its FMC membership, GM has the following commitment: “at least 10% of the crude steel used in manufacturing the sheet steel products that GM directly purchases for our U.S., Canada and Mexico manufacturing facilities will be near-zero emissions by 2030, if prices are no more than 20% higher than current commercial prices and/or as approved by GM leadership” (2023 Sustainability Report, p. 23).
2023 Sustainability Supplement
https://www.gm.com/content/dam/company/docs/us/en/gmcom/company/GM_Supplement_2023.pdf</t>
  </si>
  <si>
    <r>
      <rPr>
        <rFont val="Calibri"/>
        <sz val="10.0"/>
      </rPr>
      <t xml:space="preserve">Hyundai states that it will “prioritize the use of carbon-reduced steel produced by recycling steel scrap or using electric arc furnaces” for vehicle models scheduled for production in Korea and Europe starting in 2026 (2025 Sustainability Report, p.31). However, it lacks a time-bound quantitative commitment.
2025 Sustainability Report
</t>
    </r>
    <r>
      <rPr>
        <rFont val="Calibri"/>
        <color rgb="FF1155CC"/>
        <sz val="10.0"/>
        <u/>
      </rPr>
      <t>https://www.hyundai.com/content/dam/hyundai/ww/en/images/company/sustainability/about-sustainability/2025/hmc-2025-sustainability-report-en-v12.pdf</t>
    </r>
  </si>
  <si>
    <r>
      <rPr>
        <rFont val="Calibri"/>
        <sz val="10.0"/>
      </rPr>
      <t>Kia states that it plans to apply carbon-reduced steel (e.g., produced with electric arc furnaces) to mass-produced vehicles for the first time before 2030, “which can reduce carbon emissions by approximately 20% compared to conventional blast furnace methods” (2025 Sustainability Report, p.24, p. 45). Kia also p</t>
    </r>
    <r>
      <rPr>
        <rFont val="Calibri"/>
        <color rgb="FF000000"/>
        <sz val="10.0"/>
        <u/>
      </rPr>
      <t>lans to further reduce emissions from steel by adopting hydrogen-based ste</t>
    </r>
    <r>
      <rPr>
        <rFont val="Calibri"/>
        <sz val="10.0"/>
      </rPr>
      <t xml:space="preserve">elmaking technologies in the long term (p. 45). However, the company does not disclose a concrete target or commitment .
2025 Sustainability Report 
</t>
    </r>
    <r>
      <rPr>
        <rFont val="Calibri"/>
        <color rgb="FF1155CC"/>
        <sz val="10.0"/>
        <u/>
      </rPr>
      <t>https://worldwide.kia.com/int/files/company/sr/sustainability-report/sustainability-report-2025-int.pdf</t>
    </r>
    <r>
      <rPr>
        <rFont val="Calibri"/>
        <sz val="10.0"/>
      </rPr>
      <t xml:space="preserve"> </t>
    </r>
  </si>
  <si>
    <r>
      <rPr>
        <rFont val="Calibri"/>
        <sz val="10.0"/>
      </rPr>
      <t xml:space="preserve">Mercedes discloses its intention to purchase over 200,000 tonnes of CO2-reduced steel annually from suppliers for its press plants by the end of this decade (2024 AR, p. 140). However, it is unclear what percentage of the company’s total global steel consumption this represents. 
 Mercedes has a target that all production materials procured by Mercedes-Benz Cars and Mercedes-Benz Vans must be net carbon-neutral by 2039 in line with its “Ambition 2039”, which includes steel (2024 AR, p. 137). Mercedes also discloses that “quantitative interim targets for CO2 emissions in the supply chains were derived from the results of the supplier discussions, and the target values were integrated into the award criteria” (p. 139), which indicates that steel suppliers need to set 2030 targets. However, Mercedes does not disclose any of the targets agreed with steel suppliers. Thus, it is not possible to deduce if these targets align with the above-mentioned thresholds. 
Annual Report 2024 with Integrated Sustainability Report 
</t>
    </r>
    <r>
      <rPr>
        <rFont val="Calibri"/>
        <color rgb="FF1155CC"/>
        <sz val="10.0"/>
        <u/>
      </rPr>
      <t>https://group.mercedes-benz.com/documents/investors/reports/annual-report/mercedes-benz/mercedes-benz-annual-report-2024-incl-combined-management-report-mbg-ag.pdf</t>
    </r>
  </si>
  <si>
    <t>Nissan has set a target to "expand the use of sustainable materials to 40% (weight basis) by 2030," with "sustainable materials" encompassing low-CO2, non-toxic, and ethically sourced requirements (Green Purchasing Guidelines, p. 9). However, it remains unclear whether this percentage applies to steel.
Nissan Green Purchasing Guidelines (July 2025)
https://www.nissan-global.com/EN/SUSTAINABILITY/LIBRARY/GREEN_PURCHASING/ASSETS/PDF/Nissan_Green_Purchasing_Guideline_e.pdf</t>
  </si>
  <si>
    <r>
      <rPr>
        <rFont val="Calibri"/>
        <sz val="10.0"/>
      </rPr>
      <t>In its 2022 and 2023 URDs, Renault disclosed an overall target of reducing CO2e emissions/kg by 30% in the area of the extraction of raw materials and the manufacture of parts (2023 URD, p. 115), "through a specific effort on steel, aluminum, tires, polymers and electronic components" (2022 URD, p132). 
Points were awarded for the last sub-indicator for this in last year’s assessment.  However, Renault’s latest reporting (2024 Climate Report, p. 16) has introduced changes</t>
    </r>
    <r>
      <rPr>
        <rFont val="Calibri"/>
        <color rgb="FF000000"/>
        <sz val="10.0"/>
      </rPr>
      <t xml:space="preserve"> to the company’s climate targets. The company’s new target for its supply chain (to reduce su</t>
    </r>
    <r>
      <rPr>
        <rFont val="Calibri"/>
        <sz val="10.0"/>
      </rPr>
      <t>pplier emissions by at least 27.5% by 203</t>
    </r>
    <r>
      <rPr>
        <rFont val="Calibri"/>
        <color rgb="FF000000"/>
        <sz val="10.0"/>
      </rPr>
      <t>0) no longer mentions steel or aluminum explicitly. The company has therefore been downg</t>
    </r>
    <r>
      <rPr>
        <rFont val="Calibri"/>
        <sz val="10.0"/>
      </rPr>
      <t xml:space="preserve">raded against the last sub-indicator indicator. 
Renault's 2024 Climate Report (p. 16) also discloses the progress against a target "to reduce CO2e/kg emissions from the extraction of raw materials and the manufacture of parts (excluding batteries)". However, no numerical value is provided for this target - suggesting that the company's previous numerical target of reducing CO2e emissions/kg by 30% in the area of the extraction of raw materials and the manufacture of parts is no longer valid. 
2024 Climate Report 
https://assets.renaultgroup.com/uploads/2025/03/RENAULT_Rapport_Climat_2024_GB_1920x1080pix_V1_prol_MEL.pdf 
Universal Registration Document (URD) 2023 
https://www.renaultgroup.com/wp-content/uploads/2024/03/renault_urd_2023__en__202403201552.pdf 
Universal Registration Document (URD) 2022 
</t>
    </r>
    <r>
      <rPr>
        <rFont val="Calibri"/>
        <color rgb="FF1155CC"/>
        <sz val="10.0"/>
        <u/>
      </rPr>
      <t>https://assets.renaultgroup.com/uploads/2023/03/renault_2022-urd_20230327_en.pdf</t>
    </r>
  </si>
  <si>
    <t>Stellantis recognizes steel as a major contributor to upstream Scope 3 GHG emissions and indicates that carbon footprint targets are included in its steel purchasing roadmaps to meet the Stellantis Carbon Net Zero Targets, with strong involvement from Stellantis' suppliers (2024 Expanded Sustainability Statement, p. 38). However, it does not disclose its steel purchasing roadmaps or any specific emissions reduction target for the steel supply chain.
Additionally, Stellantis has set a 40% reduction target for CO2-eq emissions of BEV purchased parts with 2021 as the base year (2024 Expanded Sustainability Statement, p. 43). As it is specific to BEVs, it can be understood that the reduction target includes the steel supply chain. However, as this is not a disaggregated target for steel, it does not get points for this indicator.
2024 Expanded Sustainability Statement
https://www.stellantis.com/content/dam/stellantis-corporate/sustainability/esg-disclosures/Stellantis-Expanded-Sustainability-Statement-2024.pdf</t>
  </si>
  <si>
    <t>Tesla recognizes the important role of steel in its supply chain decarbonization and has started mapping its steel and iron supply chain for further decarbonization efforts. The company also states that it is "working with mainstream steel mills for a mid-term transition away from blast furnace production and toward direct reduction without coal that will systematically reduce emissions” (2024 Impact Report, p. 181).  However, Tesla has not set a time-bound commitment for steel decarbonization 
2024 Impact Report (extended version) 
https://www.tesla.com/ns_videos/2024-extended-version-tesla-impact-report.pdf</t>
  </si>
  <si>
    <r>
      <rPr>
        <rFont val="Calibri"/>
        <sz val="10.0"/>
      </rPr>
      <t xml:space="preserve">As part of its SteelZero commitment, Volvo commits to using only net-zero steel by 2050 and also commits to having 50% of steel procurement meeting the following criteria by 2030: 1) Material certified by ResponsibleSteel™ , or equivalent body; 2) Steel from companies with medium-term, science based emission targets; 3) Low Embodied Carbon Steel, with a defined specific emissions intensity which takes into account the proportion of end-of-life scrap. (2024 AR, p. 144). This is aligned with the company’s commitment in the position paper on sustainable steel, where the company states that “All our sourced steel should be near-zero by 2050” and defines near-zero as “ResponsibleSteel Performance level 4, &lt; 0.4 kg CO2 eq/kg crude steel” (p.2).
Volvo Cars 2024 Annual Report
https://vp272.alertir.com/afw/files/press/volvocar/202503118898-1.pdf
Volvo position paper on sustainable steel
</t>
    </r>
    <r>
      <rPr>
        <rFont val="Calibri"/>
        <color rgb="FF1155CC"/>
        <sz val="10.0"/>
        <u/>
      </rPr>
      <t>https://www.volvocars.com/files/cs/v3/assets/blt066aeed1a18c768c/bltaafc30196ee5ca21/66ea8bf78d51832f3a253c8d/volvo_cars_position_on_sustainable_steel.pdf?branch=prod_alias</t>
    </r>
  </si>
  <si>
    <r>
      <rPr>
        <rFont val="Calibri"/>
        <color theme="1"/>
        <sz val="11.0"/>
      </rPr>
      <t xml:space="preserve">2.2.2. The company publishes progress towards their target by disclosing the current percentage of </t>
    </r>
    <r>
      <rPr>
        <rFont val="Calibri"/>
        <color rgb="FFFF0000"/>
        <sz val="11.0"/>
      </rPr>
      <t xml:space="preserve">fossil-free and/or lower emission </t>
    </r>
    <r>
      <rPr>
        <rFont val="Calibri"/>
        <color theme="1"/>
        <sz val="11.0"/>
      </rPr>
      <t>steel in their annual production cycle.</t>
    </r>
  </si>
  <si>
    <r>
      <rPr>
        <rFont val="Calibri"/>
        <color theme="1"/>
        <sz val="10.0"/>
      </rPr>
      <t xml:space="preserve">The scores below are absolute, not cumulative:
</t>
    </r>
    <r>
      <rPr>
        <rFont val="Calibri"/>
        <b/>
        <color theme="1"/>
        <sz val="10.0"/>
      </rPr>
      <t>100%:</t>
    </r>
    <r>
      <rPr>
        <rFont val="Calibri"/>
        <color theme="1"/>
        <sz val="10.0"/>
      </rPr>
      <t xml:space="preserve"> The company discloses the current percentage </t>
    </r>
    <r>
      <rPr>
        <rFont val="Calibri"/>
        <color rgb="FFFF0000"/>
        <sz val="10.0"/>
      </rPr>
      <t>of lower emission and/or fossil-free steel</t>
    </r>
    <r>
      <rPr>
        <rFont val="Calibri"/>
        <color theme="1"/>
        <sz val="10.0"/>
      </rPr>
      <t xml:space="preserve"> in its production cycle
</t>
    </r>
    <r>
      <rPr>
        <rFont val="Calibri"/>
        <b/>
        <color rgb="FFFF0000"/>
        <sz val="10.0"/>
      </rPr>
      <t xml:space="preserve">50%: </t>
    </r>
    <r>
      <rPr>
        <rFont val="Calibri"/>
        <color rgb="FFFF0000"/>
        <sz val="10.0"/>
      </rPr>
      <t>The company partially discloses the quantity of fossil-free and/or lower emission steel used in its annual production cycle, e.g., in the form of an absolute amount instead of a percentage or only for some elements within its annual production cycle.</t>
    </r>
  </si>
  <si>
    <r>
      <rPr>
        <rFont val="Calibri"/>
        <sz val="10.0"/>
      </rPr>
      <t xml:space="preserve">Geely discloses the percentage of “renewable steel” in its ZEEKR Mix model (2024 ESG Report, p. 36).
2024 ESG Report
</t>
    </r>
    <r>
      <rPr>
        <rFont val="Calibri"/>
        <color rgb="FF1155CC"/>
        <sz val="10.0"/>
        <u/>
      </rPr>
      <t>http://www.geelyauto.com.hk/wp-content/uploads/2025/04/e_2024-ESG-Report_20250428.pdf</t>
    </r>
  </si>
  <si>
    <t>In the LCAs/360 checks for some of the newest models, Mercedes discloses the amount of steel that comes from EAFs that use renewable energy. For example as for CLA:"Around 39 kg of steel from electric arc furnaces, which are manufactured using electricity from renewable energy sources, is used for the steel scopes produced inhouse in our own stamping plants." (360 Environmental Check CLA with EQ Technology, p. 11). Mercedes also mentions that steel is 45% of the weight of the vehicle (p. 11), and that the total weight is 1980kg (p. 8), which implies that about 4.4% of the steel comes from electric arc furnaces using electricity from renewable energy sources. 
 In addition, Mercedes has disclosed offtake agreements that include lower emission steel already delivered, with the amount of steel supply included in the agreement. According to the company: "Mercedes-Benz AG has also signed a supply contract for the plant in Alabama (USA) with Steel Dynamics, Inc. (SDI) for more than 50,000 tonnes of CO2-reduced steel per year, which has been integrated into production since September 2023. The steel supplied by SDI is produced in an EAF that runs on 100% green electricity. In addition, the flat steel has a scrap content of at least 70% and is used in all Mercedes-Benz models produced in Tuscaloosa (USA)." (2023 Sustainability Report, p. 88) 
 Although Mercedes does not disclose the current percentage of lower emission and/or fossil-free steel in its annual production cycle overall, the above-mentioned disclosures meet the 50% scoring threshold.
 360 Environmental Check CLA with EQ Technology 
 https://group.mercedes-benz.com/documents/sustainability/product/mercedes-benz-lifecycle-compact-cla-2024-en.pdf 
 2023 Sustainability Report 
 https://group.mercedes-benz.com/documents/sustainability/reports/mercedes-benz-sustainability-report-2023.pdf</t>
  </si>
  <si>
    <t>2.2.3. The company has a target for the use of recycled steel by 2030.</t>
  </si>
  <si>
    <r>
      <rPr>
        <rFont val="Calibri"/>
        <color theme="1"/>
        <sz val="10.0"/>
      </rPr>
      <t xml:space="preserve">The scores below are absolute, not cumulative:
</t>
    </r>
    <r>
      <rPr>
        <rFont val="Calibri"/>
        <b/>
        <color theme="1"/>
        <sz val="10.0"/>
      </rPr>
      <t xml:space="preserve">100%: </t>
    </r>
    <r>
      <rPr>
        <rFont val="Calibri"/>
        <color theme="1"/>
        <sz val="10.0"/>
      </rPr>
      <t xml:space="preserve">the company discloses a target to use at least </t>
    </r>
    <r>
      <rPr>
        <rFont val="Calibri"/>
        <color rgb="FFFF0000"/>
        <sz val="10.0"/>
      </rPr>
      <t xml:space="preserve">38% </t>
    </r>
    <r>
      <rPr>
        <rFont val="Calibri"/>
        <color theme="1"/>
        <sz val="10.0"/>
      </rPr>
      <t xml:space="preserve">recycled steel by 2030, aligned with the </t>
    </r>
    <r>
      <rPr>
        <rFont val="Calibri"/>
        <color rgb="FFFF0000"/>
        <sz val="10.0"/>
      </rPr>
      <t>IEA Net Zero Roadmap (2023 version). The target includes a specific commitment or target for increasing the use of post-consumer scrap.</t>
    </r>
    <r>
      <rPr>
        <rFont val="Calibri"/>
        <color theme="1"/>
        <sz val="10.0"/>
      </rPr>
      <t xml:space="preserve">
</t>
    </r>
    <r>
      <rPr>
        <rFont val="Calibri"/>
        <b/>
        <color rgb="FFFF0000"/>
        <sz val="10.0"/>
      </rPr>
      <t>75%:</t>
    </r>
    <r>
      <rPr>
        <rFont val="Calibri"/>
        <color rgb="FFFF0000"/>
        <sz val="10.0"/>
      </rPr>
      <t xml:space="preserve"> the company discloses a target to use at least 38% of recycled steel by 2030, but does not specify a target for post-consumer scrap.</t>
    </r>
    <r>
      <rPr>
        <rFont val="Calibri"/>
        <color theme="1"/>
        <sz val="10.0"/>
      </rPr>
      <t xml:space="preserve">
</t>
    </r>
    <r>
      <rPr>
        <rFont val="Calibri"/>
        <b/>
        <color theme="1"/>
        <sz val="10.0"/>
      </rPr>
      <t xml:space="preserve">50%: </t>
    </r>
    <r>
      <rPr>
        <rFont val="Calibri"/>
        <color theme="1"/>
        <sz val="10.0"/>
      </rPr>
      <t xml:space="preserve">the company discloses a target for the use of recycled steel below the 38% threshold </t>
    </r>
    <r>
      <rPr>
        <rFont val="Calibri"/>
        <color rgb="FFFF0000"/>
        <sz val="10.0"/>
      </rPr>
      <t xml:space="preserve">and lacks detail on scrap type. </t>
    </r>
    <r>
      <rPr>
        <rFont val="Calibri"/>
        <color theme="1"/>
        <sz val="10.0"/>
      </rPr>
      <t xml:space="preserve">
</t>
    </r>
  </si>
  <si>
    <t xml:space="preserve">BMW recognizes the role of secondary materials and CO2-reduced steel in decarbonization (2024 Group Report, p. 122). However, the company has not set a relevant target. 
2024 Group Report
https://www.bmwgroup.com/en/report/2024/downloads/BMW-Group-Report-2024-en.pdf
</t>
  </si>
  <si>
    <r>
      <rPr>
        <rFont val="Calibri"/>
        <sz val="10.0"/>
      </rPr>
      <t xml:space="preserve">Geely has a target for its tier-1 key suppliers to use 20% recycled steel by 2025 (2024 ESG Report, p. 45).
2024 ESG Report
</t>
    </r>
    <r>
      <rPr>
        <rFont val="Calibri"/>
        <color rgb="FF1155CC"/>
        <sz val="10.0"/>
        <u/>
      </rPr>
      <t>http://www.geelyauto.com.hk/wp-content/uploads/2025/04/e_2024-ESG-Report_20250428.pdf</t>
    </r>
  </si>
  <si>
    <t>Hyundai states that it will “prioritize the use of carbon-reduced steel produced by recycling steel scrap or using electric arc furnaces” for vehicle models scheduled for production in Korea and Europe starting in 2026 (2025 Sustainability Report, p.31). However, it lacks a time-bound quantitative commitment that specifies scrap type.
2025 Sustainability Report
https://www.hyundai.com/content/dam/hyundai/ww/en/images/company/sustainability/about-sustainability/2025/hmc-2025-sustainability-report-en-v12.pdf</t>
  </si>
  <si>
    <r>
      <rPr>
        <rFont val="Calibri"/>
        <sz val="10.0"/>
      </rPr>
      <t xml:space="preserve">Mercedes has a goal of using 40% secondary raw materials within the next decade (by 2030) in line with the “Ambition 2039” (2024 AR, p. 175). However, this general goal is not disaggregated for specific raw materials like steel. 
Annual Report 2024 with Integrated Sustainability Report 
</t>
    </r>
    <r>
      <rPr>
        <rFont val="Calibri"/>
        <color rgb="FF1155CC"/>
        <sz val="10.0"/>
        <u/>
      </rPr>
      <t>https://group.mercedes-benz.com/documents/investors/reports/annual-report/mercedes-benz/mercedes-benz-annual-report-2024-incl-combined-management-report-mbg-ag.pdf</t>
    </r>
  </si>
  <si>
    <t>Renault has announced an overall target of 33% for the proportion of recycled materials or materials from the circular economy (which include recycled materials according to the ISO 14021 standards and metallic production scraps reused in-house) in average weighted by production volumes across all vehicles manufactured worldwide by 2030, but it is not disaggregated for steel (2024 URD, p. 165). 
Universal Registration Document (URD) 2024 
https://assets.renaultgroup.com/uploads/2025/03/Renault_URD_2024_EN.pdf</t>
  </si>
  <si>
    <t>SAIC discloses that it seeks to improve the reuse of solid waste, including scrap steel, and transform them into secondary resources for re-use in production (2024 ESG Report, p. 54). However, the company has not disclosed a target for the use of scrap steel.
2024 ESG Report
https://www.saicmotor.com/english/download/esg/2024.pdf</t>
  </si>
  <si>
    <t>In its 2023 CSR Report (p. 26), Stellantis indicates the commitment to launch the first vehicles containing 25% of green materials (includes renewable and recycled content with lower carbon footprint materials) by 2025, and increasing the percentage to 40% by 2030. However, Stellantis does not break down this target by material. The company does not disclose any specific target for the use of recycled steel in its 2024 reporting.
2023 CSR Report
https://www.stellantis.com/content/dam/stellantis-corporate/sustainability/csr-disclosure/stellantis/2023/Stellantis-2023-CSR-Report.pdf</t>
  </si>
  <si>
    <t>VW discloses an overall target of using 40% circular materials in its vehicles from 2040 onwards (excluding China), but does not disaggregate it by material (2024 AR, p. 330).
2024 Annual Report
https://annualreport2024.volkswagen-group.com/_assets/downloads/entire-vw-ar24.pdf?h=5AteXYgL</t>
  </si>
  <si>
    <r>
      <rPr>
        <rFont val="Calibri"/>
        <sz val="10.0"/>
      </rPr>
      <t xml:space="preserve">Volvo aims to use 25% recycled steel in its new models by 2025 and 35% by 2030 (2023 AR, p. 155; 2024 AR, p. 184). This 2030 target is slightly below the IEA Net Zero Roadmap threshold. Besides, the company does not explicitly mention the use of post-consumer scrap in this target.
Volvo 2023 Annual Report
https://vp272.alertir.com/afw/files/press/volvocar/202403050374-1.pdf
Volvo Cars 2024 Annual Report
</t>
    </r>
    <r>
      <rPr>
        <rFont val="Calibri"/>
        <color rgb="FF1155CC"/>
        <sz val="10.0"/>
        <u/>
      </rPr>
      <t>https://vp272.alertir.com/afw/files/press/volvocar/202503118898-1.pdf</t>
    </r>
  </si>
  <si>
    <t>2.2.4. The company publishes progress towards their target by disclosing the current percentage of recycled steel used in its annual production cycle.</t>
  </si>
  <si>
    <r>
      <rPr>
        <rFont val="Calibri"/>
        <b val="0"/>
        <color theme="1"/>
        <sz val="10.0"/>
      </rPr>
      <t xml:space="preserve">The scores below are absolute, not cumulative:
</t>
    </r>
    <r>
      <rPr>
        <rFont val="Calibri"/>
        <b/>
        <color theme="1"/>
        <sz val="10.0"/>
      </rPr>
      <t>100%:</t>
    </r>
    <r>
      <rPr>
        <rFont val="Calibri"/>
        <b val="0"/>
        <color theme="1"/>
        <sz val="10.0"/>
      </rPr>
      <t xml:space="preserve"> the company discloses the percentage of recycled steel in their annual production cycle including volumes of both pre- and post-consumer steel. NB: Total recycled/scrap steel volume is sufficient if total steel volume is disclosed.
</t>
    </r>
    <r>
      <rPr>
        <rFont val="Calibri"/>
        <b/>
        <color theme="1"/>
        <sz val="10.0"/>
      </rPr>
      <t xml:space="preserve">
75%: </t>
    </r>
    <r>
      <rPr>
        <rFont val="Calibri"/>
        <b val="0"/>
        <color theme="1"/>
        <sz val="10.0"/>
      </rPr>
      <t xml:space="preserve">the company discloses the percentage of recycled steel in their annual production cycle.
</t>
    </r>
    <r>
      <rPr>
        <rFont val="Calibri"/>
        <b/>
        <color theme="1"/>
        <sz val="10.0"/>
      </rPr>
      <t xml:space="preserve">
50%: </t>
    </r>
    <r>
      <rPr>
        <rFont val="Calibri"/>
        <b val="0"/>
        <color theme="1"/>
        <sz val="10.0"/>
      </rPr>
      <t>The company partially discloses the quantity of recycled steel used in its annual production cycle, e.g., in the form of an absolute amount instead of a percentage or only for some elements within its annual production cycle.</t>
    </r>
  </si>
  <si>
    <t xml:space="preserve">Previously, Ford disclosed the amount of steel reclaimed from transmission material and engine material in its 2024 ISFR (p. 77): in 2023 the company “reclaimed 4,077 metric tons of steel… from transmission material. We also reclaimed 1,128 metric tons of cast iron, 534 metric tons of steel… from engine material” (ISFR, 77). However, the company does not disclose any related data in its 2025 ISFR.
2024 Integrated Sustainability and Financial Report (ISFR)
https://corporate.ford.com/content/dam/corporate/us/en-us/documents/reports/2024-integrated-sustainability-and-financial-report.pdf </t>
  </si>
  <si>
    <r>
      <rPr>
        <rFont val="Calibri"/>
        <sz val="10.0"/>
      </rPr>
      <t xml:space="preserve">Geely discloses in its 2024 ESG Report (p. 66) that “currently, multiple mass-produced models have a recycled steel ratio of 15%.”. Additionally, Geely discloses the percentage of recycled steel for four specific models (ESG Report, p. 36). Geely also discloses that “In 2024, Geely Auto achieved closed-loop recycling of more than 15,000 tons of circular steel” (p. 66). However, the company does not disclose the percentage of recycled steel (or the total steel volume) used across its entire annual production cycle.
2024 ESG Report
</t>
    </r>
    <r>
      <rPr>
        <rFont val="Calibri"/>
        <color rgb="FF1155CC"/>
        <sz val="10.0"/>
        <u/>
      </rPr>
      <t>http://www.geelyauto.com.hk/wp-content/uploads/2025/04/e_2024-ESG-Report_20250428.pdf</t>
    </r>
  </si>
  <si>
    <r>
      <rPr>
        <rFont val="Calibri"/>
        <sz val="10.0"/>
      </rPr>
      <t xml:space="preserve">Hyundai provides disclosure of the amount of steel used and the amount of scrap steel used annually for the past three years (2025 Sustainability Report, p. 115). However, it is unclear whether the recycled steel includes post-consumer steel.
2025 Sustainability Report
</t>
    </r>
    <r>
      <rPr>
        <rFont val="Calibri"/>
        <color rgb="FF1155CC"/>
        <sz val="10.0"/>
        <u/>
      </rPr>
      <t>https://www.hyundai.com/content/dam/hyundai/ww/en/images/company/sustainability/about-sustainability/2025/hmc-2025-sustainability-report-en-v12.pdf</t>
    </r>
  </si>
  <si>
    <t xml:space="preserve">Kia discloses that, in 2024, it recycled 103,000 tons of steel scrap that was generated in its press shops, of which 80% was sent to manufacturers (steel companies) and 20% was used by partner companies in foundries to produce automotive parts. The company also discloses that it “used approximately 204,000 tons of steel” in 2024 (2025 Sustainability Report, p. 41). However, it is not clear what proportion of these 204,000 tons used came from scrap / recycled steel specifically. Percentages of scrap steel used for part(s) of the company’s supply chain are also not provided. 
2025 Sustainability Report
https://worldwide.kia.com/int/files/company/sr/sustainability-report/sustainability-report-2025-int.pdf
</t>
  </si>
  <si>
    <r>
      <rPr>
        <rFont val="Calibri"/>
        <color rgb="FF0563C1"/>
        <sz val="10.0"/>
        <u/>
      </rPr>
      <t xml:space="preserve">Previously in the 2023 URD (p. 126), Renault discloses the estimated percentage of recycled materials for some specific elements, such as the Blast Furnaces sector, the long steels, and cast iron. 
However, in its 2024 URD (p. 167) the company only discloses the amount and percentage of secondary reused or recycled components, secondary intermediary products and secondary materials used to manufacture products and services in aggregate, without disaggregating for steel. 
Renault discloses that the percentage of recycled materials or materials sourced from the circular economy across all vehicles produced worldwide has reached 30.2% in 2024, but it is also not disaggregated for steel (2024 URD, p. 165). 
Universal Registration Document 2023 
https://www.renaultgroup.com/wp-content/uploads/2024/03/renault_urd_2023__en__202403201552.pdf 
Universal Registration Document (URD) 2024 
</t>
    </r>
    <r>
      <rPr>
        <rFont val="Calibri"/>
        <color rgb="FF1155CC"/>
        <sz val="10.0"/>
        <u/>
      </rPr>
      <t>https://assets.renaultgroup.com/uploads/2025/03/Renault_URD_2024_EN.pdf</t>
    </r>
  </si>
  <si>
    <r>
      <rPr>
        <rFont val="Calibri"/>
        <color rgb="FF0563C1"/>
        <sz val="10.0"/>
        <u/>
      </rPr>
      <t xml:space="preserve">In its 2024 reporting, Stellantis does not disclose any data regarding the use of scrap in the steel supply chain. Although the company discloses the aggregate weight and percentage of secondary materials used to manufacture the Stellantis’ products and services, it does not disaggregate the data by material (2024 Expanded Sustainability Statement, p. 60).
Previously, Stellantis disclosed that “up to 30% of the steel used by Stellantis comes from scraps”, although without differentiating between pre- and post-consumer scrap (2023 CSR Report, p74). This was not considered to be a percentage for its entire production cycle due to the use of the phrase "up to." Additionally, as this is data that should be updated annually, Stellantis no longer gets points for the last sub-indicator.
2023 CSR Report
https://www.stellantis.com/content/dam/stellantis-corporate/sustainability/csr-disclosure/stellantis/2023/Stellantis-2023-CSR-Report.pdf
2024 Expanded Sustainability Statement
</t>
    </r>
    <r>
      <rPr>
        <rFont val="Calibri"/>
        <color rgb="FF1155CC"/>
        <sz val="10.0"/>
        <u/>
      </rPr>
      <t>https://www.stellantis.com/content/dam/stellantis-corporate/sustainability/esg-disclosures/Stellantis-Expanded-Sustainability-Statement-2024.pdf</t>
    </r>
  </si>
  <si>
    <t>VW only discloses the aggregate amount and percentage for all reused or secondary recycled components, products, and materials, without disaggregating by material (2024 AR, p. 339).
2024 Annual Report
https://annualreport2024.volkswagen-group.com/_assets/downloads/entire-vw-ar24.pdf?h=5AteXYgL</t>
  </si>
  <si>
    <r>
      <rPr>
        <rFont val="Calibri"/>
        <sz val="10.0"/>
      </rPr>
      <t xml:space="preserve">Volvo reports using 15% recycled steel in its vehicles, but unclear whether this refers to pre- or post-consumer steel (2024 AR, p. 180).
Volvo Cars 2024 Annual Report
</t>
    </r>
    <r>
      <rPr>
        <rFont val="Calibri"/>
        <color rgb="FF1155CC"/>
        <sz val="10.0"/>
        <u/>
      </rPr>
      <t>https://vp272.alertir.com/afw/files/press/volvocar/202503118898-1.pdf</t>
    </r>
  </si>
  <si>
    <t>2.3. Use of supply chain levers to achieve fossil free and environmentally sustainable steel supply chains</t>
  </si>
  <si>
    <t>2.3.1. The company participates in multi-stakeholder procurement initiatives to collaborate with other buyers to incentivise investment in and production of fossil free steel at scale.</t>
  </si>
  <si>
    <r>
      <rPr>
        <rFont val="Calibri"/>
        <b/>
        <color theme="1"/>
        <sz val="10.0"/>
      </rPr>
      <t>50%:</t>
    </r>
    <r>
      <rPr>
        <rFont val="Calibri"/>
        <color theme="1"/>
        <sz val="10.0"/>
      </rPr>
      <t xml:space="preserve"> the company is a member of SteelZero.
</t>
    </r>
    <r>
      <rPr>
        <rFont val="Calibri"/>
        <b/>
        <color theme="1"/>
        <sz val="10.0"/>
      </rPr>
      <t xml:space="preserve">
50%: </t>
    </r>
    <r>
      <rPr>
        <rFont val="Calibri"/>
        <color theme="1"/>
        <sz val="10.0"/>
      </rPr>
      <t>the company is a member of the First Movers Coalition's sector group on steel</t>
    </r>
  </si>
  <si>
    <t xml:space="preserve">The company is neither a member of SteelZero, nor a member of FMC steel sector group.
https://www.theclimategroup.org/steelzero-members 
</t>
  </si>
  <si>
    <t>BYD is not a member of SteelZero or the First Movers Coalition.</t>
  </si>
  <si>
    <t>Ford is not a member of SteelZero but is a member of the First Movers Coalition group on steel</t>
  </si>
  <si>
    <t>GAC is not a member of SteelZero or the First Movers Coalition.</t>
  </si>
  <si>
    <t>Geely is not a member of SteelZero or the First Movers Coalition's sector group on steel.
https://www.theclimategroup.org/steelzero-members
https://initiatives.weforum.org/first-movers-coalition/community</t>
  </si>
  <si>
    <t>GM is not a member of SteelZero. GM is a member of the First Movers Coalition's sector group on steel.
https://www.theclimategroup.org/steelzero-members
https://initiatives.weforum.org/first-movers-coalition/community</t>
  </si>
  <si>
    <t xml:space="preserve">Honda is not a member of SteelZero or the First Movers Coalition's sector group on steel.
 https://www.theclimategroup.org/steelzero-members 
https://initiatives.weforum.org/first-movers-coalition/community
</t>
  </si>
  <si>
    <t>Hyundai is not a member of SteelZero or the First Movers Coalition's sector group on steel.
https://www.theclimategroup.org/steelzero-members
https://initiatives.weforum.org/first-movers-coalition/community</t>
  </si>
  <si>
    <t xml:space="preserve">Kia (and Hyundai) is not a member of SteelZero or the First Movers Coalition's sector group on steel .
https://www.theclimategroup.org/steelzero-members 
https://initiatives.weforum.org/first-movers-coalition/community </t>
  </si>
  <si>
    <t>Mercedes is not a member of SteelZero or the First Movers Coalition's sector group on steel.</t>
  </si>
  <si>
    <t>Nissan is not a member of SteelZero or the First Movers Coalition's sector group on steel.
https://www.theclimategroup.org/steelzero-members
https://initiatives.weforum.org/first-movers-coalition/community</t>
  </si>
  <si>
    <t>Renault is not a member of SteelZero or the First Movers Coalition's sector group on steel. 
https://www.theclimategroup.org/steelzero-members 
https://initiatives.weforum.org/first-movers-coalition/community</t>
  </si>
  <si>
    <t>SAIC is not a member of SteelZero or the First Movers Coalition's sector group on steel.
https://www.theclimategroup.org/steelzero-members
https://initiatives.weforum.org/first-movers-coalition/community</t>
  </si>
  <si>
    <t>Stellantis is not a member of SteelZero or the First Movers Coalition's sector group on steel.
https://www.theclimategroup.org/steelzero-members
https://initiatives.weforum.org/first-movers-coalition/community</t>
  </si>
  <si>
    <t>Tesla is not a member of SteelZero or the First Movers Coalition's sector group on steel. 
https://www.theclimategroup.org/steelzero-members 
https://initiatives.weforum.org/first-movers-coalition/community</t>
  </si>
  <si>
    <t>Toyota is not a member of SteelZero or the First Movers Coalition's sector group on steel.
https://www.theclimategroup.org/steelzero-members
https://initiatives.weforum.org/first-movers-coalition/community</t>
  </si>
  <si>
    <t>VW is not a member of SteelZero or the First Movers Coalition's sector group on steel.
https://www.theclimategroup.org/steelzero-members
https://initiatives.weforum.org/first-movers-coalition/community</t>
  </si>
  <si>
    <t>Volvo Cars is a member of SteelZero. Volvo Cars is not a member of the First Movers Coalition's sector group on steel.
https://www.theclimategroup.org/steelzero-members
https://initiatives.weforum.org/first-movers-coalition/community</t>
  </si>
  <si>
    <t>2.3.2. The company participates in multi-stakeholder standard / certification initiatives to drive investment in and production of socially and environmentally sustainable steel at scale.</t>
  </si>
  <si>
    <r>
      <rPr>
        <rFont val="Calibri"/>
        <b/>
        <color theme="1"/>
        <sz val="10.0"/>
      </rPr>
      <t>25%:</t>
    </r>
    <r>
      <rPr>
        <rFont val="Calibri"/>
        <color theme="1"/>
        <sz val="10.0"/>
      </rPr>
      <t xml:space="preserve"> the company is a member of ResponsibleSteel. 
</t>
    </r>
    <r>
      <rPr>
        <rFont val="Calibri"/>
        <b/>
        <color theme="1"/>
        <sz val="10.0"/>
      </rPr>
      <t>50%:</t>
    </r>
    <r>
      <rPr>
        <rFont val="Calibri"/>
        <color theme="1"/>
        <sz val="10.0"/>
      </rPr>
      <t xml:space="preserve"> the company actively engages their steel suppliers regarding ResponsibleSteel certification.
</t>
    </r>
    <r>
      <rPr>
        <rFont val="Calibri"/>
        <b/>
        <color theme="1"/>
        <sz val="10.0"/>
      </rPr>
      <t>25%:</t>
    </r>
    <r>
      <rPr>
        <rFont val="Calibri"/>
        <color theme="1"/>
        <sz val="10.0"/>
      </rPr>
      <t xml:space="preserve"> the company has disclosed purchasing agreements for ResponsibleSteel certified steel.
Note: 0.6 points modifier applied due to multistakeholder initiative assessment. See sheet 8.</t>
    </r>
  </si>
  <si>
    <t xml:space="preserve">The company is not a member of ResponsibleSteel.
 https://www.responsiblesteel.org/members-and-associates </t>
  </si>
  <si>
    <t>BYD is not a member of ResponsibleSteel.</t>
  </si>
  <si>
    <t>Ford is not a member of ResponsibleSteel.</t>
  </si>
  <si>
    <t>GAC is not a member of ResponsibleSteel and has not disclosed purchasing commitments for ResponsibleSteel certified steel.</t>
  </si>
  <si>
    <t>Geely is not a member of ResponsibleSteel.
https://www.responsiblesteel.org/members-and-associates</t>
  </si>
  <si>
    <t>GM is not a member of ResponsibleSteel.
https://www.responsiblesteel.org/members-and-associates</t>
  </si>
  <si>
    <t xml:space="preserve">Honda is not a member of ResponsibleSteel.
https://www.responsiblesteel.org/members-and-associates
</t>
  </si>
  <si>
    <t>Hyundai is not a member of ResponsibleSteel.
https://www.responsiblesteel.org/members-and-associates</t>
  </si>
  <si>
    <t xml:space="preserve">Kia (and Hyundai) is not a member of ResponsibleSteel .
https://www.responsiblesteel.org/members-and-associates </t>
  </si>
  <si>
    <r>
      <rPr>
        <rFont val="Calibri"/>
        <sz val="10.0"/>
      </rPr>
      <t xml:space="preserve">Mercedes is a member of ResponsibleSteel and has published guidance for suppliers regarding the use of third party mining and supply chain standards, including ResponsibleSteel. The company does not disclose any purchasing commitments for ResponsibleSteel certified steel. 
https://www.responsiblesteel.org/members-and-associates 
Guidance for Suppliers: Navigating Quality and Effectiveness of Mining and Supply Chain Standards 
</t>
    </r>
    <r>
      <rPr>
        <rFont val="Calibri"/>
        <color rgb="FF1155CC"/>
        <sz val="10.0"/>
        <u/>
      </rPr>
      <t>https://supplier.mercedes-benz.com/docs/DOC-3222</t>
    </r>
  </si>
  <si>
    <t>Nissan is not a member of ResponsibleSteel.
https://www.responsiblesteel.org/members-and-associates</t>
  </si>
  <si>
    <t>Renault is not a member of ResponsibleSteel. 
https://www.responsiblesteel.org/members-and-associates</t>
  </si>
  <si>
    <t>SAIC is not a member of Responsible Steel.
https://www.responsiblesteel.org/members-and-associates</t>
  </si>
  <si>
    <t>Stellantis is not a member of ResponsibleSteel.
https://www.responsiblesteel.org/members-and-associates</t>
  </si>
  <si>
    <t>Tesla is not a member of ResponsibleSteel. 
https://www.responsiblesteel.org/members-and-associates</t>
  </si>
  <si>
    <t>Toyota is not a member of ResponsibleSteel</t>
  </si>
  <si>
    <t>VW is not a member of ResponsibleSteel. However, the company indicates that “The Volkswagen Group is continuously evaluating the options for joining specific industry initiatives for steel and suitable certification opportunities” in its 2024 RMR (p. 67).
https://www.responsiblesteel.org/members-and-associates
2024 Responsible Raw Materials Report (RMR)
https://uploads.vw-mms.de/system/production/documents/cws/002/986/file_en/b9c9f6c0342cbfa6435f770bd41745aa979edafb/VW_RRMR_24_gesamt_offen.pdf?1743501339</t>
  </si>
  <si>
    <r>
      <rPr>
        <rFont val="Calibri"/>
        <sz val="10.0"/>
      </rPr>
      <t xml:space="preserve">Volvo is a member of ResponsibleSteel. It states that it aims for all its steel suppliers to become members and certify their sites with ResponsibleSteel by 2030 and that it urges more steel companies to join ResponsibleSteel (Volvo position paper on sustainable steel, p. 2-3). It does not disclose any ​ purchasing commitments for ResponsibleSteel certified steel.
Volvo position paper on sustainable steel (January 2024 version)
</t>
    </r>
    <r>
      <rPr>
        <rFont val="Calibri"/>
        <color rgb="FF1155CC"/>
        <sz val="10.0"/>
        <u/>
      </rPr>
      <t>https://www.volvocars.com/images/v/-/media/project/contentplatform/data/media/sustainability/volvo_cars_position_on_sustainable_steel_1.pdf</t>
    </r>
  </si>
  <si>
    <t>2.3.3. The company has entered into formal arrangements with suppliers to incentivise investment in and greater production of fossil free steel.</t>
  </si>
  <si>
    <r>
      <rPr>
        <rFont val="Calibri"/>
        <b/>
        <color theme="1"/>
        <sz val="10.0"/>
      </rPr>
      <t xml:space="preserve">50%: </t>
    </r>
    <r>
      <rPr>
        <rFont val="Calibri"/>
        <color theme="1"/>
        <sz val="10.0"/>
      </rPr>
      <t xml:space="preserve">the company states that it has entered into a formal arrangement with at least one steel supplier to invest in and scale-up production of </t>
    </r>
    <r>
      <rPr>
        <rFont val="Calibri"/>
        <color rgb="FFFF0000"/>
        <sz val="10.0"/>
      </rPr>
      <t xml:space="preserve">lower emission or fossil-free </t>
    </r>
    <r>
      <rPr>
        <rFont val="Calibri"/>
        <color theme="1"/>
        <sz val="10.0"/>
      </rPr>
      <t xml:space="preserve">steel.
</t>
    </r>
    <r>
      <rPr>
        <rFont val="Calibri"/>
        <b/>
        <color theme="1"/>
        <sz val="10.0"/>
      </rPr>
      <t xml:space="preserve">25%: </t>
    </r>
    <r>
      <rPr>
        <rFont val="Calibri"/>
        <color theme="1"/>
        <sz val="10.0"/>
      </rPr>
      <t>at least one purchase agreement signed by the company with a steel supplier for the provision of</t>
    </r>
    <r>
      <rPr>
        <rFont val="Calibri"/>
        <color rgb="FFFF0000"/>
        <sz val="10.0"/>
      </rPr>
      <t xml:space="preserve"> lower emission or fossil-free</t>
    </r>
    <r>
      <rPr>
        <rFont val="Calibri"/>
        <color theme="1"/>
        <sz val="10.0"/>
      </rPr>
      <t xml:space="preserve"> steel is a binding contract for which timelines and scale of supply (e.g. volume of steel to be purchased per year) are publicly disclosed. 
</t>
    </r>
    <r>
      <rPr>
        <rFont val="Calibri"/>
        <b/>
        <color theme="1"/>
        <sz val="10.0"/>
      </rPr>
      <t>25%:</t>
    </r>
    <r>
      <rPr>
        <rFont val="Calibri"/>
        <color theme="1"/>
        <sz val="10.0"/>
      </rPr>
      <t xml:space="preserve"> at least one purchase agreement signed by the company is for the provision of steel produced with breakthrough technologies for fossil-free steelmaking. </t>
    </r>
  </si>
  <si>
    <t xml:space="preserve">The company discloses that it has invested in US start-up Boston Metal for "carbon free" steel production in its 2022 Group Report (p. 107) and indicated that it has increased its stake in Boston Metal in April 2023 in its 2023 Group Report (p. 107). However, no additional details are provided. 
In addition, in the 2021 Group Report (p. 71), BMW previously disclosed a contractual relationship with H2 Green Steel (which changed its name to Stegra as of 2024) to purchase hydrogen steel made with green energy. However, the volume and timeline of supply are not disclosed.
BMW has also noted in a press release (February 2022) that it has entered into a contract with Salzgitter AG with the agreement for Salzigitter to start supplying low-carbon steel 2026 onwards. BMW also notes in another press release agreements it has signed for low-carbon steel in China, the U.S. and Mexico (15 Nov 2022). However, these agreements are not included or referenced in any official reporting, and are thus not taken into consideration for scoring. 
Group Report 2023
https://www.bmwgroup.com/en/report/2023/downloads/BMW-Group-Report-2023-en.pdf?page=1 
Group Report 2022
https://www.bmwgroup.com/content/dam/grpw/websites/bmwgroup_com/ir/downloads/en/2023/bericht/BMW-Group-Report-2022-en.pdf
Group Report 2021
https://www.bmwgroup.com/content/dam/grpw/websites/bmwgroup_com/ir/downloads/en/2022/bericht/BMW-Group-Report-2021-en.pdf
Press release upon agreement with Szalgitter AG (Feb 2022)
https://www.press.bmwgroup.com/global/article/detail/T0366153EN/bmw-group-significantly-increases-use-of-low-carbon-steel-in-series-production-at-european-plants
Press release on agreements for CO2-reduced steel in China, Mexico and the U.S. (15 Nov 2022)
https://www.press.bmwgroup.com/global/article/detail/T0405678EN/bmw-group-secures-co2-reduced-steel-for-global-production-network
</t>
  </si>
  <si>
    <r>
      <rPr>
        <rFont val="Calibri"/>
        <sz val="10.0"/>
      </rPr>
      <t xml:space="preserve">Ford discloses that it signed two new MOUs in Europe in 2024, in addition to the three MOUs that it had signed earlier, which is part of its effort to signal the need for near-zero emissions steel through signing non-binding MOUs with strategic steel suppliers (2025 ISFR, p. 71).
The company uses ambiguous/contradictory language that does not make it possible to understand if these MoUs are for near-zero emissions steel (in order to qualify for the third sub-indicator): Ford indicates "signaling the need for near-zero emissions steel" on p. 71 of 2025 ISFR, but uses the term “low-carbon steel” on p. 48 and p. 177 about the same MOUs. As a result, it does not get points for the third sub-indicator.
2025 Integrated Sustainability and Financial Report (ISFR)
</t>
    </r>
    <r>
      <rPr>
        <rFont val="Calibri"/>
        <color rgb="FF1155CC"/>
        <sz val="10.0"/>
        <u/>
      </rPr>
      <t>https://corporate.ford.com/content/dam/corporate/us/en-us/documents/reports/2025-integrated-sustainability-and-financial-report.pdf</t>
    </r>
  </si>
  <si>
    <t>Geely has disclosed a Memorandum of Cooperation it signed with Shougang Group in 2024 on “Circular Economy and Closed-Loop Recycling Value System for Automotive Steel” (2024 ESG Report, p. 37). However, this is considered a value chain collaboration for closed-loop steel recycling rather than a purchase agreement for lower emission or fossil-free steel and so is considered in indicator 2.3.4.
2024 ESG Report
http://www.geelyauto.com.hk/wp-content/uploads/2025/04/e_2024-ESG-Report_20250428.pdf</t>
  </si>
  <si>
    <t>GM has previously disclosed agreements with Nucor, U.S. Steel and ArcelorMittal for lower emission steel (2023 Sustainability Report, p. 23). GM does not disclose additional details about the agreements.
2023 Sustainability Supplement
https://www.gm.com/content/dam/company/docs/us/en/gmcom/company/GM_Supplement_2023.pdf</t>
  </si>
  <si>
    <t>Hyundai states that “we are considering the use of steel produced through electric furnaces at Hyundai Steel’s steelworks which is slated for completion by 2029 in the state of Louisiana, the U.S.”. However, there is no disclosure of formal agreement or signed purchase agreement (2025 Sustainability Report, p.31).
2025 Sustainability Report
https://www.hyundai.com/content/dam/hyundai/ww/en/images/company/sustainability/about-sustainability/2025/hmc-2025-sustainability-report-en-v12.pdf</t>
  </si>
  <si>
    <t xml:space="preserve">Kia discloses its general intention to apply “carbon-reduced steel”. The company discloes that it has signed MoUs with Hyundai Steel and POSCO in 2023, and with Voestalpine and ThyssenKrupp in 2024. However, Kia only discloses that these MoUs have been signed with the aim of "laying the foundation for expanding the use of low-carbon steel". It is not clear whether these MoUs are for the supply of low-carbon steel specifically. As a result, it does not get points for this indicator .
Kia also plans to “articulate its global supply strategy by sourcing low-carbon steel for global vehicle models from Hyundai Steel’s new electric arc furnace facility, which is scheduled for completion in Louisiana, the U.S., by 2029” (p. 45). However, the company does not disclose a purchase agreement or formal arrangement for low-carbon steel from this facility .
2025 Sustainability Report 
https://worldwide.kia.com/int/files/company/sr/sustainability-report/sustainability-report-2025-int.pdf </t>
  </si>
  <si>
    <r>
      <rPr>
        <rFont val="Calibri"/>
        <sz val="10.0"/>
      </rPr>
      <t xml:space="preserve">Mercedes has disclosed multiple purchase agreements covering both lower emission and fossil-free steel for the company's production facilities in Europe and North America. The details of these agreements are disclosed in the company's 2023 Sustainability Report (p. 88-89) and on several sub-pages of the company's sustainability website (cited as a source of supplementary information in Mercedes' Climate Transition Action Plan).
In Europe, Mercedes has signed a binding contract "with the Swedish start-up H2 Green Steel (H2GS) for the supply of around 50,000 tonnes of virtually CO₂-free steel per year for the company’s own European press plants. The new supply contract enables Mercedes-Benz AG to bring virtually CO₂-free steel into series production” (p. 88). H2GS plans to start production in 2025. The details disclosed for this agreement meet the scoring criteria of the second and third sub-indicators. 
Also in Europe, Mercedes has signed a letter of intent to purchase CO2-reduced steel with thyssenkrupp Steel and Salzgitter Flachstahl in Europe. Additionally, Mercedes states that it has already received steel from SSAB’s hydrogen-based direct reduction in 2022 and also sources CO2-reduced steel from Arvedi, partly produced with renewable energies. 
For North America, the company disclosed: "Mercedes-Benz AG has also signed a supply contract for the plant in Alabama (USA) with Steel Dynamics, Inc. (SDI) for more than 50,000 tonnes of CO2-reduced steel per year, which has been integrated into production since September 2023. The steel supplied by SDI is produced in an EAF that runs on 100% green electricity. In addition, the flat steel has a scrap content of at least 70% and is used in all Mercedes-Benz models produced in Tuscaloosa (USA)." (2023 Sustainability Report, p. 88). 
It is noted that Mercedes has also announced that it has signed an agreement with Baosteel for the supply of low-carbon steel in China. However, this is only disclosed in a press release and not in any official reporting, and so is not eligble to be considered for points. 
2023 Sustainability Report 
https://group.mercedes-benz.com/documents/sustainability/reports/mercedes-benz-sustainability-report-2023.pdf 
CO₂-reduced European steel
https://group.mercedes-benz.com/sustainability/resources-circularity/materials/co2-reduced-steel-europe.html
Sustainable steel supply deal for Tuscaloosa
https://group.mercedes-benz.com/sustainability/resources-circularity/materials/co2-reduced-steel-tuscaloosa.html
Baosteel to supply green steel for Beijing Benz from 2023 
 </t>
    </r>
    <r>
      <rPr>
        <rFont val="Calibri"/>
        <color rgb="FF1155CC"/>
        <sz val="10.0"/>
        <u/>
      </rPr>
      <t>https://www.fastmarkets.com/insights/baosteel-to-supply-green-steel-for-beijing-benz-from-2023/</t>
    </r>
  </si>
  <si>
    <t xml:space="preserve">Nissan discloses that it is working in partnership with Nippon Steel Corporation, JFE Steel Corporation, and POSCO Co., Ltd. “for green steel”, which is defined as “low-CO2 steel with significantly reduced CO2 emissions in the steelmaking process” (2025 Sustainability Data Book, p. 39). Based on the process diagram presented by Nissan (p. 39), which illustrates the manufacturing of the green steel purchased by Nissan via a mass balance approach, the method does not meet the criteria for lower emission steel (as defined in the LtC methodology) as the steel is still produced in a coal-fired blast furnace and so cannot be considered an example of a production method that elimates "as much coal as technically possible in the ironmaking and steelmaking processes." These agreements therefore do not qualify for points against this indicator. 
2025 Sustainability Data Book
https://www.nissan-global.com/EN/SUSTAINABILITY/LIBRARY/SR/2025/ASSETS/PDF/DB25_E_All.pdf
</t>
  </si>
  <si>
    <r>
      <rPr>
        <rFont val="Calibri"/>
        <sz val="10.0"/>
      </rPr>
      <t>In its 2024 RMR (p. 67), VW discloses that “the Group is aiming to increase the share of low-carbon green steel used in its vehicles and is extending its partnerships with suppliers of steel produced with hydrogen and renewable energy.”
Previously in its 2022 Sustainability Report (p. 71), VW disclosed a partnership between its subsidiary Scania and the start-up H2 Green Steel for steel produced using green hydrogen. Additionally, VW signed an MOU with Salzgitter AG to become one of the first customers for its low-CO₂ steel, which is expected to be produced via a new process at Salzgitter’s Lower Sa</t>
    </r>
    <r>
      <rPr>
        <rFont val="Calibri"/>
        <color rgb="FF000000"/>
        <sz val="10.0"/>
      </rPr>
      <t xml:space="preserve">xony site starting in late 2025. However, VW does not disclose the scale of these agreements.
Additionally, in June 2024, VW discloses that “Volkswagen AG and Vulcan Green Steel </t>
    </r>
    <r>
      <rPr>
        <rFont val="Calibri"/>
        <sz val="10.0"/>
      </rPr>
      <t>have signed a Memorandum of Understanding (MoU) for a partnership for low-carbon steel”. According to VW, “Starting in 2027, Vulcan Green Steel will produce automotive grades and other high-strength steels in Oman. Natural gas will be used in the Duqm operations during the initial years and later the operations will be switched over to green energy in a move that will cut carbon emissions by 70% once the transition is complete.” VW discloses that the supply from Vulcan Green Steel will cover a significant proportion of total steel requirements in Europe (up to 300,000 tons). However, this is only disclosed in VW’s press release and not in any other official reporting. Thus it is not taken into consideration for assessment.
2024 Responsible Raw Materials Report (RMR)
https://uploads.vw-mms.de/system/production/documents/cws/002/986/file_en/b9c9f6c0342cbfa6435f770bd41745aa979edafb/VW_RRMR_24_gesamt_offen.pdf?1743501339
2022 Sustainability Report
https://uploads.vw-mms.de/system/production/documents/cws/001/644/file_en/7acea9ea244714660b1ba82d80e4acc4bc21c752/2022_Sustainability_Report.pdf?1687875516&amp;disposition=attachment
Press release: Low-carbon steel: Volkswagen AG and Vulcan Green Steel enter into partnership
https://www.volkswagen-group.com/en/press-releases/low-carbon-steel-volkswagen-ag-and-vulcan-green-steel-enter-into-partnership-18450</t>
    </r>
  </si>
  <si>
    <t>Volvo discloses that it secured access to near-zero primary and recycled sheet steel from SSAB, including SSAB Fossil-free™ and SSAB Zero™ steel, in 2023 (2023 AR, p. 155). In its 2024 AR (p. 161-162), Volvo further reveals that it has signed a new agreement with SSAB for the supply of recycled and near-zero-emissions steel, set to begin in 2025 for selected components in the upcoming EX60 SUV model (2024 AR, p. 161-162). However, the scale of supply is unclear.
Volvo also discloses details about its procurement of scrap-based steel, including “scrap-based EAF sheet steel” for its EX90 model at its Charleston plant in the US, which “has a significantly lower carbon footprint than comparable primary sheet steel produced with conventional technologies.” 
Additionally, Volvo discloses a pilot project to “produce XC40 exterior steel panels with higher scrap share than conventional for BF-BOF steel” in Taizhou, China. However, the scale of this project is not clear (i.e. if the project is already supplying steel for the commercial production of Volvo’s vehicles).
Volvo Cars 2024 Annual Report
https://vp272.alertir.com/afw/files/press/volvocar/202503118898-1.pdf</t>
  </si>
  <si>
    <t xml:space="preserve">2.3.4. The company integrates improved recyclability of steel into automobile design and manufacturing. </t>
  </si>
  <si>
    <r>
      <rPr>
        <rFont val="Calibri"/>
        <b/>
        <color rgb="FFFF0000"/>
        <sz val="10.0"/>
      </rPr>
      <t>25%:</t>
    </r>
    <r>
      <rPr>
        <rFont val="Calibri"/>
        <b/>
        <color theme="1"/>
        <sz val="10.0"/>
      </rPr>
      <t xml:space="preserve"> </t>
    </r>
    <r>
      <rPr>
        <rFont val="Calibri"/>
        <color theme="1"/>
        <sz val="10.0"/>
      </rPr>
      <t xml:space="preserve">the company </t>
    </r>
    <r>
      <rPr>
        <rFont val="Calibri"/>
        <color rgb="FFFF0000"/>
        <sz val="10.0"/>
      </rPr>
      <t>discloses that it is implementing</t>
    </r>
    <r>
      <rPr>
        <rFont val="Calibri"/>
        <color theme="1"/>
        <sz val="10.0"/>
      </rPr>
      <t xml:space="preserve"> a closed-loop process for steel recycling (must include reference to post-consumer scrap).
</t>
    </r>
    <r>
      <rPr>
        <rFont val="Calibri"/>
        <b/>
        <color theme="1"/>
        <sz val="10.0"/>
      </rPr>
      <t xml:space="preserve">OR
</t>
    </r>
    <r>
      <rPr>
        <rFont val="Calibri"/>
        <b/>
        <color rgb="FFFF0000"/>
        <sz val="10.0"/>
      </rPr>
      <t>10%:</t>
    </r>
    <r>
      <rPr>
        <rFont val="Calibri"/>
        <b/>
        <color theme="1"/>
        <sz val="10.0"/>
      </rPr>
      <t xml:space="preserve"> </t>
    </r>
    <r>
      <rPr>
        <rFont val="Calibri"/>
        <color theme="1"/>
        <sz val="10.0"/>
      </rPr>
      <t xml:space="preserve">the company discloses that it is implementing a closed-loop process for steel recycling (no reference to post-consumer scrap).
</t>
    </r>
    <r>
      <rPr>
        <rFont val="Calibri"/>
        <b/>
        <color theme="1"/>
        <sz val="10.0"/>
      </rPr>
      <t xml:space="preserve">PLUS
</t>
    </r>
    <r>
      <rPr>
        <rFont val="Calibri"/>
        <b/>
        <color rgb="FFFF0000"/>
        <sz val="10.0"/>
      </rPr>
      <t xml:space="preserve">25%: </t>
    </r>
    <r>
      <rPr>
        <rFont val="Calibri"/>
        <color rgb="FFFF0000"/>
        <sz val="10.0"/>
      </rPr>
      <t xml:space="preserve">the company provides a qualitative description of the closed-loop process(es) it is implementing for steel recycing. 
</t>
    </r>
    <r>
      <rPr>
        <rFont val="Calibri"/>
        <color theme="1"/>
        <sz val="10.0"/>
      </rPr>
      <t xml:space="preserve">
</t>
    </r>
    <r>
      <rPr>
        <rFont val="Calibri"/>
        <b/>
        <color rgb="FFFF0000"/>
        <sz val="10.0"/>
      </rPr>
      <t xml:space="preserve">25%: </t>
    </r>
    <r>
      <rPr>
        <rFont val="Calibri"/>
        <color rgb="FFFF0000"/>
        <sz val="10.0"/>
      </rPr>
      <t xml:space="preserve">the company discloses that it improves the recyclability of steel through automotive and/or component design. 
</t>
    </r>
    <r>
      <rPr>
        <rFont val="Calibri"/>
        <color theme="1"/>
        <sz val="10.0"/>
      </rPr>
      <t xml:space="preserve">
</t>
    </r>
    <r>
      <rPr>
        <rFont val="Calibri"/>
        <b/>
        <color rgb="FFFF0000"/>
        <sz val="10.0"/>
      </rPr>
      <t>25%:</t>
    </r>
    <r>
      <rPr>
        <rFont val="Calibri"/>
        <color rgb="FFFF0000"/>
        <sz val="10.0"/>
      </rPr>
      <t xml:space="preserve"> </t>
    </r>
    <r>
      <rPr>
        <rFont val="Calibri"/>
        <color theme="1"/>
        <sz val="10.0"/>
      </rPr>
      <t xml:space="preserve">the company </t>
    </r>
    <r>
      <rPr>
        <rFont val="Calibri"/>
        <color rgb="FFFF0000"/>
        <sz val="10.0"/>
      </rPr>
      <t xml:space="preserve">explains how </t>
    </r>
    <r>
      <rPr>
        <rFont val="Calibri"/>
        <color theme="1"/>
        <sz val="10.0"/>
      </rPr>
      <t>it has used automotive and/or component design to improve the recyclability of steel</t>
    </r>
    <r>
      <rPr>
        <rFont val="Calibri"/>
        <color rgb="FFFF0000"/>
        <sz val="10.0"/>
      </rPr>
      <t xml:space="preserve"> (e.g. by minimizing copper contamination).</t>
    </r>
  </si>
  <si>
    <t>BMW discloses in its 2024 Group Report (p. 28), that “ We are working with partners to establish a circular economy that enables high-quality recycling of steel, aluminium, glass and plastic. We ourselves will increase the proportion of secondary material in our vehicles in the future along the ‘Secondary First’ principle.” It is unclear whether this process is for post-consumer steel or is limited to manufacturing scrap, and no additional details are disclosed. 
BMW discloses that it applies “design for circularity” principles and that “to advance a circular economy approach to product development, the BMW Group is committed to drawing up global strategies for materials and components, with a particular focus on key materials such as steel, aluminium, battery materials, and thermoplastics” (2024 Group Report, p. 144). However, the company does not provide explain or provide any concrete examples of how it has applied automotive/component design to improve the recyclability of steel.
BMW also discloses that it supports a Car2Car project which focuses on the recycling of raw materials including steel, and donates its vehicles to “improve the quality of secondary raw materials obtained from the recycling of end-of-life vehicles”. The Car2Car project “began in January 2023 and is expected to run until December 2025” (2024 Group Report, p. 145). Although this project is an example of an initiative to advance the recycling of post-consumer steel scrap, it appears to be an R&amp;D/pilot project that BMW is participating in to improve post-consumer steel scrap recycling. It is therefore considered an example of improving the recyclability of steel through automotive and component design.  
2024 Group Report
https://www.bmwgroup.com/en/report/2024/downloads/BMW-Group-Report-2024-en.pdf</t>
  </si>
  <si>
    <r>
      <rPr>
        <rFont val="Calibri"/>
        <sz val="10.0"/>
      </rPr>
      <t xml:space="preserve">Regarding steel and aluminium circularity, Ford discloses that the company is "committed to a circular and sustainable economy through innovations in integrated computational materials engineering (ICME), advanced manufacturing techniques, and advanced product design and optimization.” (2025 ISFR, p. 201). 
Ford discloses that its strategies to achieve this include "reducing material consumption by optimizing part design and manufacturing processes, increasing the use of recycled content by collaborating with suppliers, extending product end-of-life through design for durability, repairability, and recyclability, and developing closed loop systems to recover and reuse end-of-life vehicle materials" (2025 ISFR, p. 201). This indicates that Ford has established closed-loop systems for steel and that Ford uses design to improve steel recyclability. However, no additional details are provided and Ford only states that it is "developing" closed-loop systems for reusing end-of-life vehicle materials and so it is not clear whether existing systems include post-consumer steel scrap. 
2025 Integrated Sustainability and Financial Report (ISFR)
</t>
    </r>
    <r>
      <rPr>
        <rFont val="Calibri"/>
        <color rgb="FF1155CC"/>
        <sz val="10.0"/>
        <u/>
      </rPr>
      <t>https://corporate.ford.com/content/dam/corporate/us/en-us/documents/reports/2025-integrated-sustainability-and-financial-report.pdf</t>
    </r>
    <r>
      <rPr>
        <rFont val="Calibri"/>
        <sz val="10.0"/>
      </rPr>
      <t xml:space="preserve">
</t>
    </r>
  </si>
  <si>
    <t>GAC discloses that its affiliate Upower Energy has established a base for the recycling and dismantling of scrapped vehicles and that the construction of a scrap steel recycling base could enhance the utilization rate of solid waste (2024 ESG Report, p. 87). However, it is unclear if the base for steel recycling is already operational. Thus, it does not get points for the first sub-indicator.
2024 ESG Report
https://www1.hkexnews.hk/listedco/listconews/sehk/2025/0425/2025042502725.pdf</t>
  </si>
  <si>
    <r>
      <rPr>
        <rFont val="Calibri"/>
        <sz val="10.0"/>
      </rPr>
      <t xml:space="preserve">Geely discloses that “Our scrap metal is mainly generated from the vehicle manufacturing, production and processing of parts, repairs, and the dismantling process of end-of-life vehicles”  (2024 ESG Report, p. 66). 
Regarding scrap steel from vehicle manufacturing, Geely provides detail on a closed-loop process to recycle steel scrap from from waste generation in its factories, and specifies that the company recycled "more than 15,000 tons of circular steel" through this process in 2024 (2024 ESG Report, p. 66).
Geely also provides details on a collaboration between the company and Shougang Group to recycle automotive steel, starting in 2024. Through this collaboration, both companies “will collaboratively optimize the entire chain of automotive steel production, utilization and recycling, so as to achieve efficient utilization, circular utilization of automotive steel and maximization of resource value; besides, both parties will improve the closed-loop recycling value system for automotive scrap steel, connecting the physical chain of closed-loop recycling and use of automotive scrap steel, realizing full-process traceability of information” (2024 ESG Report, p. 37).
Regarding post-consumer steel scrap, Geely discloses a process to recycle steel scrap from end of life vehicles, stating that "we achieve maximum material value by meticulously disassembling scrapped vehicles. We sort out, recover and process the recyclable parts and materials such as steel, aluminum, copper and plastic" (2024 ESG Report, p. 66). In its 2023 ESG Report (p. 58-59), Geely  also disclosed a joint technological R&amp;D project “with scrapped car recycling and dismantling companies“ with the aim of “closing the loop for steel and aluminum materials."
Geely does not disclose how it enhances steel recyclability with automotive/component design.
2024 ESG Report
</t>
    </r>
    <r>
      <rPr>
        <rFont val="Calibri"/>
        <color rgb="FF1155CC"/>
        <sz val="10.0"/>
        <u/>
      </rPr>
      <t xml:space="preserve">http://www.geelyauto.com.hk/wp-content/uploads/2025/04/e_2024-ESG-Report_20250428.pdf
</t>
    </r>
    <r>
      <rPr>
        <rFont val="Calibri"/>
        <sz val="10.0"/>
      </rPr>
      <t xml:space="preserve">
Geely Environmental, Social and Governance (ESG) Report 2023
</t>
    </r>
    <r>
      <rPr>
        <rFont val="Calibri"/>
        <color rgb="FF1155CC"/>
        <sz val="10.0"/>
        <u/>
      </rPr>
      <t>http://www.geelyauto.com.hk/wp-content/uploads/2024/04/2024042600275.pdf</t>
    </r>
    <r>
      <rPr>
        <rFont val="Calibri"/>
        <sz val="10.0"/>
      </rPr>
      <t xml:space="preserve"> </t>
    </r>
  </si>
  <si>
    <t>With regards to steel and aluminium, the company discloses that it is “exploring closed-loop recycling to drive efficiencies and lower GHG emissions” (2023 Sustainability Report, p23). However, because the company is only exploring and not implementing closed loop recycling processes for steel, points are not awarded.
2023 Sustainability Report
https://www.gm.com/content/dam/company/docs/us/en/gmcom/company/GM_2023_SR.pdf</t>
  </si>
  <si>
    <t>Hyundai has states that it is implementing a “Car to Car” project to “recycle parts from end-of-life vehicles into materials for new cars, advancing resource material circularity in the process”, which includes steel used in vehicles (p.42). The reference to end-of-life vehicles indicates that this project is focused on post-consumer steel. However, insufficient details are provided to understand how the project is actually recycling post-consumer steel. 
Hyundai's 2025 Sustainability Report only includes a broad reference to "Design for Recycling": “Throughout the design, planning, and development stages of new vehicles, Hyundai considers the recovery, treatment, dismantling and recycling of vehicle waste generated during the scrapping process to ensure that they can be dismantled and recycled easily based on the concept of DfR (Design for Recycling)… Notably, ferrous and non-ferrous metal materials are reused and recycled” (2025 Sustainability Report, p. 42). However, the company's 2023 Sustainability Report (p. 35 - 38) did reference steel specifically in the context of design for recycling.
2025 Sustainability Report
https://www.hyundai.com/content/dam/hyundai/ww/en/images/company/sustainability/about-sustainability/2025/hmc-2025-sustainability-report-en-v12.pdf
2023 Sustainability Report - https://www.hyundai.com/content/hyundai/ww/data/csr/data/0000000051/attach/english/hmc-2023-sustainability-report-en-v5.pdf</t>
  </si>
  <si>
    <t xml:space="preserve">Kia provides details on a process it is implementing to recycle 100% of the steel scrap generated in its press shops. Kia provides quantatitive data and qualitative description to illustrate the implementation of this process (2025 Sustainability Report, p. 41). 
Kia also states that it is implementing a “Car-to-Car” project that “applies recycled parts from end-of-life vehicles to new vehicle production” and focuses on five key materials including steel (p. 39). The reference to end-of-life vehicles indicates that this project is focused on post-consumer steel. However, insufficient details are provided to understand how the project is actually recycling post-consumer steel and what the role Kia pecifically plays in the project. 
The company does not specifically refer to designing steel-based components for recyclability.
2025 Sustainability Report 
https://worldwide.kia.com/int/files/company/sr/sustainability-report/sustainability-report-2025-int.pdf </t>
  </si>
  <si>
    <t xml:space="preserve">Mercedes discloses that it works on reusing steel scrap from its Sindelfingen plant, and provides a description of this process. However, there is no mention of post-consumer steel scrap (2023 Sustainability Report, p. 89, 109). 
Mercedes' 2024 Annual Report (p. 40)  also discloses a new collaboration agreement signed with TSR Recycling GmbH &amp; Co. KG "for the recovery of secondary raw materials. The focus is on steel, aluminium, polymers, copper and glass. In this way, the Group is aiming to transition to a circular economy for end-of life vehicles." While welcome, the initiative  appears to currently be at the research / scoping phase currently and is therefore not valid for points against the first sub-indicator: "two companies want to analyse the demand for secondary raw materials and their sources and carry out an economic assessment over the course of 2025."
The company does not explain how it integrates steel recyclability into component design. 
2023 Sustainability Report 
https://group.mercedes-benz.com/documents/sustainability/reports/mercedes-benz-sustainability-report-2023.pdf
Annual Report 2024 with Integrated Sustainability Report 
https://group.mercedes-benz.com/documents/investors/reports/annual-report/mercedes-benz/mercedes-benz-annual-report-2024-incl-combined-management-report-mbg-ag.pdf </t>
  </si>
  <si>
    <t>Nissan states that it is taking steps to “reduce the steel and aluminum scrap left over in the manufacturing process, and working globally with business partners to collect and reuse this scrap as material for new vehicles through closed-loop recycling initiatives” (2025 Sustainability Databook, p. 53). However, this is only for manufacturing/pre-consumer scrap.
2025 Sustainability Data Book
https://www.nissan-global.com/EN/SUSTAINABILITY/LIBRARY/SR/2025/ASSETS/PDF/DB25_E_All.pdf</t>
  </si>
  <si>
    <r>
      <rPr>
        <rFont val="Calibri"/>
        <sz val="10.0"/>
      </rPr>
      <t xml:space="preserve">Renault describes a closed-loop process for materials (including steel). It collaborates with INDRA, which became a 100% subsidiary of The Future Is NEUTRAL in October 2024, to enhance the use of reused parts by repair workshops.  The closed-loop process is “already in place in France and Spain for a significant share of aluminum, steel or cast iron scraps which are recycled into the own foundries of Renault Group, HORSE or their suppliers” (2024 URD, p. 164). More specifically, Renault discloses that as part of the partnership with INDRA, it recycles the metallic scraps of its production plants, which indicates that the closed-loop process for steel includes pre-consumer scrap. 
Renault also discloses a mid- to long-term ambition to expand the short loops to the recycling of flat steel in partnership with Boone Comenor Metalimpex (a joint venture between Suez and The Future Is NEUTRAL) and steelmakers (2024 URD, p. 164).
It is not clear from the description provided if Renault's closed-loop process for steel includes post-consumer scrap and the does not disclose how it designs automotive components to maximize the recyclability of steel. 
Universal Registration Document (URD) 2024 
</t>
    </r>
    <r>
      <rPr>
        <rFont val="Calibri"/>
        <color rgb="FF1155CC"/>
        <sz val="10.0"/>
        <u/>
      </rPr>
      <t>https://assets.renaultgroup.com/uploads/2025/03/Renault_URD_2024_EN.pdf</t>
    </r>
  </si>
  <si>
    <t>SAIC discloses that it seeks to improve the reuse of solid waste, including scrap steel, and transform them into secondary resources for re-use in production (2024 ESG Report, p. 54). However, the company does not disclose any operational closed-loop process for steel or how it uses component design to improve the recyclability of steel.
2024 ESG Report
https://www.saicmotor.com/english/download/esg/2024.pdf</t>
  </si>
  <si>
    <t>Stellantis indicates that it has established a flow to manage recycled materials and created closed material loops. Additionally, it states that “building on existing aluminum and steel closed loops already in place in North America and Europe, the material flow management will initially focus on creating loops directly back to the European foundries using industrial waste, scraps and obsolete parts” (2024 Expanded Sustainability Statement, p. 59). This indicates that Stellantis has a closed-loop process for pre-consumer steel.
Additionally, Stellantis has a subsidiary SUSTAINera Valorauto that manages end-of-life vehicle collection and treatment, including recovering and recycling (p. 59). However, the company does not mention steel specifically in the SUSTAINera example.
Stellantis does not provide any other detail about its closed-loop process for steel, or mention post-consumer scrap, and does not explain how it designs automotive components to maximum the recyclability of steel. 
2024 Expanded Sustainability Statement
https://www.stellantis.com/content/dam/stellantis-corporate/sustainability/esg-disclosures/Stellantis-Expanded-Sustainability-Statement-2024.pdf</t>
  </si>
  <si>
    <t>In its 2024 AR (p. 331), VW discloses that “The initial steps in relation to circular economy concentrated on batteries, steel, aluminum and plastics. The results obtained from this are used to further develop the overall circular economy strategy and to devise new business models.” This indicates that there is a closed-loop process for steel. However, the company does not provide any detail about the closed-loop process and whether this process includes post-consumer steel. The company does not provide any detail of how it uses automotive or component design to improve the recyclability of steel.
2024 Annual Report
https://annualreport2024.volkswagen-group.com/_assets/downloads/entire-vw-ar24.pdf?h=5AteXYgL</t>
  </si>
  <si>
    <r>
      <rPr>
        <rFont val="Calibri"/>
        <color rgb="FF0563C1"/>
        <sz val="10.0"/>
        <u/>
      </rPr>
      <t xml:space="preserve">Volvo states that has started implementing closed loop recycling of steel scrap generated by its stamping operations (Position Paper on Sustainable Steel, p. 3). In its 2024 AR, Volvo discloses additional details on these efforts, stating that it extended closed loop recycling to include the majority of steel scrap at its Taizhou and Daqing facilities in China, supplementing similar processes in Sweden (2024 AR, p. 182).
Although Volvo has the aim to “circulate scrap from end-of-life vehicles (ELV) back to automotive steel grades” (Position Paper on Sustainable Steel, p. 3) and indicates that it is “evaluating the potential for closed-loop end-of-life vehicle recycling and testing key materials, in collaboration with other companies” (2023 AR, p. 40), its existing closed-loop process for steel does not seem to include post-consumer scrap.
In previous reporting, the company explained how it was using automotive design to increase the recyclability of sheet steel. In its 2024 AR (p. 182), Volvo discloses that a cross functional team of design, sustainability, and engineering conducted a dismantling study of the EV model EX90 to evaluate the reuse and recycling potential of components and materials, which is considered to include steel.
Volvo position paper on sustainable steel (2024)
https://www.volvocars.com/images/v/-/media/project/contentplatform/data/media/sustainability/volvo_cars_position_on_sustainable_steel_1.pdf
Volvo Cars 2024 Annual Report
</t>
    </r>
    <r>
      <rPr>
        <rFont val="Calibri"/>
        <color rgb="FF1155CC"/>
        <sz val="10.0"/>
        <u/>
      </rPr>
      <t>https://vp272.alertir.com/afw/files/press/volvocar/202503118898-1.pdf</t>
    </r>
  </si>
  <si>
    <t xml:space="preserve">3.Fossil Free and Environmentally Sustainable Aluminium </t>
  </si>
  <si>
    <t>3.1. Disclosure of  scope 3 GHG emissions due to aluminium</t>
  </si>
  <si>
    <t>3.1.1. The company discloses disaggregated GHG emissions for their aluminium supply chains.</t>
  </si>
  <si>
    <r>
      <rPr>
        <rFont val="Calibri"/>
        <color theme="1"/>
        <sz val="10.0"/>
      </rPr>
      <t xml:space="preserve">The following scores are absolute, not cumulative: 
</t>
    </r>
    <r>
      <rPr>
        <rFont val="Calibri"/>
        <b/>
        <color theme="1"/>
        <sz val="10.0"/>
      </rPr>
      <t>100%:</t>
    </r>
    <r>
      <rPr>
        <rFont val="Calibri"/>
        <color theme="1"/>
        <sz val="10.0"/>
      </rPr>
      <t xml:space="preserve"> The company discloses scope 3 GHG emissions for purchased goods and services, disaggregated for their aluminum supply chains
</t>
    </r>
    <r>
      <rPr>
        <rFont val="Calibri"/>
        <b/>
        <color theme="1"/>
        <sz val="10.0"/>
      </rPr>
      <t xml:space="preserve">50%: </t>
    </r>
    <r>
      <rPr>
        <rFont val="Calibri"/>
        <color theme="1"/>
        <sz val="10.0"/>
      </rPr>
      <t xml:space="preserve">The company discloses a Life Cycle Assessment (LCA) for at least one electric vehicle model that includes disaggregated data on the embodied GHG emissions from the aluminum used in that vehicle. </t>
    </r>
  </si>
  <si>
    <t>BMW discloses Scope 3 GHG emissions for purchased goods and services, but it is not disaggregated for the aluminium supply chain (2024 Annual Report, p. 196). BMW’s disclosed LCAs for EV models also do not include disaggregated GHG emissions data from aluminium used in the vehicle.
2024 Group Report
https://www.bmwgroup.com/en/report/2024/downloads/BMW-Group-Report-2024-en.pdf 
BMW Group Vehicle Footprint Reports section of BMW sustainability webpage
https://www.bmwgroup.com/en/sustainability.html</t>
  </si>
  <si>
    <t xml:space="preserve">Ford’s ISFR (p. 70) only provides a bar chart illustrating “representative” emissions data on the material supply chain emissions for its electric vehicles, which includes a bar for “Aluminium.”  The chart does not include percentages or specific quantities of kg CO₂e/vehicle for the specified materials. Ford does not disclose disaggregated scope 3 category 1 emissions data and the lifecycle assessments of individual EV models that the company has published to date do not include a breakdown of the upstream emissions from aluminium. 
2025 Integrated Sustainability and Financial Report (ISFR)
https://corporate.ford.com/content/dam/corporate/us/en-us/documents/reports/2025-integrated-sustainability-and-financial-report.pdf
Ford vehicle LCA
https://corporate.ford.com/content/dam/corporate/us/en-us/documents/legal/capri-explorer-life-cycle-assessment.pdf
Ford vehicle LCA
https://corporate.ford.com/content/dam/corporate/us/en-us/documents/legal/capri-explorer-life-cycle-assessment.pdf
</t>
  </si>
  <si>
    <t>Hyundai discloses Scope 3 GHG emissions, including for supply chains (purchase of raw materials and parts), but not disaggregated for the steel supply chain (2025 Sustainability Report, p. 39). While Hyundai discloses an LCA for 36 models, including EV models, as of 2024, there is no disclosure of disaggregated data on embodied GHG emissions from the aluminium used in the vehicle (p. 30).
2025 Sustainability Report
https://www.hyundai.com/content/dam/hyundai/ww/en/images/company/sustainability/about-sustainability/2025/hmc-2025-sustainability-report-en-v12.pdf</t>
  </si>
  <si>
    <t xml:space="preserve">Kia discloses the LCA comparison between model EV4 (EV) and Seltos (ICE), including the emissions from raw material extraction. However, it is not further disaggregated by the type of raw material (2025 Sustainability Report, p. 31) .
2025 Sustainability Report 
https://worldwide.kia.com/int/files/company/sr/sustainability-report/sustainability-report-2025-int.pdf </t>
  </si>
  <si>
    <t>The company has published “360°Environmental Check” for some of its models, which includes vehicle model level CO2 emissions data, but it is not disaggregated on embodied emissions from steel used in the vehicle. 
360° Environmental check (quoted in 2024 AR, p. 144) 
https://group.mercedes-benz.com/responsibility/sustainability/climate-environment/environmental-check/ 
360° Environmental check Mercedes-Benz E-Class 
https://group.mercedes-benz.com/documents/sustainability/product/mercedes-benz-environmental-check-e-class-e300e.pdf</t>
  </si>
  <si>
    <t>Nissan discloses LCAs for its EV models, including disaggregated data on the embodied GHG emissions from production and logistics (2025 Sustainability Data Book, p. 37, p. 155). However, it is not further disaggregated for the aluminium supply chain.
2025 Sustainability Data Book
https://www.nissan-global.com/EN/SUSTAINABILITY/LIBRARY/SR/2025/ASSETS/PDF/DB25_E_All.pdf</t>
  </si>
  <si>
    <t>Tesla discloses that aluminium accounts for 11.29% of its commodity supply chain emissions (2024 Impact Report, p. 152). 
Although there is no disclosure of scope 3 GHG emissions due to aluminium supply chains in absolute quantity, it could be calculated based on the disclosure of the Category 1 of Scope 3 emissions (purchased goods and services). 
2024 Impact Report (extended version) 
https://www.tesla.com/ns_videos/2024-extended-version-tesla-impact-report.pdf</t>
  </si>
  <si>
    <t>Volvo discloses the CO2 footprint associated with the material breakdown per average vehicle, including 36% aluminium (2024 AR, p. 180). However, it does not provide disaggregated GHG emissions for its entire steel supply chain.
Volvo discloses LCAs for multiple EV models that include disaggregated data on GHG emissions for “Material production and refining” and the percentage from aluminium under “Material production and refining” (e.g., 30% from aluminium for XC40 Recharge).
Volvo Cars 2024 Annual Report
https://vp272.alertir.com/afw/files/press/volvocar/202503118898-1.pdf
Carbon footprint report: Battery electric XC40 Recharge and the XC40 ICE
https://www.volvocars.com/images/v/-/media/Project/ContentPlatform/data/media/sustainability/Volvo_carbonfootprintreport.pdf
Life-cycle analysis of other EV models (EX40, EC40, EX30, EX90) under the Climate Action webpage
https://www.volvocars.com/intl/v/sustainability/climate-action</t>
  </si>
  <si>
    <t>3.2. Target setting and progress towards fossil free and environmentally sustainable aluminum supply chains</t>
  </si>
  <si>
    <t>3.2.1 The company has set targets for the use of fossil free and environmentally sustainable aluminium</t>
  </si>
  <si>
    <r>
      <rPr>
        <rFont val="Calibri"/>
        <color theme="1"/>
        <sz val="10.0"/>
      </rPr>
      <t xml:space="preserve">The scores below are not additive. They indicate specific thresholds for getting that percentage of points: 
</t>
    </r>
    <r>
      <rPr>
        <rFont val="Calibri"/>
        <b/>
        <color theme="1"/>
        <sz val="10.0"/>
      </rPr>
      <t>100%:</t>
    </r>
    <r>
      <rPr>
        <rFont val="Calibri"/>
        <color theme="1"/>
        <sz val="10.0"/>
      </rPr>
      <t xml:space="preserve"> the company has a commitment to source </t>
    </r>
    <r>
      <rPr>
        <rFont val="Calibri"/>
        <color rgb="FFFF0000"/>
        <sz val="10.0"/>
      </rPr>
      <t>100% fossil-free aluminium by 2040, with interim targets for all procured primary aluminium to be produced with low-carbon power by 2035 and to source at least 10% fossil-free aluminium by 2030</t>
    </r>
    <r>
      <rPr>
        <rFont val="Calibri"/>
        <color theme="1"/>
        <sz val="10.0"/>
      </rPr>
      <t xml:space="preserve">
</t>
    </r>
    <r>
      <rPr>
        <rFont val="Calibri"/>
        <b/>
        <color theme="1"/>
        <sz val="10.0"/>
      </rPr>
      <t xml:space="preserve">80%: </t>
    </r>
    <r>
      <rPr>
        <rFont val="Calibri"/>
        <color theme="1"/>
        <sz val="10.0"/>
      </rPr>
      <t xml:space="preserve">the company has set a target that is aligned with Mission Possible 1.5 scenario: to ensure all primary aluminium is produced with low-carbon power by 2035
</t>
    </r>
    <r>
      <rPr>
        <rFont val="Calibri"/>
        <b/>
        <color theme="1"/>
        <sz val="10.0"/>
      </rPr>
      <t xml:space="preserve">60%: </t>
    </r>
    <r>
      <rPr>
        <rFont val="Calibri"/>
        <color theme="1"/>
        <sz val="10.0"/>
      </rPr>
      <t xml:space="preserve">the company has set a target </t>
    </r>
    <r>
      <rPr>
        <rFont val="Calibri"/>
        <color rgb="FFFF0000"/>
        <sz val="10.0"/>
      </rPr>
      <t>of procuring at least</t>
    </r>
    <r>
      <rPr>
        <rFont val="Calibri"/>
        <color theme="1"/>
        <sz val="10.0"/>
      </rPr>
      <t xml:space="preserve"> 10% fossil-free aluminium by 2030
</t>
    </r>
    <r>
      <rPr>
        <rFont val="Calibri"/>
        <b/>
        <color theme="1"/>
        <sz val="10.0"/>
      </rPr>
      <t xml:space="preserve">40%: </t>
    </r>
    <r>
      <rPr>
        <rFont val="Calibri"/>
        <color theme="1"/>
        <sz val="10.0"/>
      </rPr>
      <t xml:space="preserve">the company has set an emissions reduction target for its aluminium supply chain that is aligned with </t>
    </r>
    <r>
      <rPr>
        <rFont val="Calibri"/>
        <color rgb="FFFF0000"/>
        <sz val="10.0"/>
      </rPr>
      <t>the IEA Net Zero Roadmap (2023 version), specifically a 27% reduction by 2030 and by 95% by 2050</t>
    </r>
    <r>
      <rPr>
        <rFont val="Calibri"/>
        <color theme="1"/>
        <sz val="10.0"/>
      </rPr>
      <t xml:space="preserve">
</t>
    </r>
    <r>
      <rPr>
        <rFont val="Calibri"/>
        <b/>
        <color theme="1"/>
        <sz val="10.0"/>
      </rPr>
      <t xml:space="preserve">20%: </t>
    </r>
    <r>
      <rPr>
        <rFont val="Calibri"/>
        <color theme="1"/>
        <sz val="10.0"/>
      </rPr>
      <t xml:space="preserve">the company has a commitment to net zero aluminium by 2050 and/or a 2030 emissions reduction target for its aluminium supply chain </t>
    </r>
    <r>
      <rPr>
        <rFont val="Calibri"/>
        <color rgb="FFFF0000"/>
        <sz val="10.0"/>
      </rPr>
      <t>that falls short of the above-mentioned thresholds</t>
    </r>
    <r>
      <rPr>
        <rFont val="Calibri"/>
        <color theme="1"/>
        <sz val="10.0"/>
      </rPr>
      <t xml:space="preserve">
Note: For definitions of fossil-free aluminium and lower emission aluminium used in this indicator and those below, as well as comparisons with definitions from other standards and schemes, please refer to the methodology document.
</t>
    </r>
  </si>
  <si>
    <t xml:space="preserve">BMW recognizes the role of CO2-reduced aluminium in decarbonization, indicating that “by using CO2e-reduced manufacturing processes or higher proportions of recyclates, CO2e emissions can be reduced by up to 80% for aluminium and up to 70% for steel” (2024 Group Report, p. 122). However, the company has not disclosed a relevant target. 
2024 Group Report
https://www.bmwgroup.com/en/report/2024/downloads/BMW-Group-Report-2024-en.pdf
</t>
  </si>
  <si>
    <t xml:space="preserve">As a member of the First Movers Coalition, Ford committed that at least 10% of primary aluminium purchases will have near-zero carbon emissions by 2030 (2025 ISFR, p. 70).
2025 Integrated Sustainability and Financial Report (ISFR)
https://corporate.ford.com/content/dam/corporate/us/en-us/documents/reports/2025-integrated-sustainability-and-financial-report.pdf
</t>
  </si>
  <si>
    <r>
      <rPr>
        <rFont val="Calibri"/>
        <sz val="10.0"/>
      </rPr>
      <t xml:space="preserve">Geely has only set a target for low-carbon aluminium procurement for its battery subsidiary VREMT, which supplies the batteries used by Geely’s ZEEKR models. This subsidiary has set the target of using 100% green electricity during the production of aluminium ingots, with the provision of third-party certification on carbon footprint (2024 ESG Report, p. 38).
Additionally, Geely previously disclosed that VREMT has a requirement for its suppliers that the carbon footprint of aluminium ingots should meet the requirement of ≤ 5 kgCO2e/kg (2023 ESG Report, p. 35). However, it is unclear if Geely has set any similar target across the company.
Geely Environmental, Social and Governance (ESG) Report 2023
</t>
    </r>
    <r>
      <rPr>
        <rFont val="Calibri"/>
        <color rgb="FF1155CC"/>
        <sz val="10.0"/>
        <u/>
      </rPr>
      <t>http://www.geelyauto.com.hk/wp-content/uploads/2024/04/2024042600275.pdf</t>
    </r>
  </si>
  <si>
    <t>As part of its FMC membership, GM has the following commitment: “At least 10% of the primary aluminum used in manufacturing the sheet aluminum products GM directly purchases for our U.S., Canada and Mexico manufacturing facilities will be low carbon by 2030, if prices are no more than 20% higher than current commercial prices and/or as approved by GM leadership” (2023 Sustainability Report, p. 23).
2023 Sustainability Supplement
https://www.gm.com/content/dam/company/docs/us/en/gmcom/company/GM_Supplement_2023.pdf</t>
  </si>
  <si>
    <t>Mercedes discloses that “at least a third of the primary aluminium used in Europe for upcoming electric models from 2025 onwards is to be produced using renewable energies” (2024 AR, p. 140; 2025 Climate Transition Action Plan, p. 23). According to Mercedes, “this can lead to a CO₂ reduction of up to 50% compared to conventionally produced aluminium used in Europe”. However, it is unclear what percentage of the company’s total global aluminium consumption this represents. Mercedes also states that "as part of its technology partnership with Hydro, Mercedes-Benz Group AG aims to use aluminium with a carbon footprint that is up to 90% lower than the European average in 2024 in its vehicles by 2030" (2024 AR, p. 140).
 In addition, Mercedes has a target that all production materials procured by Mercedes-Benz Cars and Mercedes-Benz Vans must be net carbon-neutral by 2039 in line with its “Ambition 2039”, which includes aluminium (2024 AR, p. 137). Mercedes also discloses that quantitative interim targets for CO2 emissions in the supply chains were derived from the results of the supplier discussions, and the target values were integrated into the award criteria (p. 139), which indicates that aluminium suppliers need to set 2030 targets. However, Mercedes does not disclose any of the targets agreed with aluminium suppliers. Thus, it is not possible to deduce if these targets align with the above-mentioned thresholds. 
Annual Report 2024 with Integrated Sustainability Report 
https://group.mercedes-benz.com/documents/investors/reports/annual-report/mercedes-benz/mercedes-benz-annual-report-2024-incl-combined-management-report-mbg-ag.pdf 
Climate Transition Action Plan 2025 
https://group.mercedes-benz.com/documents/investors/reports/annual-report/mercedes-benz/mercedes-benz-climate-transition-action-plan-2025.pdf</t>
  </si>
  <si>
    <t>Nissan has a very general commitment to “promote the use of low-CO2 aluminum for parts that use aluminum as a raw material in all vehicles produced starting from fiscal year 2027 onwards” (2025 Sustainability Data Book, p. 60). The company has not defined a quantitative target. In addition, Nissan has set a goal to "expand the use of sustainable materials to 40% (weight basis) by 2030," with "sustainable materials" encompassing low-CO2, non-toxic, and ethically sourced requirements (Green Purchasing Guidelines, p. 9). However, it is unclear whether this percentage applies to aluminum. As a result, this does not meet the requirements of this indicator.
Nissan Green Purchasing Guidelines (July 2025)
https://www.nissan-global.com/EN/SUSTAINABILITY/LIBRARY/GREEN_PURCHASING/ASSETS/PDF/Nissan_Green_Purchasing_Guideline_e.pdf
2025 Sustainability Data Book
https://www.nissan-global.com/EN/SUSTAINABILITY/LIBRARY/SR/2025/ASSETS/PDF/DB25_E_All.pdf</t>
  </si>
  <si>
    <t>In its 2022 and 2023 URDs, Renault disclosed an overall target of reducing CO2e emissions/kg by 30% in the area of the extraction of raw materials and the manufacture of parts (2023 URD, p. 115), "through a specific effort on steel, aluminum, tires, polymers and electronic components" (2022 URD, p132). 
Points were awarded for the last sub-indicator for this in last year’s assessment. However, Renault’s latest reporting (2024 Climate Report, p. 16) has introduced changes to the company’s climate targets. The company’s new target for its supply chain (to reduce supplier emissions by at least 27.5% by 2030) no longer mentions steel or aluminum explicitly. The company has therefore been downgraded against the last sub-indicator indicator. 
Renault's 2024 Climate Report (p. 16) discloses the progress against a target "to reduce CO2e/kg emissions from the extraction of raw materials and the manufacture of parts (excluding batteries)". However, no numerical value is provided for this target - suggesting that the company's previous numerical target of reducing CO2e emissions/kg by 30% in the area of the extraction of raw materials and the manufacture of parts is no longer valid. 
2024 Climate Report 
https://assets.renaultgroup.com/uploads/2025/03/RENAULT_Rapport_Climat_2024_GB_1920x1080pix_V1_prol_MEL.pdf 
Universal Registration Document (URD) 2023 
https://www.renaultgroup.com/wp-content/uploads/2024/03/renault_urd_2023__en__202403201552.pdf 
Universal Registration Document (URD) 2022 
https://assets.renaultgroup.com/uploads/2023/03/renault_2022-urd_20230327_en.pdf</t>
  </si>
  <si>
    <t>Stellantis has set a 40% reduction target for CO2-eq emissions of BEV purchased parts with 2021 as the base year (2024 Expanded Sustainability Statement, p. 43). As it is specific to BEVs, it can be understood that the reduction target includes the aluminium supply chain. However, as this is not a disaggregated target for aluminium, it does not qualify for points against this indicator.
2024 Expanded Sustainability Statement
https://www.stellantis.com/content/dam/stellantis-corporate/sustainability/esg-disclosures/Stellantis-Expanded-Sustainability-Statement-2024.pdf</t>
  </si>
  <si>
    <t>Tesla recognizes the important role of aluminium in its supply chain decarbonization and has started mapping its aluminium supply chain for further decarbonization efforts, but has not set time-bound commitment for aluminium supply chain decarbonization (2024 Impact Report, p. 179-180). 
2024 Impact Report (extended version) 
https://www.tesla.com/ns_videos/2024-extended-version-tesla-impact-report.pdf</t>
  </si>
  <si>
    <t>VW states that “Aluminum is one of the Volkswagen Group’s focus materials for the decarbonization of its supply chain. The goal is to increase the share of recycled materials as well as the share of low-carbon aluminum in our supply chain.” (2024 RMR, p. 44). However, the company does not disclose a time-bound target.
2024 Responsible Raw Materials Report (RMR)
https://uploads.vw-mms.de/system/production/documents/cws/002/986/file_en/b9c9f6c0342cbfa6435f770bd41745aa979edafb/VW_RRMR_24_gesamt_offen.pdf?1743501339</t>
  </si>
  <si>
    <t>Volvo has joined the First Movers’ Coalition and has therefore made a commitment of “10% of primary aluminium near-zero emission by 2030” (2024 AR, p. 144).
Additionally, Volvo requests its component suppliers to source from smelters that meet its sustainability requirement: “To qualify as an approved smelter, at least 90 per cent of the electricity used for processing must come from renewable sources.” (2024 AR, p. 162) The company does not specify a timeline for this requirement.
Volvo Cars 2024 Annual Report
https://vp272.alertir.com/afw/files/press/volvocar/202503118898-1.pdf</t>
  </si>
  <si>
    <r>
      <rPr>
        <rFont val="Calibri"/>
        <color rgb="FF101010"/>
        <sz val="11.0"/>
      </rPr>
      <t xml:space="preserve">3.2.2. The company publishes progress towards their target by disclosing the current percentage of </t>
    </r>
    <r>
      <rPr>
        <rFont val="Calibri"/>
        <color rgb="FFFF0000"/>
        <sz val="11.0"/>
      </rPr>
      <t>fossil-free and/or lower emission</t>
    </r>
    <r>
      <rPr>
        <rFont val="Calibri"/>
        <color rgb="FF101010"/>
        <sz val="11.0"/>
      </rPr>
      <t xml:space="preserve"> aluminium in their annual production cycle</t>
    </r>
  </si>
  <si>
    <r>
      <rPr>
        <rFont val="Calibri"/>
        <color theme="1"/>
        <sz val="10.0"/>
      </rPr>
      <t xml:space="preserve">The following scores are absolute, not cumulative: 
</t>
    </r>
    <r>
      <rPr>
        <rFont val="Calibri"/>
        <b/>
        <color theme="1"/>
        <sz val="10.0"/>
      </rPr>
      <t xml:space="preserve">100%: </t>
    </r>
    <r>
      <rPr>
        <rFont val="Calibri"/>
        <color theme="1"/>
        <sz val="10.0"/>
      </rPr>
      <t xml:space="preserve">The company discloses the current percentage of </t>
    </r>
    <r>
      <rPr>
        <rFont val="Calibri"/>
        <color rgb="FFFF0000"/>
        <sz val="10.0"/>
      </rPr>
      <t>fossil-free and/or lower emission</t>
    </r>
    <r>
      <rPr>
        <rFont val="Calibri"/>
        <color theme="1"/>
        <sz val="10.0"/>
      </rPr>
      <t xml:space="preserve"> aluminium in its supply chain 
</t>
    </r>
    <r>
      <rPr>
        <rFont val="Calibri"/>
        <b/>
        <color theme="1"/>
        <sz val="10.0"/>
      </rPr>
      <t>50%:</t>
    </r>
    <r>
      <rPr>
        <rFont val="Calibri"/>
        <color rgb="FFFF0000"/>
        <sz val="10.0"/>
      </rPr>
      <t xml:space="preserve"> The company partially discloses the quantity of fossil-free and/or lower emission aluminum used in its annual production cycle, e.g., in the form of an absolute amount instead of a percentage or only for some elements within its annual production cycle.</t>
    </r>
  </si>
  <si>
    <t>Geely discloses the percentage (25%) of “renewable aluminum” (“hydro-aluminum”) in its ZEEKR Mix model (2024 ESG Report, p. 36).
Geely also commits to using 30% of recycled aluminium in parts and components that can be made from recycled materials for new models (2024 ESG Report, p. 36), but has not disclosed the percentage of fossil-free or lower emission aluminium used across its annual production cycle. 
2024 ESG Report
http://www.geelyauto.com.hk/wp-content/uploads/2025/04/e_2024-ESG-Report_20250428.pdf</t>
  </si>
  <si>
    <t>Hyundai states that “in the raw material acquisition stage, we are expanding the use of reduced-carbon steel and aluminium materials” (2025 Sustainability Report, p. 30). However, there is no disclosure of the current percentage used.
2025 Sustainability Report
https://www.hyundai.com/content/dam/hyundai/ww/en/images/company/sustainability/about-sustainability/2025/hmc-2025-sustainability-report-en-v12.pdf</t>
  </si>
  <si>
    <r>
      <rPr>
        <rFont val="Calibri"/>
        <sz val="10.0"/>
      </rPr>
      <t xml:space="preserve">In its latest LCAs/360 check for new EV models, Mercedes has included disclosure on the percentage of fossil-free/lower emission aluminium. For example, for the CLA model: "Around 40 % of the aluminum used in the CLA is produced in electrolysis plants using renewable energies. This reduces the aluminum CO₂ foot print by around 40 % per </t>
    </r>
    <r>
      <rPr>
        <rFont val="Calibri"/>
        <color rgb="FF000000"/>
        <sz val="10.0"/>
      </rPr>
      <t>kilogram compared to the conventional import mix and saves a total of around 0.4 metric tons of CO₂ emissions</t>
    </r>
    <r>
      <rPr>
        <rFont val="Calibri"/>
        <sz val="10.0"/>
      </rPr>
      <t xml:space="preserve"> in case of the CLA 250+." (360 Environmental Check CLA with EQ Technology, p. 11) 
Mercedes also discloses that “Since 2023, the aluminium manufacturer Hydro (Norsk Hydro ASA, Norway) has been supplying the foundry at the Untertürkheim plant (Germany) with CO₂-reduced aluminium. The carbon footprint is almost 70% lower than that of the material used on average in Europe. After a successful test phase, the low-CO₂ aluminium was integrated into the series production of selected models.” However, the company does not disclose the volume of aluminium delivered by Hydro and the percentage in the annual production cycle. Nor does the company provide quantitative disclosure on its website. As a result, this disclosure does not qualify for points against either of the sub-indicators. (2024 AR, p. 140) 
360 Environmental Check CLA with EQ Technology 
https://group.mercedes-benz.com/documents/sustainability/product/mercedes-benz-lifecycle-compact-cla-2024-en.pdf 
https://group.mercedes-benz.com/company/news/hydro-norsk.html</t>
    </r>
  </si>
  <si>
    <t>Tesla discloses that it entered into an agreement on low-carbon aluminium procurement in 2024, but it does not disclose the current percentage of fossil-free or lower emission aluminium in its annual production cycle (2024 Impact Report, p. 180). 
2024 Impact Report (extended version) 
https://www.tesla.com/ns_videos/2024-extended-version-tesla-impact-report.pdf</t>
  </si>
  <si>
    <r>
      <rPr>
        <rFont val="Calibri"/>
        <sz val="10.0"/>
      </rPr>
      <t xml:space="preserve">Volvo requests its component suppliers to source from smelters with at least 90 per cent of the electricity used for processing coming from renewable sources (2024 AR, p. 162). But it is unclear what current percentage of aluminium procured by the company is produced with renewable energy or meets the lower emission criteria.
However, in Volvo’s latest LCA for the model ES90, the company discloses data on the quantity of primary aluminium used that is produced with renewable energy: “The aluminium content of ES90 is 43 per cent primary, produced with renewable energy, 29 per cent recycled, 28 per cent primary, produced with the average energy mix in the grid.” This is considered to meet the second sub-indicator for partial disclosure.
Volvo Cars 2024 Annual Report
https://vp272.alertir.com/afw/files/press/volvocar/202503118898-1.pdf
Volvo ES90 LCA
</t>
    </r>
    <r>
      <rPr>
        <rFont val="Calibri"/>
        <color rgb="FF1155CC"/>
        <sz val="10.0"/>
        <u/>
      </rPr>
      <t>https://www.volvocars.com/files/cs/v3/assets/blt066aeed1a18c768c/blt6c134e71c3f39db3/volvo_es90_carbonfootprintreport.pdf?branch=prod_alias</t>
    </r>
  </si>
  <si>
    <t>3.2.3. The company has a target to increase use of recycled aluminium by 2030.</t>
  </si>
  <si>
    <r>
      <rPr>
        <rFont val="Calibri"/>
        <color theme="1"/>
        <sz val="10.0"/>
      </rPr>
      <t xml:space="preserve">These scores are not cumulative, they are thresholds for achieving a particular score.
</t>
    </r>
    <r>
      <rPr>
        <rFont val="Calibri"/>
        <b/>
        <color theme="1"/>
        <sz val="10.0"/>
      </rPr>
      <t>100%:</t>
    </r>
    <r>
      <rPr>
        <rFont val="Calibri"/>
        <color theme="1"/>
        <sz val="10.0"/>
      </rPr>
      <t xml:space="preserve"> the company discloses a target to use at least</t>
    </r>
    <r>
      <rPr>
        <rFont val="Calibri"/>
        <color rgb="FFFF0000"/>
        <sz val="10.0"/>
      </rPr>
      <t xml:space="preserve"> 42%</t>
    </r>
    <r>
      <rPr>
        <rFont val="Calibri"/>
        <color theme="1"/>
        <sz val="10.0"/>
      </rPr>
      <t xml:space="preserve"> recycled aluminium by 2030, aligned </t>
    </r>
    <r>
      <rPr>
        <rFont val="Calibri"/>
        <color rgb="FFFF0000"/>
        <sz val="10.0"/>
      </rPr>
      <t>with the IEA Net Zero Roadmap (2023 version). The target includes a specific commitment or target for increasing the use of post-consumer aluminium scrap.</t>
    </r>
    <r>
      <rPr>
        <rFont val="Calibri"/>
        <color theme="1"/>
        <sz val="10.0"/>
      </rPr>
      <t xml:space="preserve">
</t>
    </r>
    <r>
      <rPr>
        <rFont val="Calibri"/>
        <b/>
        <color rgb="FFFF0000"/>
        <sz val="10.0"/>
      </rPr>
      <t xml:space="preserve">75%: </t>
    </r>
    <r>
      <rPr>
        <rFont val="Calibri"/>
        <color rgb="FFFF0000"/>
        <sz val="10.0"/>
      </rPr>
      <t>the company discloses a target to use at least 42% of recycled aluminium by 2030, but does not specify a target for post-consumer scrap</t>
    </r>
    <r>
      <rPr>
        <rFont val="Calibri"/>
        <color theme="1"/>
        <sz val="10.0"/>
      </rPr>
      <t xml:space="preserve">
</t>
    </r>
    <r>
      <rPr>
        <rFont val="Calibri"/>
        <b/>
        <color theme="1"/>
        <sz val="10.0"/>
      </rPr>
      <t xml:space="preserve">50%: </t>
    </r>
    <r>
      <rPr>
        <rFont val="Calibri"/>
        <color theme="1"/>
        <sz val="10.0"/>
      </rPr>
      <t xml:space="preserve">the company discloses a target for the use of recycled steel below the 42% threshold </t>
    </r>
    <r>
      <rPr>
        <rFont val="Calibri"/>
        <color rgb="FFFF0000"/>
        <sz val="10.0"/>
      </rPr>
      <t>and lacks detail on scrap type</t>
    </r>
    <r>
      <rPr>
        <rFont val="Calibri"/>
        <color theme="1"/>
        <sz val="10.0"/>
      </rPr>
      <t xml:space="preserve">
</t>
    </r>
  </si>
  <si>
    <t>BMW recognizes the role of secondary materials and CO2-reduced aluminium in decarbonization (2024 Group Report, p. 122). However, the company has not disclosed any relevant target. 
2024 Group Report
https://www.bmwgroup.com/en/report/2024/downloads/BMW-Group-Report-2024-en.pdf</t>
  </si>
  <si>
    <t>Geely requires tier-1 key suppliers to use 30% recycled aluminum by 2025 (2024 ESG Report, p. 45). Since this is only limited to core suppliers, it is unclear whether this will result in scrap aluminum usage that is aligned with the IEA Net Zero pathway of 42% by 2030.
2024 ESG Report
http://www.geelyauto.com.hk/wp-content/uploads/2025/04/e_2024-ESG-Report_20250428.pdf</t>
  </si>
  <si>
    <t xml:space="preserve">Kia states that it is engaging in material research and parts development to expand the use of recycled aluminium (2025 Sustainability Report, p. 29). However, the company does not disclose any specific target .
2025 Sustainability Report 
https://worldwide.kia.com/int/files/company/sr/sustainability-report/sustainability-report-2025-int.pdf </t>
  </si>
  <si>
    <t>Mercedes has a goal of using 40% secondary raw materials within the next decade (by 2030) in line with the “Ambition 2039” (2024 AR, p. 175). However, this general goal is not disaggregated for specific raw materials. 
Annual Report 2024 with Integrated Sustainability Report 
https://group.mercedes-benz.com/documents/investors/reports/annual-report/mercedes-benz/mercedes-benz-annual-report-2024-incl-combined-management-report-mbg-ag.pdf</t>
  </si>
  <si>
    <t>Renault has announced an overall target of 33% for the proportion of recycled materials or materials from the circular economy (which include recycled materials according to the ISO 14021 standards and metallic production scraps reused in-house) in average weighted by production volumes across all vehicles manufactured worldwide by 2030, but it is not disaggregated for secondary/scrap aluminium (2024 URD, p. 165). 
Universal Registration Document (URD) 2024 
https://assets.renaultgroup.com/uploads/2025/03/Renault_URD_2024_EN.pdf</t>
  </si>
  <si>
    <t>The company does not disclose any specific target for increasing the use of recycled aluminium in its 2024 reporting.
In its 2023 CSR Report (p. 26), Stellantis disclosed a commitment to launch the first vehicles containing 25% of green materials (includes renewable and recycled content with lower carbon footprint materials) by 2025 and increasing the percentage to 40% by 2030. However, Stellantis did not break down this target by material.
2023 CSR Report
https://www.stellantis.com/content/dam/stellantis-corporate/sustainability/csr-disclosure/stellantis/2023/Stellantis-2023-CSR-Report.pdf</t>
  </si>
  <si>
    <t>Volvo has set the goal of using 40 per cent recycled aluminium in its new models by 2025, which is slightly below the 42% specified by IEA Net Zero, but 5 years earlier (2024 AR, p. 184). However, it only applies to new models and does not specify post-consumer scrap in the target.
Volvo Cars 2024 Annual Report
https://vp272.alertir.com/afw/files/press/volvocar/202503118898-1.pdf</t>
  </si>
  <si>
    <t>3.2.4. The company publishes progress towards their target by disclosing the current percentage of recycled aluminium used in its annual production cycle</t>
  </si>
  <si>
    <r>
      <rPr>
        <rFont val="Calibri"/>
        <color theme="1"/>
        <sz val="10.0"/>
      </rPr>
      <t xml:space="preserve">These scores are not cumulative, they are thresholds for achieving a particular score:
</t>
    </r>
    <r>
      <rPr>
        <rFont val="Calibri"/>
        <b/>
        <color theme="1"/>
        <sz val="10.0"/>
      </rPr>
      <t>100%:</t>
    </r>
    <r>
      <rPr>
        <rFont val="Calibri"/>
        <color theme="1"/>
        <sz val="10.0"/>
      </rPr>
      <t xml:space="preserve"> the company discloses the percentage of recycled aluminium in their annual production cycle including volumes of both pre- and post-consumer aluminium. NB: Total recycled/scrap steel volume is sufficient if total steel volume is disclosed.
</t>
    </r>
    <r>
      <rPr>
        <rFont val="Calibri"/>
        <b/>
        <color theme="1"/>
        <sz val="10.0"/>
      </rPr>
      <t xml:space="preserve">75%: </t>
    </r>
    <r>
      <rPr>
        <rFont val="Calibri"/>
        <color theme="1"/>
        <sz val="10.0"/>
      </rPr>
      <t xml:space="preserve">the company discloses the percentage of recycled aluminium in their annual production cycle.
</t>
    </r>
    <r>
      <rPr>
        <rFont val="Calibri"/>
        <b/>
        <color theme="1"/>
        <sz val="10.0"/>
      </rPr>
      <t xml:space="preserve">50%: </t>
    </r>
    <r>
      <rPr>
        <rFont val="Calibri"/>
        <color theme="1"/>
        <sz val="10.0"/>
      </rPr>
      <t xml:space="preserve">The company partially discloses the quantity of recycled aluminum used in its annual production cycle, e.g., in the form of an absolute amount instead of a percentage or only for some elements within its annual production cycle.
</t>
    </r>
  </si>
  <si>
    <r>
      <rPr>
        <rFont val="Calibri"/>
        <sz val="10.0"/>
      </rPr>
      <t>BMW disclosed that “Since 2024, the MINI Countryman has used c</t>
    </r>
    <r>
      <rPr>
        <rFont val="Calibri"/>
        <color rgb="FF000000"/>
        <sz val="10.0"/>
      </rPr>
      <t>ast wheels containing 70% secondary aluminium.” There is no furt</t>
    </r>
    <r>
      <rPr>
        <rFont val="Calibri"/>
        <sz val="10.0"/>
      </rPr>
      <t xml:space="preserve">her disclosure of the percentage of recycled aluminium used in its entire annual production cycle.
2024 Group Report
https://www.bmwgroup.com/en/report/2024/downloads/BMW-Group-Report-2024-en.pdf 
</t>
    </r>
  </si>
  <si>
    <r>
      <rPr>
        <rFont val="Calibri"/>
        <color rgb="FF0563C1"/>
        <sz val="10.0"/>
        <u/>
      </rPr>
      <t xml:space="preserve">BYD disclosed the volume (instead of percentage) of scrap aluminium recycled internally, stating that: "the amount of scrap aluminum recycled increased from 20,239.26 tons in 2023 to 162,178.73 tons, with a growth rate of 701.20%. Among them, the amount of scrap aluminum recycled from vehicle parts (such as motor housings) reached 103,418.32 tons, accounting for 63.8% of the total recycling volume" (2024 Sustainability Report, p. 62). The scrap aluminium is used for the production process of aluminium body parts. The company does not disclose the percentage of recycled aluminium used in its annual production cycle (or total aluminium volume used in production).
2024 Sustainability Report
</t>
    </r>
    <r>
      <rPr>
        <rFont val="Calibri"/>
        <color rgb="FF1155CC"/>
        <sz val="10.0"/>
        <u/>
      </rPr>
      <t>https://www1.hkexnews.hk/listedco/listconews/sehk/2025/0324/2025032401244.pdf</t>
    </r>
  </si>
  <si>
    <t xml:space="preserve">According to Ford, “We currently recycle up to 20 million pounds of aluminum each month at our Dearborn Stamping, Kentucky Truck and Buffalo Stamping facilities. This represents approximately 25% of our aluminum sheet coil purchases.” (2025 ISFR, p. 81)
As Ford indicates that the company “sources steel and aluminum in the form of sheet coils, lineal extrusions, ingots, and billets directly from raw material suppliers” (p. 201), this implies that the disclosure for recycled aluminium only covers part of the annual production cycle and therefore does not qualify for the second sub-indicator.
2025 Integrated Sustainability and Financial Report (ISFR)
https://corporate.ford.com/content/dam/corporate/us/en-us/documents/reports/2025-integrated-sustainability-and-financial-report.pdf
</t>
  </si>
  <si>
    <t>Geely discloses the percentage of “recycled aluminum” in four models (2024 ESG Report, p. 36).
2024 ESG Report
http://www.geelyauto.com.hk/wp-content/uploads/2025/04/e_2024-ESG-Report_20250428.pdf</t>
  </si>
  <si>
    <t>Hyundai provides disclosure of the amount of aluminium used and the amount of scrap aluminium used among raw materials (2025 Sustainability Report, p. 115). However, it is unclear whether the recycled aluminium includes post-consumer aluminium.
2025 Sustainability Report
https://www.hyundai.com/content/dam/hyundai/ww/en/images/company/sustainability/about-sustainability/2025/hmc-2025-sustainability-report-en-v12.pdf</t>
  </si>
  <si>
    <t>Mercedes discloses that “In partnership with aluminium manufacturer Hydro, Mercedes-Benz Group AG has brought components for the bodyshell made of CO2 -reduced aluminium with a minimum proportion of 25% post-consumer scrap into series production.” However, as specific quantities or percentages are not provides, this disclosure does not qualify for any of the sub-indicators. (2024 AR, p. 177) 
Annual Report 2024 with Integrated Sustainability Report 
https://group.mercedes-benz.com/documents/investors/reports/annual-report/mercedes-benz/mercedes-benz-annual-report-2024-incl-combined-management-report-mbg-ag.pdf</t>
  </si>
  <si>
    <t>Renault discloses the percentage of recycled aluminium for some elements in its 2024 Climate Report (p. 15): “Recycled aluminium accounts for on average 40% of the hoods and doors of the Megane and Scénic. Wheels on the next Clio Esprit Alpine versions will have increased the percentage of recycled materials to 60%. Recycled aluminum also constitutes between 15% and 30% of the EV battery casings.” 
Beyond this, the company only discloses the volume of secondary reused or recycled components, secondary intermediary products and secondary materials in an aggregate manner in its 2024 URD (p. 167), without disaggregating for aluminium. 
Renault also discloses that the percentage of recycled materials or materials sourced from the circular economy across all vehicles produced worldwide has reached 30.2% in 2024, but this is also not disaggregated for aluminium (2024 URD, p. 165). 
Renault Group – Universal Registration Document 2023 
https://www.renaultgroup.com/wp-content/uploads/2024/03/renault_urd_2023__en__202403201552.pdf 
Universal Registration Document (URD) 2024 
https://assets.renaultgroup.com/uploads/2025/03/Renault_URD_2024_EN.pdf</t>
  </si>
  <si>
    <r>
      <rPr>
        <rFont val="Calibri"/>
        <sz val="10.0"/>
      </rPr>
      <t xml:space="preserve">Although the company discloses the aggregate weight and percentage of secondary materials used to manufacture the Stellantis’ products and services, it does not disaggregate this data by material (2024 Expanded Sustainability Statement, p. 60).
2024 Expanded Sustainability Statement
</t>
    </r>
    <r>
      <rPr>
        <rFont val="Calibri"/>
        <color rgb="FF1155CC"/>
        <sz val="10.0"/>
        <u/>
      </rPr>
      <t>https://www.stellantis.com/content/dam/stellantis-corporate/sustainability/esg-disclosures/Stellantis-Expanded-Sustainability-Statement-2024.pdf</t>
    </r>
  </si>
  <si>
    <t>Tesla discloses that it recycles aluminium scrap from its operations and recycled components from non-Tesla vehicles such as aluminium wheels for use in its castings for Model Y (2024 Impact Report, p. 60). 
Additionally, Tesla discloses that its supply chain and engineering teams collaborated to promote more sustainable material design and developed technical specifications for alloys that enable the use of over 90% post-consumer recycled content in its castings (p. 180). 
However, the company does not disclose the volume or percentage of recycled aluminium used in its annual production cycle. 
2024 Impact Report (extended version) 
https://www.tesla.com/ns_videos/2024-extended-version-tesla-impact-report.pdf</t>
  </si>
  <si>
    <r>
      <rPr>
        <rFont val="Calibri"/>
        <sz val="10.0"/>
      </rPr>
      <t xml:space="preserve">VW only discloses the aggregate amount and percentage for all reused or secondary recycled components, products, and materials, without disaggregating by material (2024 AR, p. 339).
2024 Annual Report
</t>
    </r>
    <r>
      <rPr>
        <rFont val="Calibri"/>
        <color rgb="FF1155CC"/>
        <sz val="10.0"/>
        <u/>
      </rPr>
      <t>https://annualreport2024.volkswagen-group.com/_assets/downloads/entire-vw-ar24.pdf?h=5AteXYgL</t>
    </r>
  </si>
  <si>
    <t>Volvo discloses their estimated current percentage of recycled aluminium in the vehicles (13%), which has increased from 10% in 2023 and 2022. However, Volvo does not indicate what proportion of this is post-consumer scrap (2024 AR, p. 180).
Volvo Cars 2024 Annual Report
https://vp272.alertir.com/afw/files/press/volvocar/202503118898-1.pdf</t>
  </si>
  <si>
    <t>3.3. Use of supply chain levers to achieve fossil free and environmentally sustainable aluminium supply chains</t>
  </si>
  <si>
    <t>3.3.1. The company participates in multi-stakeholder procurement initiatives to collaborate with other buyers to incentivise investment in and production of fossil free aluminium at scale.</t>
  </si>
  <si>
    <r>
      <rPr>
        <rFont val="Calibri"/>
        <b/>
        <color rgb="FF000000"/>
        <sz val="10.0"/>
      </rPr>
      <t>100%:</t>
    </r>
    <r>
      <rPr>
        <rFont val="Calibri"/>
        <color rgb="FF000000"/>
        <sz val="10.0"/>
      </rPr>
      <t xml:space="preserve"> the company is a member of First Movers Coalition sector group on aluminum</t>
    </r>
  </si>
  <si>
    <t xml:space="preserve">The company is not a member of FMC sector group on aluminium.
 https://initiatives.weforum.org/first-movers-coalition/community
</t>
  </si>
  <si>
    <t>BYD is not a member of the First Movers Coalition sector group on aluminium.</t>
  </si>
  <si>
    <t xml:space="preserve">Ford is a member of First Movers Coalition sector group on aluminum.
https://initiatives.weforum.org/first-movers-coalition/community
</t>
  </si>
  <si>
    <t>GAC is not a member of First Movers Coalition sector group on aluminium.</t>
  </si>
  <si>
    <t>Geely is not a member of First Movers Coalition sector group on aluminum.
https://initiatives.weforum.org/first-movers-coalition/community</t>
  </si>
  <si>
    <t>GM is a member of First Movers Coalition sector group on aluminum.
https://initiatives.weforum.org/first-movers-coalition/community</t>
  </si>
  <si>
    <t xml:space="preserve">Honda is not a member of First Movers Coalition sector group on aluminium.
https://initiatives.weforum.org/first-movers-coalition/community
</t>
  </si>
  <si>
    <t>Hyundai is not a member of First Movers Coalition sector group on aluminium.
https://initiatives.weforum.org/first-movers-coalition/community</t>
  </si>
  <si>
    <t xml:space="preserve">Kia (and Hyundai) is not a member of the First Movers Coalition sector group on aluminum .
https://initiatives.weforum.org/first-movers-coalition/community </t>
  </si>
  <si>
    <t>Mercedes is not a member of First Movers Coalition sector group on aluminum. 
 https://initiatives.weforum.org/first-movers-coalition/community</t>
  </si>
  <si>
    <t>Nissan is not a member of FMC sector group on aluminium.</t>
  </si>
  <si>
    <t>Renault is not a member of First Movers Coalition sector group on aluminum. 
https://initiatives.weforum.org/first-movers-coalition/community</t>
  </si>
  <si>
    <t>SAIC is not a member of First Movers Coalition sector group on aluminum.
https://initiatives.weforum.org/first-movers-coalition/community</t>
  </si>
  <si>
    <t>Stellantis is not a member of First Movers Coalition sector group on aluminium.
https://initiatives.weforum.org/first-movers-coalition/community</t>
  </si>
  <si>
    <t>Tesla is not a member of First Movers Coalition sector group on aluminium. 
https://initiatives.weforum.org/first-movers-coalition/community</t>
  </si>
  <si>
    <t>Toyota is not a member of First Movers Coalition sector group on aluminum.
https://initiatives.weforum.org/first-movers-coalition/community</t>
  </si>
  <si>
    <t>Volkswagen is not a member of First Movers Coalition sector group on aluminum.
https://initiatives.weforum.org/first-movers-coalition/community</t>
  </si>
  <si>
    <t>Volvo Cars is a member of First Movers Coalition sector group on aluminium.
https://initiatives.weforum.org/first-movers-coalition/community</t>
  </si>
  <si>
    <t>3.3.2. The company participates in multi-stakeholder standard / certification initiatives to drive investment in and production of socially and environmentally sustainable aluminium</t>
  </si>
  <si>
    <r>
      <rPr>
        <rFont val="Calibri"/>
        <b/>
        <color theme="1"/>
        <sz val="10.0"/>
      </rPr>
      <t>25%:</t>
    </r>
    <r>
      <rPr>
        <rFont val="Calibri"/>
        <color theme="1"/>
        <sz val="10.0"/>
      </rPr>
      <t xml:space="preserve"> the company is a member of the Aluminum Stewardship Initiative (ASI). 
</t>
    </r>
    <r>
      <rPr>
        <rFont val="Calibri"/>
        <b/>
        <color theme="1"/>
        <sz val="10.0"/>
      </rPr>
      <t>50%:</t>
    </r>
    <r>
      <rPr>
        <rFont val="Calibri"/>
        <color theme="1"/>
        <sz val="10.0"/>
      </rPr>
      <t xml:space="preserve"> the company actively engages their aluminum suppliers regarding ASI certification. 
</t>
    </r>
    <r>
      <rPr>
        <rFont val="Calibri"/>
        <b/>
        <color theme="1"/>
        <sz val="10.0"/>
      </rPr>
      <t>25%:</t>
    </r>
    <r>
      <rPr>
        <rFont val="Calibri"/>
        <color theme="1"/>
        <sz val="10.0"/>
      </rPr>
      <t xml:space="preserve"> the company has disclosed purchasing commitments for ASI certified aluminum. 
Note: 0.4 points modifier applied due to multistakeholder initiative assessment. See sheet 8.
</t>
    </r>
  </si>
  <si>
    <t xml:space="preserve">BMW is a member of the Aluminum Stewardship Initiative (ASI). It is unclear to what extent BMW actively engages the suppliers regarding ASI certification. 
BMW discloses “Direct sourcing of ASI-certified (CoC) material” as a preventive measure in response to the environmental risks of bauxite mining disclosed in its Responsible Raw Materials Management Report (p. 3). However, the company does not indicate whether this is actively being implemented or a future plan. BMW discloses in the 2024 Group Report (p. 206) regarding ASI that “The objective of this collaboration is to create a uniform international basis for the certification of raw material production and processing and to increase the acceptance and adoption of recognised standards.” However, BMW does not elaborate on how it engages aluminium suppliers regarding ASI certification. Thus it does not get points for the second sub-indicator.
https://aluminium-stewardship.org/about-asi/members 
Responsible Raw Materials Management at the BMW Group (RRMM report)
https://www.bmwgroup.com/content/dam/grpw/websites/bmwgroup_com/responsibility/downloads/en/2025/Rohstoffmanagement_EN.pdf </t>
  </si>
  <si>
    <t>BYD is not a member of ASI.</t>
  </si>
  <si>
    <t xml:space="preserve">Ford is not a member of ASI.
</t>
  </si>
  <si>
    <t>GAC is not a member of ASI.</t>
  </si>
  <si>
    <t>Geely is not a member of ASI.
https://aluminium-stewardship.org/about-asi/members</t>
  </si>
  <si>
    <t>GM is not a member of ASI.
https://aluminium-stewardship.org/about-asi/members</t>
  </si>
  <si>
    <t xml:space="preserve">Honda is not a member of ASI.
https://aluminium-stewardship.org/about-asi/members
</t>
  </si>
  <si>
    <t>Hyundai is not a member of ASI.
https://aluminium-stewardship.org/about-asi/members</t>
  </si>
  <si>
    <t xml:space="preserve">Kia is not a member of ASI and does not actively engage their suppliers regarding ASI certification .
https://aluminium-stewardship.org/about-asi/members </t>
  </si>
  <si>
    <t>Mercedes is a member of ASI and engages its suppliers regarding ASI certification. Mercedes discloses that the suppliers of the European foundries and press shops of the company only receive orders on the condition that all production stages of the primary aluminium used, from the mine to the rolling mill, are ASI-certified (2024 AR, p. 175). In addition, Mercedes discloses in its 2023 Sustainability Report (p. 107) that “four European press plants where bonnets are stamped out for Mercedes-Benz Cars have been certified in accordance with the ASI “Performance Standard”. 
 In its 2024 Raw Material Report (p. 49), Mercedes indicates that it plans to “introduce awarding premises for new projects related to aluminium focus parts being contracted to source primary aluminium exclusively from ASI certified or IRMA audited mines achieving at least IRMA 50”. In the 2023 Raw Material Report (p. 7), Mercedes also discloses that it has “raised the bar and aim to achieve 80% ASI-certified aluminium” in its vehicles. However, it is unclear if this 80% target is still valid as Mercedes does not mention it in the 2024 reporting. 
 https://aluminium-stewardship.org/about-asi/members 
Annual Report 2024 with Integrated Sustainability Report 
https://group.mercedes-benz.com/documents/investors/reports/annual-report/mercedes-benz/mercedes-benz-annual-report-2024-incl-combined-management-report-mbg-ag.pdf 
2023 Sustainability Report 
https://group.mercedes-benz.com/documents/sustainability/reports/mercedes-benz-sustainability-report-2023.pdf 
2023 Raw Materials Report 
https://group.mercedes-benz.com/responsibility/sustainability/supply-chains/raw-materials-report.html</t>
  </si>
  <si>
    <t>Nissan is not a member of ASI.</t>
  </si>
  <si>
    <t>Renault is not a member of ASI. 
https://aluminium-stewardship.org/about-asi/members</t>
  </si>
  <si>
    <t>SAIC is not a member of ASI.
https://aluminium-stewardship.org/about-asi/members</t>
  </si>
  <si>
    <t>Stellantis is not a member of ASI.
https://aluminium-stewardship.org/about-asi/members</t>
  </si>
  <si>
    <t>Tesla is a member of ASI. 
Tesla continues to require audits based on the Aluminium Stewardship Initiative’s (ASI) Performance Standard as a condition for awarding new business (2024 Impact Report, p. 179). 
Additionally, Tesla discloses the percentage of suppliers currently certified or actively working toward ASI certification, both for Cybertruck and for the broader group of relevant suppliers (p. 179). 
2024 Impact Report (extended version) 
https://www.tesla.com/ns_videos/2024-extended-version-tesla-impact-report.pdf 
https://aluminium-stewardship.org/about-asi/members</t>
  </si>
  <si>
    <t>Toyota is not a member of ASI.
https://aluminium-stewardship.org/about-asi/members</t>
  </si>
  <si>
    <t>VW discloses that Audi engages in the ASI on behalf of the Volkswagen Group (Audi is a member of ASI), and that it encourages aluminium producers to join the ASI and commits to increase market demand for ASI-certified material (2024 RMR, p. 44). It does not specify whether it already procures ASI certified aluminium.
https://aluminium-stewardship.org/about-asi/members
2024 Responsible Raw Materials Report (RMR)
https://uploads.vw-mms.de/system/production/documents/cws/002/986/file_en/b9c9f6c0342cbfa6435f770bd41745aa979edafb/VW_RRMR_24_gesamt_offen.pdf?1743501339</t>
  </si>
  <si>
    <t>Volvo Cars is not a member of ASI. But it indicates that “We request component suppliers to source aluminium from smelters that meet our sustainability-related equirements…Smelters are required to provide carbon footprint calculations, audited by a third party, and be certified by the Aluminium Stewardship Initiative against their Performance Standard and Chain of Custody Standard.” (2024 AR, p. 162). This indicates that Volvo actively engages aluminium suppliers regarding ASI certification. However, the company doesn't disclose whether any of its existing suppliers have already undergone ASI certification.
https://aluminium-stewardship.org/about-asi/members
Volvo Cars 2024 Annual Report
https://vp272.alertir.com/afw/files/press/volvocar/202503118898-1.pdf</t>
  </si>
  <si>
    <t>3.3.3. The company has entered into formal arrangements with suppliers to incentivise investment in and greater production of fossil free aluminium</t>
  </si>
  <si>
    <r>
      <rPr>
        <rFont val="Calibri"/>
        <b/>
        <color theme="1"/>
        <sz val="10.0"/>
      </rPr>
      <t xml:space="preserve">50%: </t>
    </r>
    <r>
      <rPr>
        <rFont val="Calibri"/>
        <color theme="1"/>
        <sz val="10.0"/>
      </rPr>
      <t xml:space="preserve">the company states that it has entered into a formal arrangement with at least one aluminium supplier to invest in and scale-up production of </t>
    </r>
    <r>
      <rPr>
        <rFont val="Calibri"/>
        <color rgb="FFFF0000"/>
        <sz val="10.0"/>
      </rPr>
      <t>lower emission or fossil-free</t>
    </r>
    <r>
      <rPr>
        <rFont val="Calibri"/>
        <color theme="1"/>
        <sz val="10.0"/>
      </rPr>
      <t xml:space="preserve"> aluminium.
</t>
    </r>
    <r>
      <rPr>
        <rFont val="Calibri"/>
        <b/>
        <color theme="1"/>
        <sz val="10.0"/>
      </rPr>
      <t xml:space="preserve">25%: </t>
    </r>
    <r>
      <rPr>
        <rFont val="Calibri"/>
        <color theme="1"/>
        <sz val="10.0"/>
      </rPr>
      <t xml:space="preserve">at least one purchase agreement signed by the company with an aluminium supplier for the provision of </t>
    </r>
    <r>
      <rPr>
        <rFont val="Calibri"/>
        <color rgb="FFFF0000"/>
        <sz val="10.0"/>
      </rPr>
      <t>lower emission or fossil-free</t>
    </r>
    <r>
      <rPr>
        <rFont val="Calibri"/>
        <color theme="1"/>
        <sz val="10.0"/>
      </rPr>
      <t xml:space="preserve"> aluminium is a binding contract for which timelines and scale of supply (e.g. volume of aluminium to be purchased per year) are publicly disclosed. 
</t>
    </r>
    <r>
      <rPr>
        <rFont val="Calibri"/>
        <b/>
        <color theme="1"/>
        <sz val="10.0"/>
      </rPr>
      <t xml:space="preserve">25%: </t>
    </r>
    <r>
      <rPr>
        <rFont val="Calibri"/>
        <color theme="1"/>
        <sz val="10.0"/>
      </rPr>
      <t xml:space="preserve">at least one purchase agreement signed by the company is for the provision of aluminium produced with new technologies for fossil-free aluminum production. </t>
    </r>
  </si>
  <si>
    <t xml:space="preserve">It was announced in a press release that BMW signed an agreement to produce reduced CO2 aluminum with Rio Tinto. It was also announced in a press release that more than a third of aluminium used at BMW Group’s light metal foundry in Landshut is made in Dubai using solar power. But this has not been disclosed as part of official reporting and is therefore not eligible for scoring.
Rio Tinto agreement - 
https://www.press.bmwgroup.com/global/article/detail/T0409442EN/70-percent-less-co2:-bmw-group-plans-to-source-aluminium-from-sustainable-production-in-canada-from-2024?language=en 
Landshut announcement
https://www.bmwgroup.com/en/news/general/2024/decarbonisation.html </t>
  </si>
  <si>
    <r>
      <rPr>
        <rFont val="Calibri"/>
        <color rgb="FF0563C1"/>
        <sz val="10.0"/>
        <u/>
      </rPr>
      <t xml:space="preserve">Ford previously disclosed in its 2024 ISFR (p. 15) that it is “working on a multi-material partnership to supply Ford low-carbon aluminum, lithium, and copper” (2024 ISFR, p. 15). Ford disclosed (2024 ISFR, p. 69) that the company “has signed non-binding memorandums of understanding (MoUs) with strategic aluminum and steel suppliers to secure a supply of of near-zero emissions steel and low-carbon aluminum and significantly improve the carbon footprint of our supply chain, of which aluminum and steel production is a key component.” As the company only mentions low-carbon aluminium, it gets points for the first sub-indicator but does not get points for the third sub-indicator.
2024 Integrated Sustainability and Financial Report (ISFR)
</t>
    </r>
    <r>
      <rPr>
        <rFont val="Calibri"/>
        <color rgb="FF1155CC"/>
        <sz val="10.0"/>
        <u/>
      </rPr>
      <t>https://corporate.ford.com/content/dam/corporate/us/en-us/documents/reports/2024-integrated-sustainability-and-financial-report.pdf</t>
    </r>
  </si>
  <si>
    <t>Hyundai states that “in the raw material acquisition stage, we are expanding the use of reduced-carbon steel and aluminium materials” (2025 Sustainability Report, p. 30). However, there is no disclosure of formal agreements with suppliers.
2025 Sustainability Report
https://www.hyundai.com/content/dam/hyundai/ww/en/images/company/sustainability/about-sustainability/2025/hmc-2025-sustainability-report-en-v12.pdf</t>
  </si>
  <si>
    <t>Mecedes entered into partnership with Hydro (Norsk Hydro ASA, Norway), which has supplied CO2-reduced aluminium to Mercedes since June 2023 (2024 AR, p. 140). However, the scale of supply for the contract is not disclosed. 
 Mercedes had previously disclosed an agreement with an aluminium producer "with the aim of working together to develop and introduce, by 2030, aluminium for automotive applications that is practically CO2 -free" due to "innovative technologies for primary material production" (2022 Sustainability Report, p. 108). A page on Mercedes sustainability website (referenced in the company’s Climate Transition Action Plan 2025, and other company reports) also explains that Mercedes intends to “integrate aluminium with a carbon footprint decreased by 90 per cent compared with the European average into its vehicles by 2030,” which will be achieved by the “use of CO₂-optimised aluminium oxide and reductions of CO₂ emissions resulting from the electrolysis process by using green electricity and innovative technologies.” These disclosures are considered sufficient to meet the third sub-indicator. 
 In addition, Mercedes discloses that it has “continued to work with its suppliers on decarbonizing the aluminium supply chain for production in Europe and amended existing supply contracts accordingly”. It indicates that “At least a third of the primary aluminium used in Europe for upcoming electric models from 2025 onwards is to be produced using renewable energies.” (2024 AR, p. 140). However, Mercedes does not disclose specific agreements with aluminium suppliers to reach this goal. Nor does Mercedes disclose any other purchase agreement outside of Europe. 
Annual Report 2024 with Integrated Sustainability Report 
https://group.mercedes-benz.com/documents/investors/reports/annual-report/mercedes-benz/mercedes-benz-annual-report-2024-incl-combined-management-report-mbg-ag.pdf 
2023 Sustainability Report 
https://group.mercedes-benz.com/documents/sustainability/reports/mercedes-benz-sustainability-report-2022.pdf 
CO₂ reduction in the aluminum supply chain 
https://group.mercedes-benz.com/sustainability/resources-circularity/materials/hydro-green-aluminium.html</t>
  </si>
  <si>
    <t>Nissan discloses that it is working in partnership with Kobe Steel, Ltd., UACJ Corporation for “green aluminum”, which the company discloses is smelted with electricity from renewable energy (2025 Sustainability Data Book, p. 39). Nissan does not provide any additional details regarding the partnership.
2025 Sustainability Data Book
https://www.nissan-global.com/EN/SUSTAINABILITY/LIBRARY/SR/2025/ASSETS/PDF/DB25_E_All.pdf</t>
  </si>
  <si>
    <t>Tesla discloses that it entered into an agreement for low-carbon aluminium procurement in 2024, but it does not disclose the timeline and scale of supply (2024 Impact Report, p. 180). 
The low-carbon aluminium, with emission intensity below 2kg of CO2e per kg of aluminium, is achieved commercially through usage of post-consumer recycled scrap content. 
2024 Impact Report (extended version) 
https://www.tesla.com/ns_videos/2024-extended-version-tesla-impact-report.pdf</t>
  </si>
  <si>
    <t>VW discloses that its subsidiary “Porsche has partnered with the Norwegian aluminum supplier Hydro for the use of low-carbon primary aluminum as well as secondary aluminum with a high proportion of recycled material in its vehicles.” (2024 RMR, p. 44) This indicates that the company has at least one formal arrangement with an aluminium supplier of lower emission or fossil-free aluminium. The company does not disclose further detail about the agreement.
2024 Responsible Raw Materials Report (RMR)
https://uploads.vw-mms.de/system/production/documents/cws/002/986/file_en/b9c9f6c0342cbfa6435f770bd41745aa979edafb/VW_RRMR_24_gesamt_offen.pdf?1743501339</t>
  </si>
  <si>
    <t>Volvo discloses that it “Worked with suppliers to utilise aluminium produced with renewable electricity in components planned to enter production in 2025” (2024 AR, p. 142, p. 163). Whilst this is considered sufficient for the first sub-indicator, no additional details are provided.
Volvo Cars 2024 Annual Report
https://vp272.alertir.com/afw/files/press/volvocar/202503118898-1.pdf</t>
  </si>
  <si>
    <t xml:space="preserve">3.3.4. The company integrates improved recyclability of aluminium into automobile design and manufacturing. </t>
  </si>
  <si>
    <r>
      <rPr>
        <rFont val="Calibri"/>
        <b/>
        <color rgb="FFFF0000"/>
        <sz val="10.0"/>
      </rPr>
      <t>25%:</t>
    </r>
    <r>
      <rPr>
        <rFont val="Calibri"/>
        <b/>
        <color theme="1"/>
        <sz val="10.0"/>
      </rPr>
      <t xml:space="preserve"> </t>
    </r>
    <r>
      <rPr>
        <rFont val="Calibri"/>
        <color theme="1"/>
        <sz val="10.0"/>
      </rPr>
      <t xml:space="preserve">the company </t>
    </r>
    <r>
      <rPr>
        <rFont val="Calibri"/>
        <color rgb="FFFF0000"/>
        <sz val="10.0"/>
      </rPr>
      <t>discloses that it is implementing</t>
    </r>
    <r>
      <rPr>
        <rFont val="Calibri"/>
        <color theme="1"/>
        <sz val="10.0"/>
      </rPr>
      <t xml:space="preserve"> a closed-loop process for aluminium recycling (must include reference to post-consumer scrap).
</t>
    </r>
    <r>
      <rPr>
        <rFont val="Calibri"/>
        <b/>
        <color theme="1"/>
        <sz val="10.0"/>
      </rPr>
      <t xml:space="preserve">OR
</t>
    </r>
    <r>
      <rPr>
        <rFont val="Calibri"/>
        <b/>
        <color rgb="FFFF0000"/>
        <sz val="10.0"/>
      </rPr>
      <t>10%:</t>
    </r>
    <r>
      <rPr>
        <rFont val="Calibri"/>
        <b/>
        <color theme="1"/>
        <sz val="10.0"/>
      </rPr>
      <t xml:space="preserve"> </t>
    </r>
    <r>
      <rPr>
        <rFont val="Calibri"/>
        <color theme="1"/>
        <sz val="10.0"/>
      </rPr>
      <t xml:space="preserve">the company discloses that it is implementing a closed-loop process for aluminium recycling (no reference to post-consumer scrap).
</t>
    </r>
    <r>
      <rPr>
        <rFont val="Calibri"/>
        <b/>
        <color theme="1"/>
        <sz val="10.0"/>
      </rPr>
      <t xml:space="preserve">PLUS
</t>
    </r>
    <r>
      <rPr>
        <rFont val="Calibri"/>
        <b/>
        <color rgb="FFFF0000"/>
        <sz val="10.0"/>
      </rPr>
      <t xml:space="preserve">25%: </t>
    </r>
    <r>
      <rPr>
        <rFont val="Calibri"/>
        <color rgb="FFFF0000"/>
        <sz val="10.0"/>
      </rPr>
      <t xml:space="preserve">the company provides a qualitative description of the closed-loop process(es) it is implementing for aluminium recycling. 
</t>
    </r>
    <r>
      <rPr>
        <rFont val="Calibri"/>
        <color theme="1"/>
        <sz val="10.0"/>
      </rPr>
      <t xml:space="preserve">
</t>
    </r>
    <r>
      <rPr>
        <rFont val="Calibri"/>
        <b/>
        <color rgb="FFFF0000"/>
        <sz val="10.0"/>
      </rPr>
      <t xml:space="preserve">25%: </t>
    </r>
    <r>
      <rPr>
        <rFont val="Calibri"/>
        <color rgb="FFFF0000"/>
        <sz val="10.0"/>
      </rPr>
      <t xml:space="preserve">the company discloses that it improves the recyclability of aluminium through automotive and/or component design. 
</t>
    </r>
    <r>
      <rPr>
        <rFont val="Calibri"/>
        <color theme="1"/>
        <sz val="10.0"/>
      </rPr>
      <t xml:space="preserve">
</t>
    </r>
    <r>
      <rPr>
        <rFont val="Calibri"/>
        <b/>
        <color rgb="FFFF0000"/>
        <sz val="10.0"/>
      </rPr>
      <t>25%:</t>
    </r>
    <r>
      <rPr>
        <rFont val="Calibri"/>
        <color rgb="FFFF0000"/>
        <sz val="10.0"/>
      </rPr>
      <t xml:space="preserve"> </t>
    </r>
    <r>
      <rPr>
        <rFont val="Calibri"/>
        <color theme="1"/>
        <sz val="10.0"/>
      </rPr>
      <t xml:space="preserve">the company </t>
    </r>
    <r>
      <rPr>
        <rFont val="Calibri"/>
        <color rgb="FFFF0000"/>
        <sz val="10.0"/>
      </rPr>
      <t xml:space="preserve">explains how </t>
    </r>
    <r>
      <rPr>
        <rFont val="Calibri"/>
        <color theme="1"/>
        <sz val="10.0"/>
      </rPr>
      <t>it has used automotive and/or component design to improve the recyclability of aluminium (e.g. through the development of new alloys).</t>
    </r>
  </si>
  <si>
    <t xml:space="preserve">BMW discloses in its 2024 Group Report (p. 28), that “ We are working with partners to establish a circular economy that enables high-quality recycling of steel, aluminium, glass and plastic. We ourselves will increase the proportion of secondary material in our vehicles in the future along the ‘Secondary First’ principle.” It is unclear whether this process is for post-consumer aluminium or is limited to manufacturing scrap, and no additional details are disclosed. 
BMW discloses that it applies “design for circularity” principles and that “To advance a circular economy approach to product development, the BMW Group is committed to drawing up global strategies for materials and components, with a particular focus on key materials such as steel, aluminium, battery materials, and thermoplastics” (2024 Group Report, p. 144). However, the company does not provide explain how it has applied automotive/component design to improve the recyclability of aluminium specifically. 
BMW also discloses that it supports a Car2Car project which focuses on the recycling of raw materials including aluminium, and donates its vehicles to “improve the quality of secondary raw materials obtained from the recycling of end-of-life vehicles”. The Car2Car project “began in January 2023 and is expected to run until December 2025” (2024 Group Report, p. 145). Although this project is an example of an initiative to advance the recycling of post-consumer aluminium scrap, it appears to be an R&amp;D/pilot project that BMW is participating in to improve post-consumer aluminium scrap recycling. It is therefore considered an example of improving the recyclability of aluminium through automotive and component design.  
2024 Group Report
https://www.bmwgroup.com/en/report/2024/downloads/BMW-Group-Report-2024-en.pdf
</t>
  </si>
  <si>
    <r>
      <rPr>
        <rFont val="Calibri"/>
        <sz val="10.0"/>
      </rPr>
      <t xml:space="preserve">BYD has built its own recycling line to “recycle the waste aluminum generated internally and from automobile dismantling, which is recycled and applied to the production process of aluminum body parts” (2024 Sustainability Report, p. 62). However, this process is not described in any detail and it is unclear whether it includes post-consumer scrap.
BYD also discloses that it “adopts aluminum alloys with strong recyclability properties in a large number of metal parts to achieve metal recycle” (2024 Sustainability Report, p. 60). However, the company does not provide further detail on how it improves the design to improve the recyclability of aluminium other than using alloys with recyclability properties, and thus is not awarded points for the final sub-indicator.
2024 Sustainability Report
</t>
    </r>
    <r>
      <rPr>
        <rFont val="Calibri"/>
        <color rgb="FF1155CC"/>
        <sz val="10.0"/>
        <u/>
      </rPr>
      <t>https://www1.hkexnews.hk/listedco/listconews/sehk/2025/0324/2025032401244.pdf</t>
    </r>
  </si>
  <si>
    <r>
      <rPr>
        <rFont val="Calibri"/>
        <sz val="10.0"/>
      </rPr>
      <t xml:space="preserve">Ford explains that it has developed unique alloys to increase the reuse of aluminium and that it is the largest automotive aluminium recycler in the world. Ford describes its process for aluminium recycling and designing for aluminum recyclability: “In collaboration with our aluminum sheet suppliers, Ford has developed unique alloys that enable us to maximize the reuse of aluminum within our own plants. In addition to recovering aluminum scrap during parts stamping, our system separates the various aluminum alloys so they can be recycled back into fresh alloy for new vehicles.“ Ford also states that this process enables the company to "recover up to 20 million pounds of high-strength aluminum alloy per month through the closed loop recycling system used to build F-series" (2025 ISFR, p.15, p81, p. 200).
In a section of its 2025 ISFR on Closing the Loop in Aluminum Recycling, Ford also discloses that “Maximizing the use of end-of-life scrap in our aluminum and steel sheet grades could also support future economic opportunities” (p. 81). The company discloses its completion of the REMADE “Clean Sheet” research project in 2024, which involves exploring related opportunities. However, further details are not provided. 
More broadly Ford discloses that its strategies for steel and aluminum recycling "include reducing material consumption by optimizing part design and manufacturing processes, increasing the use of recycled content by collaborating with suppliers, extending product end-of-life through design for durability, repairability, and recyclability, and developing closed loop systems to recover and reuse end-of-life vehicle materials” (p. 201).  However, because Ford only states that it is "developing" closed-loop systems for reusing end-of-life vehicle materials it is not clear whether existing systems include post-consumer aluminium scrap. 
2025 Integrated Sustainability and Financial Report (ISFR)
</t>
    </r>
    <r>
      <rPr>
        <rFont val="Calibri"/>
        <color rgb="FF1155CC"/>
        <sz val="10.0"/>
        <u/>
      </rPr>
      <t>https://corporate.ford.com/content/dam/corporate/us/en-us/documents/reports/2025-integrated-sustainability-and-financial-report.pdf</t>
    </r>
  </si>
  <si>
    <r>
      <rPr>
        <rFont val="Calibri"/>
        <sz val="10.0"/>
      </rPr>
      <t xml:space="preserve">In its 2024 ESG Report (p. 66), Geely provides detail on a closed loop process for aluminum: “by a closed-loop recovery and recycling of vehicle stamping waste and engine processing aluminum skimmings, we have established a completed closed-loop recycling system for scrap steel and scrap aluminum that covers the entire chain from waste generation in factories, recovery by suppliers, melting and regeneration by material suppliers, reutilization by component manufacturers, and ultimately back to Geely.”.
Although this closed-loop process only relates to manufacturing scrap, elsewhere Geely provides details on post-consumer aluminum recycling, explaining that “Our scrap metal is mainly generated from the vehicle manufacturing, production and processing of parts, repairs, and the dismantling process of end-of-life vehicles.” (2024 ESG Report, p. 66). Additionally, in its 2023 ESG Report (p. 58-59), Geely disclosed a joint technological R&amp;D project “with scrapped car recycling and dismantling companies“ with the aim of “closing the loop for steel and aluminum materials”.
Although Geely mentions a requirement for its batteries to use “25% circular aluminum”, the company does not disclose if it actually improves the recyclability of aluminium in automotive/component design, and if so how,
2024 ESG Report
</t>
    </r>
    <r>
      <rPr>
        <rFont val="Calibri"/>
        <color rgb="FF1155CC"/>
        <sz val="10.0"/>
        <u/>
      </rPr>
      <t>http://www.geelyauto.com.hk/wp-content/uploads/2025/04/e_2024-ESG-Report_20250428.pdf</t>
    </r>
  </si>
  <si>
    <t>GM states that it is “developing new alloys that allow increased recycled content” (2023 Sustainability Report, p. 23). No additional details are provided.
The company also states that its Customer Care and Aftersales team has a remanufacturing program that “works with dealers and suppliers to encourage parts that are not currently remanufacturable to be recycled. Examples include fascias, aluminum wheels and catalytic converters, where all or part of the product is recovered for recycling or reuse.” This indicates that GM has a system for recycling aluminium wheels from vehicles, although no additional details are provided. 
2023 Sustainability Report
https://www.gm.com/content/dam/company/docs/us/en/gmcom/company/GM_2023_SR.pdf</t>
  </si>
  <si>
    <t xml:space="preserve">Starting in November 2024 (within the fiscal year ended March 31, 2025), Honda initiated the “horizontal recycling of aluminum die-cast parts for engines at the Saitama Factory Engine Plant” (2025 ESG Report, p. 55). However, Honda does not disclose any additional details on this process and whether it includes post-consumer scrap or how it improves the design of components to improve the recyclability of aluminium.
2025 ESG Report
https://global.honda/en/sustainability/cq_img/report/pdf/2025/honda-SR-2025-en-all.pdf
</t>
  </si>
  <si>
    <t>Hyundai has a “Car to Car” project to “recycle parts from end-of-life vehicles into materials for new cars, advancing resource material circularity in the process”, which includes aluminium in EVs (p.42). The reference to end-of-life vehicles indicates that this project is focused on post-consumer aluminium. However, insufficient details are provided to understand how the project is actually recycling post-consumer aluminium specifically.
The company makes a broad reference to "Design for Recycling" (2025 Sustainability Report, p. 42). However, aluminium is not mentioned specifically.
2025 Sustainability Report
https://www.hyundai.com/content/dam/hyundai/ww/en/images/company/sustainability/about-sustainability/2025/hmc-2025-sustainability-report-en-v12.pdf</t>
  </si>
  <si>
    <t xml:space="preserve">Kia's 2025 Sustainability Report (p. 39) mentions a “Car-to-Car” project that “applies recycled parts from end-of-life vehicles to new vehicle production” and focuses on five key materials including aluminium. The reference to end-of-life vehicles indicates that this project includes on post-consumer aluminium. However, insufficient details are provided to understand how the project is actually recycling post-consumer aluminium specifically.
The company does not specifically refer to designing aluminium components for recyclability .
2025 Sustainability Report 
https://worldwide.kia.com/int/files/company/sr/sustainability-report/sustainability-report-2025-int.pdf </t>
  </si>
  <si>
    <t>Mercedes provides several examples of how it has used design to improve the recyclability of aluminium. On its aluminium webpage the company explains that ""together with suppliers, aluminium alloys are developed that meet the high requirements and at the same time allow for a high use of recycled aluminium."
Mercedes' 2024 Annual Report (p. 40)  also discloses a new collaboration agreement signed with TSR Recycling GmbH &amp; Co. KG "for the recovery of secondary raw materials. The focus is on steel, aluminium, polymers, copper and glass. In this way, the Group is aiming to transition to a circular economy for end-of life vehicles." While welcome, the initiative appears to currently be at the research / scoping phase and is therefore not valid for points against the first sub-indicator: "the two companies want to analyse the demand for secondary raw materials and their sources and carry out an economic assessment over the course of 2025" (2024 Annual Report, p. 177).
In its 2024 Sustainability Report (p. 177) the company also states that, “in partnership with aluminium manufacturer Hydro, Mercedes-Benz Group AG has brought components for the bodyshell made of CO2-reduced aluminium with a minimum proportion of 25% post-consumer scrap into series production.” However, it is not clear whether the aluminium scrap mentioned in either examples comes from Mercedes' own closed-loop process and Mercedes does not provide further detail regarding closed-loop processes for aluminium. 
https://group.mercedes-benz.com/sustainability/human-rights/supply-chains/aluminum.html 
Annual Report 2024 with Integrated Sustainability Report 
https://group.mercedes-benz.com/documents/investors/reports/annual-report/mercedes-benz/mercedes-benz-annual-report-2024-incl-combined-management-report-mbg-ag.pdf</t>
  </si>
  <si>
    <t>Nissan states that “at Nissan Motor Kyushu and plants in North America and Europe, where X-Trail, Rogue and Qashqai are manufactured, we are collaborating with aluminum manufacturers to adopt a closed-loop recycling process that recycles aluminum scraps generated during manufacturing into aluminum alloy sheets for automobiles.” (2025 Sustainability Data Book, p. 53) The company also provides examples of utilizing aluminum road wheel scrap generated from end-of-life vehicles (ELVs) and the market to produce suspension parts, which indicates that its closed-loop process includes post-consumer scrap (p. 53). The company does not disclose how it considers recyclability in product or manufacturing design.
2025 Sustainability Data Book
https://www.nissan-global.com/EN/SUSTAINABILITY/LIBRARY/SR/2025/ASSETS/PDF/DB25_E_All.pdf</t>
  </si>
  <si>
    <r>
      <rPr>
        <rFont val="Calibri"/>
        <sz val="10.0"/>
      </rPr>
      <t>Renault describes a closed-loop process for materials (including aluminium) but without mentioning post-consumer scrap. It states that it collaborates with INDRA, which became a 100% subsidiary of The Future Is NEUTRAL in Octob</t>
    </r>
    <r>
      <rPr>
        <rFont val="Calibri"/>
        <color rgb="FF000000"/>
        <sz val="10.0"/>
      </rPr>
      <t>er 2024, to enhance the use of reused parts by repair workshops. The closed-loop process is “a</t>
    </r>
    <r>
      <rPr>
        <rFont val="Calibri"/>
        <sz val="10.0"/>
      </rPr>
      <t xml:space="preserve">lready in place in France and Spain for a significant share of aluminum, steel or cast iron scraps which are recycled into the own foundries of Renault Group, HORSE or their suppliers” (2024 URD, p. 164). 
The company also mentions the plan (for 2025 in Spain) for flat aluminum scraps returned to aluminum suppliers to be directly reincorporated into their production (2024 URD, p. 164). 
Renault also discloses its partnerships with aluminium product manufacturers to reuse aluminium scrap from the Group’s stamping workshops for the manufacture of opening panels for its vehicles, such as Mégane E-Tech electric (2024 Climate Report, p. 16). This is another example of increasing the use of pre-consumper scrap. 
Additionally, it works with another subsidiary of The Future Is NEUTRAL, GAIA, to reuse aluminum from end-of-life vehicles and body parts from garages (2024 Climate Report, p. 16). This example lacks details regarding the process, but it does indicate that the closed-loop process involves post-consumer scrap since it refers to end-of-life vehicles. 
Renault does not disclose how, or whether, it uses design to improve the recyclability of aluminium. 
Universal Registration Document (URD) 2024 
https://assets.renaultgroup.com/uploads/2025/03/Renault_URD_2024_EN.pdf 
2024 Climate Report 
</t>
    </r>
    <r>
      <rPr>
        <rFont val="Calibri"/>
        <color rgb="FF1155CC"/>
        <sz val="10.0"/>
        <u/>
      </rPr>
      <t>https://assets.renaultgroup.com/uploads/2025/03/RENAULT_Rapport_Climat_2024_GB_1920x1080pix_V1_prol_MEL.pdf</t>
    </r>
  </si>
  <si>
    <t>Stellantis indicates that it has established a flow to manage recycled materials and created closed material loops. Additionally, it states that “building on existing aluminum and steel closed loops already in place in North America and Europe, the material flow management will initially focus on creating loops directly back to the European foundries using industrial waste, scraps and obsolete parts” (2024 Expanded Sustainability Statement, p. 59). This implies that Stellantis has a closed-loop process for aluminium, although there is no mention of post-consumer scrap. 
Stellantis does mention its subsidiary SUSTAINera Valorauto, which manages end-of-life vehicle collection and treatment, including recovering and recycling (p. 59). However, the company does not mention aluminium recycling specifically in relation to SUSTAINera.
2021 CSR Report
https://www.stellantis.com/content/dam/stellantis-corporate/sustainability/csr-disclosure/stellantis/2021/Stellantis_2021_CSR_Report.pdf
2024 Expanded Sustainability Statement
https://www.stellantis.com/content/dam/stellantis-corporate/sustainability/esg-disclosures/Stellantis-Expanded-Sustainability-Statement-2024.pdf</t>
  </si>
  <si>
    <r>
      <rPr>
        <rFont val="Calibri"/>
        <sz val="10.0"/>
      </rPr>
      <t xml:space="preserve">Tesla provides details on a closed-loop process for recycling aluminium scrap from its operations and recycled components from non-Tesla vehicles such as aluminium wheels for use in its castings for Model Y (2024 Impact Report, p. 60). It is unclear if the closed-loop system for aluminium makes use of post-consumer scrap from Tesla vehicles. 
Additionally, Tesla discloses that its supply chain and engineering teams developed technical specifications for alloys that enable the use of over 90% post-consumer recycled content in its castings (p. 180). 
2024 Impact Report (extended version) 
</t>
    </r>
    <r>
      <rPr>
        <rFont val="Calibri"/>
        <color rgb="FF1155CC"/>
        <sz val="10.0"/>
        <u/>
      </rPr>
      <t>https://www.tesla.com/ns_videos/2024-extended-version-tesla-impact-report.pdf</t>
    </r>
  </si>
  <si>
    <t>VW states that a closed loop for aluminum was achieved for the first time in the Audi Neckarsulm plant in 2017 with the Aluminum Closed Loop Project (2024 AR, p. 335), through which "the waste from aluminum sheetmetal parts from the press shop is sent directly back to the suppliers, who recycle the waste and use it to produce new material that Audi then uses again in the press shop." Volvo also states that "In addition to the Audi plants in Ingolstadt/Germany, Neckarsulm/Germany and Győr/Hungary and the multibrand plant in Bratislava/Slovakia, the Audi Münchsmünster and Volkswagen Emden sites in Germany have been part of the aluminum closed loop process since 2024." 
VW provides an additional example of closed-loop aluminium reycling for its  Kassel site in Germany, where "all aluminum chips generated... are returned to the casting process in the foundry. Almost 15 tons of aluminum chips are produced in Kassel each day and melted down in the plant."
 However, VW does not disclose whether any of these initiatives include efforts to recycle post-consumer aluminium scrap (they all seem to be limited to manufacturing scrap) or how it uses design to improve the recyclability of aluminium.
2024 Annual Report
https://annualreport2024.volkswagen-group.com/_assets/downloads/entire-vw-ar24.pdf?h=5AteXYgL</t>
  </si>
  <si>
    <r>
      <rPr>
        <rFont val="Calibri"/>
        <color rgb="FF0563C1"/>
        <sz val="10.0"/>
        <u/>
      </rPr>
      <t xml:space="preserve">In previous reporting Volvo provided details on closed-loop processes for aluminium recycling. In its 2024 Annual Report (p. 182), Volvo discloses that it “introduced closed-loop recycling systems for aluminium scrap” at its factories in Taizhou and Chengdu (in China) in addition to its existing efforts in Sweden in 2023. However, there are no references to post-consumer scrap.
The company makes no specific references to using design to improve the recyclability of aluminium.
Volvo Cars 2024 Annual Report
</t>
    </r>
    <r>
      <rPr>
        <rFont val="Calibri"/>
        <color rgb="FF1155CC"/>
        <sz val="10.0"/>
        <u/>
      </rPr>
      <t>https://vp272.alertir.com/afw/files/press/volvocar/202503118898-1.pdf</t>
    </r>
  </si>
  <si>
    <r>
      <rPr>
        <rFont val="Calibri"/>
        <b/>
        <color theme="1"/>
        <sz val="11.0"/>
      </rPr>
      <t>4. Fossil Free</t>
    </r>
    <r>
      <rPr>
        <rFont val="Arial"/>
        <b/>
        <color theme="1"/>
        <sz val="11.0"/>
      </rPr>
      <t xml:space="preserve"> and Environmentally Sustainable Batteries</t>
    </r>
  </si>
  <si>
    <t>4.1. Disclosure of  scope 3 GHG emissions due to battery supply chains</t>
  </si>
  <si>
    <t>4.1.1. The company discloses disaggregated scope 3 emissions for their battery supply chains, including a total for the whole battery and disaggregated emissions for key battery minerals (cathode / anode active materials)</t>
  </si>
  <si>
    <r>
      <rPr>
        <rFont val="Calibri"/>
        <color theme="1"/>
        <sz val="10.0"/>
      </rPr>
      <t xml:space="preserve">The following scores are absolute, not cumulative: 
</t>
    </r>
    <r>
      <rPr>
        <rFont val="Calibri"/>
        <b/>
        <color theme="1"/>
        <sz val="10.0"/>
      </rPr>
      <t>100%:</t>
    </r>
    <r>
      <rPr>
        <rFont val="Calibri"/>
        <color theme="1"/>
        <sz val="10.0"/>
      </rPr>
      <t xml:space="preserve"> the company provides  scope 3 GHG emissions their battery supply chain, disaggregated for cell production / manufacturing and key cathode / anode active materials (i.e. individual minerals) used in the battery
</t>
    </r>
    <r>
      <rPr>
        <rFont val="Calibri"/>
        <b/>
        <color theme="1"/>
        <sz val="10.0"/>
      </rPr>
      <t xml:space="preserve">
75%:</t>
    </r>
    <r>
      <rPr>
        <rFont val="Calibri"/>
        <color theme="1"/>
        <sz val="10.0"/>
      </rPr>
      <t xml:space="preserve"> the company provides  scope 3 GHG emissions their battery supply chain, disaggregated for cell production / manufacturing and cathode and anode active materials (as a total)
</t>
    </r>
    <r>
      <rPr>
        <rFont val="Calibri"/>
        <b/>
        <color theme="1"/>
        <sz val="10.0"/>
      </rPr>
      <t xml:space="preserve">50%: </t>
    </r>
    <r>
      <rPr>
        <rFont val="Calibri"/>
        <color theme="1"/>
        <sz val="10.0"/>
      </rPr>
      <t xml:space="preserve">The company discloses scope 3 GHG emissions for purchased goods and services, disaggregated for their battery supply chain.
</t>
    </r>
    <r>
      <rPr>
        <rFont val="Calibri"/>
        <b/>
        <color theme="1"/>
        <sz val="10.0"/>
      </rPr>
      <t>25%:</t>
    </r>
    <r>
      <rPr>
        <rFont val="Calibri"/>
        <color theme="1"/>
        <sz val="10.0"/>
      </rPr>
      <t xml:space="preserve"> The company discloses a Life Cycle Assessment (LCA) for at least one electric vehicle model that includes disaggregated data on the embodied GHG emissions from the battery used in that vehicle.</t>
    </r>
  </si>
  <si>
    <t>Neither BYD nor its battery subsidiary FinDreams Battery discloses the disaggregated emissions from their battery supply chain.</t>
  </si>
  <si>
    <r>
      <rPr>
        <rFont val="Calibri"/>
        <sz val="10.0"/>
      </rPr>
      <t xml:space="preserve">Ford completed an LCA for its European electric Explorer and Capri models in 2024, which was third-party certified by TÜV Nord (2025 ISFR, p. 65). The LCA includes disaggregated data for the battery supply chain (Ford vehicle LCA). However, Ford does not disaggregate the emissions data for the battery supply chain in its Scope 3 GHG emissions disclosure. 
2025 Integrated Sustainability and Financial Report (ISFR)
https://corporate.ford.com/content/dam/corporate/us/en-us/documents/reports/2025-integrated-sustainability-and-financial-report.pdf
Ford vehicle LCA
</t>
    </r>
    <r>
      <rPr>
        <rFont val="Calibri"/>
        <color rgb="FF1155CC"/>
        <sz val="10.0"/>
        <u/>
      </rPr>
      <t>https://corporate.ford.com/content/dam/corporate/us/en-us/documents/legal/capri-explorer-life-cycle-assessment.pdf</t>
    </r>
    <r>
      <rPr>
        <rFont val="Calibri"/>
        <sz val="10.0"/>
      </rPr>
      <t xml:space="preserve">
</t>
    </r>
  </si>
  <si>
    <t>Hyundai discloses Scope 3 GHG emissions, including for supply chains (purchase of raw materials and parts), but not disaggregated for the battery supply chains (2025 Sustainability Report, p. 39). While Hyundai discloses an LCA for 36 models, including EV models, as of 2024, there is no disclosure of disaggregated data on embodied emissions from battery (p. 30). Hyundai indicates that the part manufacturing stage is excluded from its LCA conducted in 2024 (p. 30), but it has an ongoing three-year support initiative during 2023-2025 that “is collaborating with external expert organizations to enhance suppliers’ capabilities in conducting comprehensive LCAs of parts” (p. 31). It is unclear to what extent this initiative will enhance the disclosure of battery related Scope 3 emissions.
2025 Sustainability Report
https://www.hyundai.com/content/dam/hyundai/ww/en/images/company/sustainability/about-sustainability/2025/hmc-2025-sustainability-report-en-v12.pdf</t>
  </si>
  <si>
    <t xml:space="preserve">Kia discloses Scope 3 GHG emissions for purchased goods and services, but not disaggregated for the battery supply chain (2025 Sustainability Report, p. 35). Kia also discloses the LCA comparison between model EV4 (EV) and Seltos (ICE), including the emissions from raw material extraction and parts manufacturing (2025 Sustainability Report, p. 31). However, it is not further disaggregated .
2025 Sustainability Report 
https://worldwide.kia.com/int/files/company/sr/sustainability-report/sustainability-report-2025-int.pdf </t>
  </si>
  <si>
    <t>The company has published “360°Environmental Check”/LCA for some of its models, which includes vehicle model level CO2 emissions data and information regarding the CO2 emissions reduction from batteries. More specifically for the CLA model: “Various reduction measures in the high-voltage cell reduce the CO₂ footprint by around 30% per cell compared to conventional production. In addition to the use of renewable electricity in cell production, electricity from renewable sources is also used in the production of cathode, anode, and cell housing materials. Looking at an entire battery, this corresponds to a reduction of around 1.6 metric tons of CO2.” (p. 11) 
 However, it does not disclose the disaggregated embodied CO2 emissions for the battery supply chain. 
360° Environmental check (quoted in 2024 AR, p. 144) 
https://group.mercedes-benz.com/responsibility/sustainability/climate-environment/environmental-check/ 
360 Environmental Check CLA with EQ Technology 
https://group.mercedes-benz.com/documents/sustainability/product/mercedes-benz-lifecycle-compact-cla-2024-en.pdf</t>
  </si>
  <si>
    <t>Nissan does not disclose its Scope 3 GHG emissions from the battery supply chain . Although Nissan discloses LCAs for its EV models, including disaggregated data on the embodied GHG emissions from production and logistics (2025 Sustainability Data Book, p. 37, p. 155), it is not further disaggregated for the battery supply chain.
2025 Sustainability Data Book
https://www.nissan-global.com/EN/SUSTAINABILITY/LIBRARY/SR/2025/ASSETS/PDF/DB25_E_All.pdf</t>
  </si>
  <si>
    <r>
      <rPr>
        <rFont val="Calibri"/>
        <sz val="10.0"/>
      </rPr>
      <t>Tesla discloses that batteries account for 28.89% of its commodity supply chain emissions (2024 Impact Report, p. 152). 
Although the company does not directly disclose the absolute quantity of scope 3 GHG emissions from its battery supply chain, it could be calculated based on the disclosure of the Category 1 of Scope 3 emissions (purchased goods and services). 
Additionally, Tesla discloses the individual contribution of</t>
    </r>
    <r>
      <rPr>
        <rFont val="Calibri"/>
        <color rgb="FF000000"/>
        <sz val="10.0"/>
      </rPr>
      <t xml:space="preserve"> cell production and key materials (including lithium, nicke</t>
    </r>
    <r>
      <rPr>
        <rFont val="Calibri"/>
        <sz val="10.0"/>
      </rPr>
      <t>l and cobalt) in the battery supply chain to GHG emissions by percentage in 2024. 
It also discloses the data coverage (%) for each material, since “this data collection relies partly on primary data, partly on secondary data, and, in some cases, lacks data altogether.” (2024 Impact Report, p. 154). 
2024 Impact Report (extended version) 
https://www.tesla.com/ns_videos/2024-extended-version-tesla-impact-report.pdf</t>
    </r>
  </si>
  <si>
    <t>Volvo discloses the LCA of its new EVs since 2019. The LCA includes disaggregated GHG emissions for Li-ion battery modules (as a total) for individual vehicles (e.g., Li-ion battery module accounts for 28% of carbon foot print of the XC40 model, as disclosed in the LCA report of XC 40 Recharge, p. 24).
https://www.volvocars.com/images/v/-/media/Project/ContentPlatform/data/media/sustainability/Volvo_carbonfootprintreport.pdf</t>
  </si>
  <si>
    <t>4.2. Target setting and progress towards fossil free and environmentally sustainable battery supply chains</t>
  </si>
  <si>
    <t>4.2.1. The company has set a target to produce fossil free and environmentally sustainable batteries.</t>
  </si>
  <si>
    <r>
      <rPr>
        <rFont val="Calibri"/>
        <color theme="1"/>
        <sz val="10.0"/>
      </rPr>
      <t xml:space="preserve">The scores below are not additive. They indicate specific thresholds for getting that percentage of points:
</t>
    </r>
    <r>
      <rPr>
        <rFont val="Calibri"/>
        <b/>
        <color theme="1"/>
        <sz val="10.0"/>
      </rPr>
      <t xml:space="preserve">100%: </t>
    </r>
    <r>
      <rPr>
        <rFont val="Calibri"/>
        <color theme="1"/>
        <sz val="10.0"/>
      </rPr>
      <t xml:space="preserve">the company has a commitment to produce 100% fossil free batteries </t>
    </r>
    <r>
      <rPr>
        <rFont val="Calibri"/>
        <color rgb="FFFF0000"/>
        <sz val="10.0"/>
      </rPr>
      <t xml:space="preserve">by 2040 </t>
    </r>
    <r>
      <rPr>
        <rFont val="Calibri"/>
        <color theme="1"/>
        <sz val="10.0"/>
      </rPr>
      <t xml:space="preserve">and a target to reduce their battery supply chain emissions by 50% by 2030.
</t>
    </r>
    <r>
      <rPr>
        <rFont val="Calibri"/>
        <b/>
        <color rgb="FFFF0000"/>
        <sz val="10.0"/>
      </rPr>
      <t>75%:</t>
    </r>
    <r>
      <rPr>
        <rFont val="Calibri"/>
        <color rgb="FFFF0000"/>
        <sz val="10.0"/>
      </rPr>
      <t xml:space="preserve"> the company has a commitment to produce 100% fossil free batteries by 2050 and a target to reduce their battery supply chain emissions by 50% by 2030. </t>
    </r>
    <r>
      <rPr>
        <rFont val="Calibri"/>
        <color theme="1"/>
        <sz val="10.0"/>
      </rPr>
      <t xml:space="preserve">
</t>
    </r>
    <r>
      <rPr>
        <rFont val="Calibri"/>
        <b/>
        <color theme="1"/>
        <sz val="10.0"/>
      </rPr>
      <t>50%:</t>
    </r>
    <r>
      <rPr>
        <rFont val="Calibri"/>
        <color theme="1"/>
        <sz val="10.0"/>
      </rPr>
      <t xml:space="preserve"> the company has set an emissions reduction target for its battery supply chain that is aligned with the IEA Heavy Industry Guidance, specifically a 27% emissions reduction by 2030 and 95% by 2050. 
</t>
    </r>
    <r>
      <rPr>
        <rFont val="Calibri"/>
        <b/>
        <color theme="1"/>
        <sz val="10.0"/>
      </rPr>
      <t>25%:</t>
    </r>
    <r>
      <rPr>
        <rFont val="Calibri"/>
        <color theme="1"/>
        <sz val="10.0"/>
      </rPr>
      <t xml:space="preserve"> the company has a commitment to net zero batteries by 2050 and/or a 2030 emissions reduction target for its battery supply chain that falls short of the above-mentioned thresholds.
</t>
    </r>
  </si>
  <si>
    <t>BYD’s battery subsidiary FinDreams Battery has set a target to achieve “carbon neutrality across the entire value chain by 2045” (FinDreams Battery 2024 Sustainability &amp; ESG Report, p. 62). The company does not further specify the target by percentage of emission reduction or include any interim target. While some of the subsidiaries of FinDreams Battery have set interim targets to increase the use of renewable energy by 2030 (p. 68), these are not consistent across the Group level.
FinDreams Battery 2024 Sustainability &amp; ESG Report
https://www.fdbatt.com/responsibility/FinDreams%20Battery%202024%20Sustainability%20and%20ESG%20Report.pdf</t>
  </si>
  <si>
    <r>
      <rPr>
        <rFont val="Calibri"/>
        <sz val="10.0"/>
      </rPr>
      <t xml:space="preserve">Geely commits to reducing carbon emissions by 25% in the full life cycle of new energy vehicle power batteries by 2025 (2024 ESG Report, p. 37). This is considered to be in line with the IEA Heavy Industry Guidance.
Its battery subsidiary VREMT indicates that “By 2025, all key new projects at VREMT aim to use 100% renewable electricity for production” (p. 38).
2024 ESG Report
</t>
    </r>
    <r>
      <rPr>
        <rFont val="Calibri"/>
        <color rgb="FF1155CC"/>
        <sz val="10.0"/>
        <u/>
      </rPr>
      <t>http://www.geelyauto.com.hk/wp-content/uploads/2025/04/e_2024-ESG-Report_20250428.pdf</t>
    </r>
  </si>
  <si>
    <t>Mercedes states (2024 AR, p. 139) that “Mercedes-Benz Cars and Mercedes-Benz Vans have agreed with their strategic partners to purchase battery cells from net carbon-neutral production” and that “net carbon neutral production has been a key requirement for direct suppliers of battery cells when awarding contracts” since 2019. 
 In addition, Mercedes has a target that all production materials procured by Mercedes-Benz Cars and Mercedes-Benz Vans must be net carbon-neutral by 2039 in line with its “Ambition 2039”, which includes battery cells and materials (2024 AR, p. 137). However, it is unclear if Mercedes has a specific carbon neutrality target for battery cells and whether there is an interim 2030 target included in the agreement. 
Annual Report 2024 with Integrated Sustainability Report 
https://group.mercedes-benz.com/documents/investors/reports/annual-report/mercedes-benz/mercedes-benz-annual-report-2024-incl-combined-management-report-mbg-ag.pdf</t>
  </si>
  <si>
    <t>Nissan has set a goal to "expand the use of sustainable materials to 40% (weight basis) by 2030," with "sustainable materials" encompassing low-CO2, non-toxic, and ethically sourced requirements (Green Purchasing Guidelines, p. 9). However, it is unclear whether this percentage applies to the battery supply chain. As a result, this does not meet any of the requirements of this indicator.
Nissan Green Purchasing Guidelines (July 2025)
https://www.nissan-global.com/EN/SUSTAINABILITY/LIBRARY/GREEN_PURCHASING/ASSETS/PDF/Nissan_Green_Purchasing_Guideline_e.pdf</t>
  </si>
  <si>
    <t>Renault has set a target to develop a “made in France” battery that is “green, carbon-free and environmentally responsible, with the aim of reducing the carbon footprint of its batteries by up to 35% by 2030” with reference to Zoe (2019) (2024 URD, p. 67). 
Universal Registration Document (URD) 2024 
https://assets.renaultgroup.com/uploads/2025/03/Renault_URD_2024_EN.pdf</t>
  </si>
  <si>
    <t>Stellantis has set a 40% reduction target for CO2-eq emissions of BEV purchased parts with 2021 as the base year (2024 Expanded Sustainability Statement, p. 43). As it is specific to BEVs, it can be understood that the reduction target includes the battery supply chain. However, as this is not a disaggregated target for battery, it cannot be determined if this meets any of the higher thresholds.
2024 Expanded Sustainability Statement
https://www.stellantis.com/content/dam/stellantis-corporate/sustainability/esg-disclosures/Stellantis-Expanded-Sustainability-Statement-2024.pdf</t>
  </si>
  <si>
    <t>Tesla recognizes that batteries are the largest contributor to its Scope 3 emissions and expects all battery cell manufacturers to work toward net-zero GHG emissions in production and share their asset-specific roadmaps (2024 Impact Report, p. 155). 
However, the company has not set time-bound targets to reduce its battery supply chain emissions. 
2024 Impact Report (extended version) 
https://www.tesla.com/ns_videos/2024-extended-version-tesla-impact-report.pdf</t>
  </si>
  <si>
    <t>VM indicates that in new contracts for high-voltage batteries for the European market, suppliers are already obliged to comply with CO2e limits (2024 AR, p. 282). But the company does not disclose a specific, quantitative target to reduce the overall emissions from its battery supply chain.
2024 Annual Report
https://annualreport2024.volkswagen-group.com/_assets/downloads/entire-vw-ar24.pdf?h=5AteXYgL</t>
  </si>
  <si>
    <t>Volvo has an overall target for reducing CO2 emissions from materials per manufactured car by 25 per cent per car by 2025 and by 30 per cent by 2030 (from a 2018 baseline) (2024 AR, p. 165) and indicates that “We aim to reduce the emissions from materials by…reducing the carbon footprint of our battery cells and modules in collaboration with our suppliers” (p. 165). However, it does not specify a disaggregated target for its battery supply chain.
Additionally, Volvo indicates that “use renewable electricity in battery processes” is one of the measures planned for implementation by 2030 (2024 AR, p. 163), however this is not accompanied by a quantitative target.
Volvo Cars 2024 Annual Report
https://vp272.alertir.com/afw/files/press/volvocar/202503118898-1.pdf</t>
  </si>
  <si>
    <t>4.2.2. The company has set a target to reduce reliance on energy intensive minerals in battery production.</t>
  </si>
  <si>
    <r>
      <rPr>
        <rFont val="Calibri"/>
        <b/>
        <color theme="1"/>
        <sz val="10.0"/>
      </rPr>
      <t xml:space="preserve">25%: </t>
    </r>
    <r>
      <rPr>
        <rFont val="Calibri"/>
        <color theme="1"/>
        <sz val="10.0"/>
      </rPr>
      <t xml:space="preserve">statement of intent to reduce high intensity minerals in battery production (which may include a commitment to producing smaller batteries).
</t>
    </r>
    <r>
      <rPr>
        <rFont val="Calibri"/>
        <b/>
        <color theme="1"/>
        <sz val="10.0"/>
      </rPr>
      <t xml:space="preserve">25%: </t>
    </r>
    <r>
      <rPr>
        <rFont val="Calibri"/>
        <color theme="1"/>
        <sz val="10.0"/>
      </rPr>
      <t xml:space="preserve">the company has set a disaggregated target for the reduction of primary sources of </t>
    </r>
    <r>
      <rPr>
        <rFont val="Calibri"/>
        <b/>
        <color theme="1"/>
        <sz val="10.0"/>
      </rPr>
      <t>nickel</t>
    </r>
    <r>
      <rPr>
        <rFont val="Calibri"/>
        <color theme="1"/>
        <sz val="10.0"/>
      </rPr>
      <t xml:space="preserve"> in their supply chain.
</t>
    </r>
    <r>
      <rPr>
        <rFont val="Calibri"/>
        <b/>
        <color theme="1"/>
        <sz val="10.0"/>
      </rPr>
      <t xml:space="preserve">25%: </t>
    </r>
    <r>
      <rPr>
        <rFont val="Calibri"/>
        <color theme="1"/>
        <sz val="10.0"/>
      </rPr>
      <t xml:space="preserve">the company has set a disaggregated target for the reduction of primary sources of </t>
    </r>
    <r>
      <rPr>
        <rFont val="Calibri"/>
        <b/>
        <color theme="1"/>
        <sz val="10.0"/>
      </rPr>
      <t xml:space="preserve">lithium </t>
    </r>
    <r>
      <rPr>
        <rFont val="Calibri"/>
        <color theme="1"/>
        <sz val="10.0"/>
      </rPr>
      <t xml:space="preserve">in their supply chain.
</t>
    </r>
    <r>
      <rPr>
        <rFont val="Calibri"/>
        <b/>
        <color theme="1"/>
        <sz val="10.0"/>
      </rPr>
      <t xml:space="preserve">25%: </t>
    </r>
    <r>
      <rPr>
        <rFont val="Calibri"/>
        <color theme="1"/>
        <sz val="10.0"/>
      </rPr>
      <t xml:space="preserve">the company has set a disaggregated target for the reduction of primary sources of </t>
    </r>
    <r>
      <rPr>
        <rFont val="Calibri"/>
        <b/>
        <color theme="1"/>
        <sz val="10.0"/>
      </rPr>
      <t>cobalt</t>
    </r>
    <r>
      <rPr>
        <rFont val="Calibri"/>
        <color theme="1"/>
        <sz val="10.0"/>
      </rPr>
      <t xml:space="preserve"> in their supply chain.
Note: The final three scoring criteria can also be met by setting targets for increasing the % recycled nickel/lithium/cobalt used in new batteries.</t>
    </r>
  </si>
  <si>
    <t xml:space="preserve">While BMW announced that batteries for its Neue Klasse range will contain recycled cobalt, lithium and nickel, the company has not disclosed abroader target (2024 Group Report, p. 144).
2024 Group Report
https://www.bmwgroup.com/en/report/2024/downloads/BMW-Group-Report-2024-en.pdf
</t>
  </si>
  <si>
    <t xml:space="preserve">Ford continues its effort in LFP battery technology, which helps to reduce reliance on nickel and cobalt (2025 ISFR, p. 35). However, Ford does not disclose a disaggregated target to reduce its use of primary sources of these battery minerals.
2025 Integrated Sustainability and Financial Report (ISFR)
https://corporate.ford.com/content/dam/corporate/us/en-us/documents/reports/2025-integrated-sustainability-and-financial-report.pdf
</t>
  </si>
  <si>
    <t>Hyundai indicates that “we are developing mass-market batteries containing less critical minerals… Our mass-market NCM (Ni, Co, Mn) battery will be designed to reduce nickel content compared to the currently-adopted NCM battery, lowering the use of critical minerals as a result” (2025 Sustainability Report, p. 45). While this shows the company’s intent to reduce high intensity minerals such as nickel, there is no disaggregated target for the use of specific energy intensive minerals.
In its Carbon Neutral Guide for Suppliers (2022 version, p. 7), Hyundai also states that “Suppliers shall implement preemptive measures such as weight reduction design and weight reduction proposals from the development of the part stage to reduce the use of natural resources and raw materials”. However, there is no specific requirement for battery suppliers.
2025 Sustainability Report
https://www.hyundai.com/content/dam/hyundai/ww/en/images/company/sustainability/about-sustainability/2025/hmc-2025-sustainability-report-en-v12.pdf
Carbon Neutral Guide for Suppliers (2022)
https://www.hyundai.com/content/dam/hyundai/ww/en/images/company/sustainability/about-sustainability/policy/hmc-2022-policy-carbon-neutral-guide-for-suppliers-en.pdf</t>
  </si>
  <si>
    <t>There is a statement of intent to reduce high intensity minerals such as cobalt in battery production (2023 Sustainability Report, p. 105). However, Mercedes does not provide any disaggregated target for the reduction of nickel, lithium or cobalt in the supply chain. 
2023 Sustainability Report 
https://group.mercedes-benz.com/documents/sustainability/reports/mercedes-benz-sustainability-report-2023.pdf</t>
  </si>
  <si>
    <t>Renault has a general statement of intent to reduce high intensity minerals in battery production, and discloses that The Future Is NEUTRAL plans to recycle 80% of strategic materials (covering cobalt, nickel, lithium) from end-of-life batteries to manufacture new batteries by 2030 (2023 URD, p. 66-67, p. 114; 2024 URD, p. 163). 
Universal Registration Document (URD) 2023
https://www.renaultgroup.com/wp-content/uploads/2024/03/renault_urd_2023__en__202403201552.pdf 
Universal Registration Document (URD) 2024 
https://assets.renaultgroup.com/uploads/2025/03/Renault_URD_2024_EN.pdf</t>
  </si>
  <si>
    <t>Stellantis recognizes the environmental impact of battery production and commits to reduce the environmental footprint of the batteries, citing the examples of R&amp;D partnerships in LFP and lithium-sulphur battery development, which are free from nickel and cobalt (2024 Expanded Sustainability Statement, p. 39; 2023 CSR Report, p. 54), and sodium-iron batteries, which are free from lithium and cobalt (2024 AR, p. 13; 2023 CSR Report, p. 55). This indicates the company’s intent to reduce high intensity minerals, like nickel and cobalt, in battery production. However, Stellantis does not disclose disaggregated targets for individual battery minerals.
2024 Expanded Sustainability Statement
https://www.stellantis.com/content/dam/stellantis-corporate/sustainability/esg-disclosures/Stellantis-Expanded-Sustainability-Statement-2024.pdf</t>
  </si>
  <si>
    <t>Tesla indicates that its nickel-based cathodes contain less cobalt than similar cathode chemistries in the industry and it is increasing the use of cobalt-free iron-based batteries (2023 Impact Report, p. 117). 
This indicates that Tesla has the intent to reduce high intensity minerals such as cobalt in battery production. 
Tesla has not set a disaggregated target for the reduction of primary sources of battery materials (nickel, lithium, cobalt). 
2024 Impact Report (extended version) 
https://www.tesla.com/ns_videos/2024-extended-version-tesla-impact-report.pdf 
2023 Impact Report 
https://www.tesla.com/ns_videos/2023-tesla-impact-report.pdf</t>
  </si>
  <si>
    <t>Toyota discloses that it has invested in the R&amp;D of lithium iron phosphate (LFP) batteries, which are expected to be commercialized by 2026/2027, and that the material costs are reduced by utilizing LFP for the cathode in place of rare metals, such as nickel and cobalt (2024 Integrated Report, p. 60). This indicates that the company has an intent to reduce the reliance on high intensity minerals such as nickel and cobalt.
Toyota Integrated Report 2024
https://global.toyota/pages/global_toyota/ir/library/annual/2024_001_integrated_en.pdf</t>
  </si>
  <si>
    <t>Volvo has stated (2022 AR, p24) that it intends to reduce its reliance on high intensity, primary minerals in its batteries.
2022 Annual &amp; Sustainability Report
https://vp272.alertir.com/afw/files/press/volvocar/202303076447-1.pdf</t>
  </si>
  <si>
    <t>4.2.3. The company has set collection and/or recovery targets for high intensity battery metals.</t>
  </si>
  <si>
    <r>
      <rPr>
        <rFont val="Calibri"/>
        <b/>
        <color theme="1"/>
        <sz val="10.0"/>
      </rPr>
      <t>100%:</t>
    </r>
    <r>
      <rPr>
        <rFont val="Calibri"/>
        <color theme="1"/>
        <sz val="10.0"/>
      </rPr>
      <t xml:space="preserve"> the company has a medium term target of 95% recovery for cobalt &amp; nickel with 70% lithium by 2030 (equal to that proposed by the EU) and a short term target of 90% recovery rate for cobalt &amp; nickel and 35% lithium by 2025.
</t>
    </r>
    <r>
      <rPr>
        <rFont val="Calibri"/>
        <b/>
        <color theme="1"/>
        <sz val="10.0"/>
      </rPr>
      <t xml:space="preserve">25%: </t>
    </r>
    <r>
      <rPr>
        <rFont val="Calibri"/>
        <color theme="1"/>
        <sz val="10.0"/>
      </rPr>
      <t>the company has set collection and/or recovery targets for high intensity battery metals that are lower and/or not disaggregated.
Note: companies that disclose recovery rates already achieved at commercial scale and/or with existing supplier requirements on recovery rates may score points for this indicator if the disclosed recovery rates match the 2025 thresholds (25% of points) or the 2030 thresholds (100% of points).</t>
    </r>
  </si>
  <si>
    <r>
      <rPr>
        <rFont val="Calibri"/>
        <sz val="10.0"/>
      </rPr>
      <t xml:space="preserve">Geely’s battery subsidiary VREMT discloses an existing requirement for “recycling suppliers to recycle over 98% of nickel, cobalt, and manganese at the end of the battery life cycle.” This mandate is also mentioned in Geely's 2024 ESG Report (p. 38). However, the requirement does not mention lithium, and the company does not disclose a disaggregated target for increasing the recovery rates of lithium specifically. 
VREMT 2023 ESG Report
</t>
    </r>
    <r>
      <rPr>
        <rFont val="Calibri"/>
        <color rgb="FF1155CC"/>
        <sz val="10.0"/>
        <u/>
      </rPr>
      <t>https://vremt-cms-prod-oss-cdn.vremtglobal.com/em-sg-prod/about-sustainable-report/95c1a2db-3c55-48b8-b014-e10dbe2b506c.pdf</t>
    </r>
    <r>
      <rPr>
        <rFont val="Calibri"/>
        <sz val="10.0"/>
      </rPr>
      <t xml:space="preserve"> 
2024 ESG Report
</t>
    </r>
    <r>
      <rPr>
        <rFont val="Calibri"/>
        <color rgb="FF1155CC"/>
        <sz val="10.0"/>
        <u/>
      </rPr>
      <t>http://www.geelyauto.com.hk/wp-content/uploads/2025/04/e_2024-ESG-Report_20250428.pdf</t>
    </r>
    <r>
      <rPr>
        <rFont val="Calibri"/>
        <sz val="10.0"/>
      </rPr>
      <t xml:space="preserve"> </t>
    </r>
  </si>
  <si>
    <t>Hyundai indicates that it is “establishing a battery closed loop system, reclaiming core battery materials such as cobalt, lithium and nickel from end-of-life batteries” (2025 Sustainability Report, p. 44). However, there is no collection/recovery target set for these materials.
2025 Sustainability Report
https://www.hyundai.com/content/dam/hyundai/ww/en/images/company/sustainability/about-sustainability/2025/hmc-2025-sustainability-report-en-v12.pdf</t>
  </si>
  <si>
    <t>Mercedes built its own pilot battery recycling facility in Kuppenheim in 2024, where the company aims to achieve an overall recovery rate of 96% (2024 AR, p. 177). This is an ambitious target, but it is limited to this specific facility. 
Annual Report 2024 with Integrated Sustainability Report 
https://group.mercedes-benz.com/documents/investors/reports/annual-report/mercedes-benz/mercedes-benz-annual-report-2024-incl-combined-management-report-mbg-ag.pdf</t>
  </si>
  <si>
    <t>Renault has a plan to recover 80% of these three materials (cobalt, lithium, nickel) from end-of-life batteries to manufacture new batteries (closed loop) by 2030 (Integrated Report 2023 — 2024, p. 45; 2023 URD, p. 114). 
Renault Group – Integrated Report 2023 — 2024 
https://assets.renaultgroup.com/uploads/2024/06/0614_08_lc_rena23t094_renault_ra2023_gb_1920x1080px_v1_prol.pdf</t>
  </si>
  <si>
    <t xml:space="preserve">Tesla has not set a target to increase the recovery rates for specific battery minerals, although it is noted that the company has disclosed that it has already achieved a "&gt;90%" overall recovery rate for its battery recycling processes (2024 Impact Report, p. 161). The company has been awarded points for this disclosure in indicator 4.3.9. 
2024 Impact Report (extended version) 
https://www.tesla.com/ns_videos/2024-extended-version-tesla-impact-report.pdf </t>
  </si>
  <si>
    <t>Volkswagen disclose that they opened the Group’s first pilot facility for recycling high-voltage vehicle batteries at the start of 2021, where their objective is “industrialized recovery of valuable raw materials such as lithium, nickel, manganese and cobalt in a closed loop and also of aluminum, copper and plastic, with a recycling rate of more than 90% in the future." (2023 Sustainability Report, p. 86; 2022 Sustainability Report, p. 71).
2024 Annual Report
https://annualreport2024.volkswagen-group.com/_assets/downloads/entire-vw-ar24.pdf?h=5AteXYgL</t>
  </si>
  <si>
    <t>4.3. Use of supply chain levers to achieve fossil free and environmentally sustainable battery supply chains</t>
  </si>
  <si>
    <t>4.3.1. The company requires all battery manufacturers to use 100% renewable electricity</t>
  </si>
  <si>
    <r>
      <rPr>
        <rFont val="Calibri"/>
        <color theme="1"/>
        <sz val="10.0"/>
      </rPr>
      <t xml:space="preserve">The following scores are absolute, not cumulative:
</t>
    </r>
    <r>
      <rPr>
        <rFont val="Calibri"/>
        <b/>
        <color theme="1"/>
        <sz val="10.0"/>
      </rPr>
      <t xml:space="preserve">100%: </t>
    </r>
    <r>
      <rPr>
        <rFont val="Calibri"/>
        <color theme="1"/>
        <sz val="10.0"/>
      </rPr>
      <t xml:space="preserve">the company discloses a requirement that all battery manufacturers are required to use 100% renewable electricity.
</t>
    </r>
    <r>
      <rPr>
        <rFont val="Calibri"/>
        <b/>
        <color theme="1"/>
        <sz val="10.0"/>
      </rPr>
      <t xml:space="preserve">50%: </t>
    </r>
    <r>
      <rPr>
        <rFont val="Calibri"/>
        <color theme="1"/>
        <sz val="10.0"/>
      </rPr>
      <t xml:space="preserve">the company discloses agreements/requirements for 100% renewable energy with some battery manufacturers
</t>
    </r>
    <r>
      <rPr>
        <rFont val="Calibri"/>
        <b/>
        <color theme="1"/>
        <sz val="10.0"/>
      </rPr>
      <t xml:space="preserve">25%: </t>
    </r>
    <r>
      <rPr>
        <rFont val="Calibri"/>
        <color theme="1"/>
        <sz val="10.0"/>
      </rPr>
      <t xml:space="preserve">the company discloses agreements/requirements for reduced emissions with some battery manufacturers
or 
</t>
    </r>
    <r>
      <rPr>
        <rFont val="Calibri"/>
        <b/>
        <color theme="1"/>
        <sz val="10.0"/>
      </rPr>
      <t>50%:</t>
    </r>
    <r>
      <rPr>
        <rFont val="Calibri"/>
        <color theme="1"/>
        <sz val="10.0"/>
      </rPr>
      <t xml:space="preserve"> the company discloses a requirement that all battery manufacturers are required to be "carbon neutral", "net zero" or similar but does not define how they are using the term.</t>
    </r>
  </si>
  <si>
    <t xml:space="preserve">BMW discloses that it has introduced “green electricity as a mandatory criterion for awarding new contracts in our supply chain” (2024 CDP Questionnaire, p. 162). BMW also indicates on its website (Circular Economy &amp; CO2 Reduction section) that “Our battery cell suppliers are already required to use 100 percent energy from regenerative sources, as stipulated in our contracts with them.” This was also mentioned in its 2021 Group Report (p. 79): “In 2020, we entered into contractual agreements with battery cell manufacturers to use only energy generated from renewable sources to produce the current generation of battery cells.” However, it is unclear if this applies only to new contracts, or also applies to existing suppliers.
BMW also disclsoes in its 2024 Group Report (p. 64) that “The use of secondary materials and the use of electricity from renewable sources in particular in battery cell production significantly reduce the Group’s carbon equivalent footprint. The measures taken in this regard were either agreed upon separately in sustainability agreements or taken into account in the award of projects.” According to BMW, “In 2023, the number of such contractual agreements with suppliers specifying decarbonisation measures, including green electricity, rose to 707.” (2024 CDP Questionnaire, p. 212). These agreements supposedly also include those with battery cell producers.
Based on the above information, we can conclude that BMW has agreements for 100% renewable energy with some battery manufacturers, but it is unclear if all existing battery suppliers are required to use 100% renewable electricity.
2024 CDP Questionnaire
https://www.bmwgroup.com/content/dam/grpw/websites/bmwgroup_com/ir/downloads/en/2025/bericht/BMW-Group-CDP-Climate-and-Water-Security-Questionnaire-2024.pdf 
BMW Group Report 2021
https://www.bmwgroup.com/content/dam/grpw/websites/bmwgroup_com/ir/downloads/en/2022/bericht/BMW-Group-Report-2021-en.pdf  
https://www.bmwgroup.com/en/sustainability/circular-economy.html </t>
  </si>
  <si>
    <t>BYD urges suppliers to gradually expand the use of green electricity in production. However, it is unclear if the use of renewable energy is a mandatory requirement. Its battery subsidiary FinDreams Battery also has a carbon neutrality commitment by 2045 (FinDreams Battery 2024 Sustainability &amp; ESG Report, p. 62).
FinDreams Battery has a few subsidiaries that have committed to using increased percentages of renewable energy. For example, Shanghai BYD Co., Ltd. committed to using 100% renewable energy by 2030 (p. 62). The SZB plant of BYD Lithium Battery Co., Ltd. in Baolong Park committed to achieving electricity decarbonization by increasing the proportion of renewable electricity usage to 60% in 2030 and up to 100% in 2050 (p. 62). However, there is no group-wide mandate for the use of renewable energy within BYD’s battery supply chain.
FinDreams Battery 2024 Sustainability &amp; ESG Report
https://www.fdbatt.com/responsibility/FinDreams%20Battery%202024%20Sustainability%20and%20ESG%20Report.pdf</t>
  </si>
  <si>
    <t>In its Supplier CoC (p. 9), Ford requires all suppliers to “increase energy efficiency, renewable energy, and use carbon-free electricity”. However, Ford does not disclose any agreement or requirement specifically for battery manufacturers.
Supplier Code of Conduct (SCoC) (April 2025)
https://corporate.ford.com/content/dam/corporate/us/en-us/documents/operations/governance-and-policies/Ford_SupplierCodeOfConduct_2025.pdf</t>
  </si>
  <si>
    <t>Geely states that it urges key power battery suppliers to increase the proportion of non-fossil energy used in battery cell production (2024 ESG Report, p. 37). Its battery subsidiary VREMT indicates that “By 2025, all key new projects at VREMT aim to use 100% renewable electricity for production” (p. 38).
However, these are loose commitments and not requirements, and the company does not disclose any specific agreements with battery manufacturers on renewable energy usage.
2024 ESG Report
http://www.geelyauto.com.hk/wp-content/uploads/2025/04/e_2024-ESG-Report_20250428.pdf</t>
  </si>
  <si>
    <t>Hyundai has a 2045 Carbon Neutrality Plan/RE100 roadmap that aims to cover 100% of renewable energy in its own global factories by 2045. Although Hyundai has plan to “expand the adoption of renewable energy by suppliers” in the Phase 3 (2030 onwards) of its Phased Roadmap Towards Supply Chain Carbon Neutrality (2025 Sustainability Report, p. 31), there is no disclosure of requirement for battery manufacturers to use 100% renewable energy or agreements with battery manufacturers for reduced emissions.
In its Carbon Neutral Guide for Suppliers (2022 version, p. 5), Hyundai also states that “Suppliers shall actively participate in achieving mid-to-long-term carbon neutrality, such as the promotion of RE100”. However, it is not a mandatory requirement.
2025 Sustainability Report
https://www.hyundai.com/content/dam/hyundai/ww/en/images/company/sustainability/about-sustainability/2025/hmc-2025-sustainability-report-en-v12.pdf
Carbon Neutral Guide for Suppliers (2022)
https://www.hyundai.com/content/dam/hyundai/ww/en/images/company/sustainability/about-sustainability/policy/hmc-2022-policy-carbon-neutral-guide-for-suppliers-en.pdf</t>
  </si>
  <si>
    <t>Mercedes states (2024 AR, p. 139) that “Mercedes-Benz Cars and Mercedes-Benz Vans have agreed with their strategic partners to purchase battery cells from net carbon-neutral production” and that “net carbon neutral production has been a key requirement for direct suppliers of battery cells when awarding contracts” since 2019. 
 In addition, Mercedes has a target that all production materials procured by Mercedes-Benz Cars and Mercedes-Benz Vans must be net carbon-neutral by 2039 in line with its “Ambition 2039”, which includes battery cells and materials (2024 AR, p. 137). However, it is unclear if CO2-neutral must entail using 100% renewable energy . 
Annual Report 2024 with Integrated Sustainability Report 
https://group.mercedes-benz.com/documents/investors/reports/annual-report/mercedes-benz/mercedes-benz-annual-report-2024-incl-combined-management-report-mbg-ag.pdf</t>
  </si>
  <si>
    <t>Starting in September 2024, Renault requires suppliers from 7 focus highest-emitting material sectors, including battery, to provide the Carbon Footprint Record of their parts (covering scopes 1, 2, 3), and to submit proposals for reduction of such footprint when participating in calls for tenders (2024 Climate Report, p. 16). 
This indicates that the company has certain requirements for reduced emissions with some battery manufacturers, but the company does not disclose the scope of coverage or the details of the requirement/agreements. 
Universal Registration Document (URD) 2024 
https://assets.renaultgroup.com/uploads/2025/03/Renault_URD_2024_EN.pdf</t>
  </si>
  <si>
    <t xml:space="preserve">Tesla prioritizes battery supply chain decarbonization and claims that “our expectations remain that all battery cell manufacturers are working toward net-zero GHG emissions in production and will share their asset-specific roadmaps” (2024 Impact Report, p. 155). 
The company also provides several examples of agreements with battery cell suppliers regarding renewable energy usage, including that “2 of Tesla's main cell suppliers purchased renewable energy certificates (RECs) for their facilities in 2024, enabling use of 100% renewable electricity within two years… 1 key supplier production facility on track to reach carbon neutrality by the end of 2025 with another currently under construction (to be completed in 2025) expected to be carbon neutral on day one" (2024 Impact Report, p. 155).  The company also states that "100% of cell and direct cathode suppliers have GHG emissions reduction programs including commitments to 100% renewable energy by 2030, carbon neutrality at a key production facility by end of 2025 and carbon neutrality from day one for another one currently in production" (2024 Impact Report, p. 156).
However, it is unclear if this “expectation” is translated into any specific mandatory requirements for battery suppliers. Thus points are only awarded for the second sub-indicator.
2024 Impact Report (extended version) 
https://www.tesla.com/ns_videos/2024-extended-version-tesla-impact-report.pdf"
</t>
  </si>
  <si>
    <t>VW indicates that “In new contracts for high-voltage batteries for the European market, suppliers are already obliged to comply with CO2e limits. In the case of existing supply contracts for current MEB vehicle projects, suppliers are required to use certified power from renewable sources in their production.” (2024 AR, p. 282)
2024 Annual Report
https://annualreport2024.volkswagen-group.com/_assets/downloads/entire-vw-ar24.pdf?h=5AteXYgL</t>
  </si>
  <si>
    <t>In 2024 AR (p. 142), Volvo states that “​​Our direct materials suppliers are requested to set targets and perform actions towards climate neutral energy sources in their own operations and upstream supply chain as part of our Sustainability Requirements”. Volvo defines climate neutral energy as “electricity, heating, cooling, and compressed air that causes no net increase in emissions of greenhouse gases in Scope 1 or 2” (p. 169). With this requirement, it is unclear if all battery manufacturers are required to use 100% renewable energy.
Additionally, Volvo indicates that “use renewable electricity in battery processes” is one of the measures planned for implementation by 2030 (2024 AR, p. 163). However, this does not seem to be a mandatory requirement for suppliers.
The company also discloses that “53% climate neutral energy at directly contracted supplier sites (who have completed our environmental assessment)” has been achieved in 2024, but it is unclear to what extent these include existing agreements with battery suppliers.
As a result, it can only be assumed that Volvo has some plans/agreements with battery manufacturers to reduce emissions, including using renewable electricity. Thus it can only get points for the third sub-indicator.
Volvo Cars 2024 Annual Report
https://vp272.alertir.com/afw/files/press/volvocar/202503118898-1.pdf
Volvo 2022 Annual Report
https://vp272.alertir.com/afw/files/press/volvocar/202303076447-1.pdf
Volvo 2021 Annual Report
https://vp272.alertir.com/afw/files/press/volvocar/202204044874-1.pdf</t>
  </si>
  <si>
    <r>
      <rPr>
        <rFont val="Calibri"/>
        <color theme="1"/>
        <sz val="11.0"/>
      </rPr>
      <t xml:space="preserve">4.3.2. Company </t>
    </r>
    <r>
      <rPr>
        <rFont val="Calibri"/>
        <color rgb="FFFF0000"/>
        <sz val="11.0"/>
      </rPr>
      <t xml:space="preserve">engages and/or </t>
    </r>
    <r>
      <rPr>
        <rFont val="Calibri"/>
        <color theme="1"/>
        <sz val="11.0"/>
      </rPr>
      <t xml:space="preserve">enters into formal agreements with extractives and other value chain companies to </t>
    </r>
    <r>
      <rPr>
        <rFont val="Calibri"/>
        <color rgb="FFFF0000"/>
        <sz val="11.0"/>
      </rPr>
      <t xml:space="preserve">prevent/ mitigate </t>
    </r>
    <r>
      <rPr>
        <rFont val="Calibri"/>
        <color theme="1"/>
        <sz val="11.0"/>
      </rPr>
      <t>adverse environmental impacts of lithium sourcing.</t>
    </r>
  </si>
  <si>
    <r>
      <rPr>
        <rFont val="Calibri"/>
        <b/>
        <color theme="1"/>
        <sz val="10.0"/>
      </rPr>
      <t xml:space="preserve">25%: </t>
    </r>
    <r>
      <rPr>
        <rFont val="Calibri"/>
        <color rgb="FFFF0000"/>
        <sz val="10.0"/>
      </rPr>
      <t xml:space="preserve">the company has identified and disclosed specific environmental risks of lithium sourcing (e.g. air pollution, water, biodiversity etc.).
</t>
    </r>
    <r>
      <rPr>
        <rFont val="Calibri"/>
        <b/>
        <color rgb="FFFF0000"/>
        <sz val="10.0"/>
      </rPr>
      <t>25%:</t>
    </r>
    <r>
      <rPr>
        <rFont val="Calibri"/>
        <color rgb="FFFF0000"/>
        <sz val="10.0"/>
      </rPr>
      <t xml:space="preserve"> the company describes its overall approach or strategy to prevent/mitigate environmental risks and adverse impacts within its lithium supply chain (e.g. incorporating environmental conditions into contracts with suppliers, participating in multi-stakeholder initiative(s) to address environmental impacts of lithium sourcing etc.).
</t>
    </r>
    <r>
      <rPr>
        <rFont val="Calibri"/>
        <b/>
        <color theme="1"/>
        <sz val="10.0"/>
      </rPr>
      <t>25%</t>
    </r>
    <r>
      <rPr>
        <rFont val="Calibri"/>
        <color theme="1"/>
        <sz val="10.0"/>
      </rPr>
      <t xml:space="preserve">: the company has entered into contractual agreements for the purchase of low-carbon lithium. These agreements may include joint ventures, purchasing commitments, and/or other forms of investment, including R&amp;D. </t>
    </r>
    <r>
      <rPr>
        <rFont val="Calibri"/>
        <color rgb="FFFF0000"/>
        <sz val="10.0"/>
      </rPr>
      <t xml:space="preserve">
</t>
    </r>
    <r>
      <rPr>
        <rFont val="Calibri"/>
        <b/>
        <color rgb="FFFF0000"/>
        <sz val="10.0"/>
      </rPr>
      <t xml:space="preserve">25%: </t>
    </r>
    <r>
      <rPr>
        <rFont val="Calibri"/>
        <color rgb="FFFF0000"/>
        <sz val="10.0"/>
      </rPr>
      <t xml:space="preserve">the company provides examples or case studies of contractual agreements and/or direct engagement with specific lithium mining or refining companies to address environmental risks and adverse impacts. Note: examples of direct engagement can be with direct or indirect suppliers. In order to score points here, the company must provide the name of the lithium supplier and the location of the mine or project in question, and it must be clear the engagement / agreement addresses environmental impacts specifically. </t>
    </r>
  </si>
  <si>
    <t xml:space="preserve">BMW recognizes specific environmentall risks from lithium sourcing, including “water consumption in arid areasand use” (Responsible Raw Materials Management at the BMW Group, p. 11). The company also mentions water risks from lithium mining in its 2024 CDP Questionnaire (p. 219).
BMW discloses a range of preventative measures it is undertaking to address these risks in its lithium supply chain, including supplier certification; the establishment of a traceability system; investments in innovative extractive technologies to reduce environmental impacts; and participating in multi-stakeholder initiatives such as the Responsible Lithium Partnership, which aims to achieve a shared understanding of responsible natural resource management with local interest groups and to develop a vision for the future of the Salar de Atacama salt flat in Chile. The Responsible Lithium Partnership project also commissioned a scientific study by the University of Alaska Anchorage and the University of Massachusetts Amherst to investigate the effects of lithium mining on local water balances in Latin America. BMW also discloses that as part of this project, the Mesa Multiactor (multi-stakeholder roundtable) brings together around 20 organisations to work on a 30-point action plan for sustainable water management in Salar de Atacama – including a register of water rights, study analyses, a public library, water campaigns, and projects around drinking water supplies and the use of greywater (Responsible Raw Materials Management at the BMW Group, p. 12).
BMW provides examples of contractual agreements it has signed with specific lithium mining companies to address environmental risks, specifically by minimizing resource use and enhancing resource efficiency. These include investment into startups Lilac Solutions, which is “developing an ion-exChange lithium extraction technology with enhanced recovery rates, reduced impurities, and lower acid consumption”, as well as Mangrove Lithium that is “working on an electrochemical process for producing high-purity, battery-grade lithium hydroxide more cost-effectively.” (2024 Group Report, p. 145). In BMW's 2022 Group Report (p. 107) the company explained how the technologies developed by these two companies facilitate the extraction of lithium in "a far more eco- and resource-friendly way than previously possible."
However, BMW does not disclose any offtake agreement for low-carbon lithium specifically. 
2024 Group Report
https://www.bmwgroup.com/en/report/2024/downloads/BMW-Group-Report-2024-en.pdf 
Responsible Raw Materials Management at the BMW Group (RRMM report)
https://www.bmwgroup.com/content/dam/grpw/websites/bmwgroup_com/responsibility/downloads/en/2025/Rohstoffmanagement_EN.pdf 
BMW Group investiert in innovatives Verfahren für effizienten und nachhaltigen Lithiumabbau (Press release cited in RRMM report)
https://www.press.bmwgroup.com/deutschland/article/detail/T0347452DE/bmw-group-investiert-in-innovatives-verfahren-fuer-effizienten-und-nachhaltigen-lithiumabbau?language=de
2022 Group Report
https://www.bmwgroup.com/content/dam/grpw/websites/bmwgroup_com/ir/downloads/en/2023/bericht/BMW-Group-Report-2022-en.pdf </t>
  </si>
  <si>
    <t xml:space="preserve">Ford identifies water usage impacts as a risk of lithium mining and also discloses its overall approach to addressing these risks: we conduct third-party audits of the battery material supply chain and annual minerals due diligence utilizing the RMI Pilot Reporting Template (PRT) to identify potential lithium processors in our supply chain, conduct additional due diligence, and encourage them to participate in the RMI RMAP (2025 ISFR, p. 101). 
Ford provides an example direct engagement with a specific lithium supplier and project: Albemarle's lithium project in Australia. Ford signed a supply agreement to purchase lithium from this project, for which “contracts were written to consider appropriate ESG requirements to protect human rights, working conditions and the environment” (2024 ISFR, p. 98). The company explains that it made undergoing an independent Initiative for Responsible Mining Assurance (IRMA) audit verification at the mine site a condition of the agreement, as well as other conditions related to "water conservation, decarbonization through further clean energy agreements, and promoting waste recycling and recovery practices". 
In its 2024 ISFR (p. 15), Ford noted that the company is  “working on a multi-material partnership to supply Ford low-carbon aluminum, lithium, and copper.” However, no additional details have been disclosed since then to indicate that this partnership has been finalized for lithium.
2025 Integrated Sustainability and Financial Report (ISFR)
https://corporate.ford.com/content/dam/corporate/us/en-us/documents/reports/2025-integrated-sustainability-and-financial-report.pdf
2024 Integrated Sustainability and Financial Report (ISFR)
https://corporate.ford.com/content/dam/corporate/us/en-us/documents/reports/2024-integrated-sustainability-and-financial-report.pdf </t>
  </si>
  <si>
    <t>Geely published its Sustainable Raw Materials Policy in December 2024 and identified lithium as one of the 14 high-risk key raw materials (2024 ESG Report, p. 117). However, it does not disclose specific risks related to lithium sourcing, or strategies to address them. Nor has the company disclosed any other engagement with suppliers in its lithium supply chain.
Sustainable Raw Materials Policy Statement (December 2024)
https://zgh.com/wp-content/uploads/%E5%90%89%E5%88%A9%E6%8E%A7%E8%82%A1%E9%9B%86%E5%9B%A2%E5%8F%AF%E6%8C%81%E7%BB%AD%E5%8E%9F%E6%9D%90%E6%96%99%E6%94%BF%E7%AD%96Sustainable-Raw-Materials-Policy.pdf</t>
  </si>
  <si>
    <t>GM’s Batteries Supply Chain Due Diligence Policy outlines the company’s due diligence processes for the battery supply chain and indicates that it takes a risk-based approach, but it does not specify the environmental risks for the lithium supply chain specifically or explain how the company is addressing them. 
However, GM has disclosed that it has invested in Controlled Thermal Resources (CTR) in 2021, which broke ground in January 2024 and is expected to produce lithium through a closed-loop, direct extraction process that results in a smaller physical footprint and lower carbon dioxide emissions when compared to traditional processes (2023 Sustainability Report, p. 34). The company had previously disclosed that the project will have no production tailings (2021 Sustainability Report, p83). These disclosures meet the criteria of the second and third sub-indicators.
Batteries Supply Chain Due Diligence Policy (2025)
https://investor.gm.com/static-files/f8049902-5e6c-4779-81e5-5fe09149e2f8
2023 Sustainability Supplement
https://www.gm.com/content/dam/company/docs/us/en/gmcom/company/GM_Supplement_2023.pdf
2021 Sustainability -
https://www.gmsustainability.com/_pdf/resources-and-downloads/GM_2021_SR.pdf</t>
  </si>
  <si>
    <t>Hyundai indicates that “In 2025, we expanded the scope of high-priority minerals to include nickel, lithium, graphite, and other battery materials through materiality assessments” (2025 Sustainability Report, p. 78). The materiality assessment results of responsible minerals (p. 78) indicate human rights and environmental risks among the assessment criteria. Hyundai also has a management plan for battery materials, which entails verifying a smelter for certification status (Extended Minerals Reporting Template, EMRT) and conducting on-site audit in line with OECD guidelines (p. 78). However, Hyundai does not disclose specific risks that the company has identified in its lithium supply chain, any specific activities it has undertaken to prevent/mitigate these risks. 
2025 Sustainability Report
https://www.hyundai.com/content/dam/hyundai/ww/en/images/company/sustainability/about-sustainability/2025/hmc-2025-sustainability-report-en-v12.pdf</t>
  </si>
  <si>
    <t xml:space="preserve">Kia states that its responsible minerals management plan for battery materials includes the plan to use certified smelter verification and on-site due diligence based on OECD guidelines (2025 Sustainability Report, p. 72). However, no detail is provided regarding lithium mining/refining specifically .
2025 Sustainability Report 
https://worldwide.kia.com/int/files/company/sr/sustainability-report/sustainability-report-2025-int.pdf </t>
  </si>
  <si>
    <t>In its 2024 Raw Material Report (p. 96-99), Mercedes identifies land and water contamination risks caused by lithium mining, especially from brine deposits in arid areas such as Salar de Atacama. Mercedes discloses a theory of change for preventing / mitigating adverse environmental impacts from lithium sourcing (p. 102), which includes introducing "awarding premises for IRMA audited mines achieving at least IRMA 50 as well as for refiners to undertake audits based on Mercedes-Benz approved standard.” More specifically, Mercedes indicates that this helps mitigate environmental risks: “For battery-related contracts, the Group requires an IRMA audit of mines for cobalt, lithium, nickel, graphite, manganese and copper. Accordingly, the mine operators are required to assess possible impacts on biodiversity, ecosystems and protected areas near the mining area, mitigate negative impacts and check the effectiveness of the actions.” (2024 AR, p. 170). 
Mercedes also discloses that it has co-established the Responsible Lithium Partnership with other buyers to work towards responsible use of resources and sustainable lithium. Although the company indicates that “Our on-site visit in March 2024 enabled us to see the impact of our efforts and engage directly with local communities and mining companies,” it is unclear whether the company has engaged with lithium mining or refining companies directly to address specific environmental risks. 
Mercedes has established a partnership with Rock Tech Inc., which is building a refinery for lithium hydroxide in Guben (Germany). The supply agreement stipulates that both partners will work together on a roadmap for the net carbon-neutral production of lithium hydroxide by 2030" (2024 Sustainability Report, p.79). 
2024 Raw Materials Report (November 2024) 
https://group.mercedes-benz.com/dokumente/nachhaltigkeit/produktion/mercedes-benz-raw-material-report.pdf 
https://group.mercedes-benz.com/sustainability/human-rights/supply-chains/lithium.html</t>
  </si>
  <si>
    <t>Nissan discloses a table with potential risks of different materials, compiled based on third-party sources. It does not link lithium to any specific environmental risk, as all of the fields of environmental risks are marked as “insufficient information” (2025 Sustainability Data Book, p. 88).
2025 Sustainability Data Book
https://www.nissan-global.com/EN/SUSTAINABILITY/LIBRARY/SR/2025/ASSETS/PDF/DB25_E_All.pdf</t>
  </si>
  <si>
    <r>
      <rPr>
        <rFont val="Calibri"/>
        <sz val="10.0"/>
      </rPr>
      <t xml:space="preserve">In 2024, Renault commissioned the "Mapping of Materials Risks/Country" study that evaluates and prioritizes environmental risks for 18 critical materials, including lithium (2024 URD, p. 264). This assessment reveals a range of environmental impacts, including Air Pollution, Water Pollution, Impact on Forest and Biodiversity, and Soil Pollution. This is an important step for further engagement with lithium suppliers. However, the company does not specify which of the identified environmental risks apply to lithium sourcing specifically and does not explain what actions it is implementing to address these risks across its supply chain. 
Renault has entered into agreements with Vulcan and ARVERNE for the supply of low-carbon lithium (2024 URD, p. 123). In its 2021 Annual Report (p. 79, 374), Renault also stated that the lithium purchased from Vulcan has a reduced water footprint, as well as being zero-carbon. This agreement therefore also qualifies for the fourth sub-indicator as the agreement helps mitigate water use risks of lithium sourcing.
Universal Registration Document (URD) 2024 
</t>
    </r>
    <r>
      <rPr>
        <rFont val="Calibri"/>
        <color rgb="FF1155CC"/>
        <sz val="10.0"/>
        <u/>
      </rPr>
      <t>https://assets.renaultgroup.com/uploads/2025/03/Renault_URD_2024_EN.pdf</t>
    </r>
  </si>
  <si>
    <t>In its 2023 CSR Report (p. 53), Stellantis discloses two contractual agreements for the purchase of lithium hydroxide. The agreement with Vulcan involves the Zero Carbon Lithium Project in the Upper Rhine Valley in Germany that uses geothermal energy for production. The agreement with Controlled Thermal Resources Holdings Inc. (CTR) involves the Hell’s Kitchen project in California’s Imperial County, which recovers lithium from geothermal brines using renewable energy and steam in an integrated, closed-loop process. These contracts cover low-carbon lithium.
Stellantis discloses that Vulcan’s project “uses geothermal energy to produce battery-quality lithium hydroxide from brine without the use of fossil fuels and minimal water usage” (2023 CSR Report, p. 53). This qualifies for the third sub-indicator as the agreement helps mitigate water use risks of lithium sourcing.
However, Stellantis does not disclose specific environmental risks of lithium sourcing and has not disclosed details of any activities it has undertaken to mitigate these risks across its supply chain. 
2023 CSR Report
https://www.stellantis.com/content/dam/stellantis-corporate/sustainability/csr-disclosure/stellantis/2023/Stellantis-2023-CSR-Report.pdf</t>
  </si>
  <si>
    <r>
      <rPr>
        <rFont val="Calibri"/>
        <sz val="10.0"/>
      </rPr>
      <t xml:space="preserve">Tesla states that it sources more than 73% of its lithium directly from mines and refiners in 2023 (2024 Impact Report, p. 170). The company has identified waste generation, GHG emissions and water use in regions of high water stress as environmental risks within its lithium supply chain.  
Tesla outlines a range of activities it is undertaking to address these impacts, including sourcing underground mines and from suppliers that have committed to evaluate the use of Direct Lithium Extraction to minimize fresh water use, and participating in multi-stakeholder initiatives, including participating in the International Lithium Association’s discussion on water impact and chairing the Lithium Working Group in the Responsible Minerals Initiative (2024 Impact Report, p. 170; 2023 Impact Report, p. 126). 
Tesla also disclosed that it “increased sourcing of low GHG emissions brine validated using ISO 14067:2018 product carbon emissions studies”, indicating  that the company has entered into contractual agreements for the purchase of low-carbon lithium. Additionally the company provides details about the carbon footprint of the lithium from its in-house lithium refinery: “In 2024 we started feeding lithium raw material into our in-house lithium refinery in Corpus Christi, Texas. To understand and improve the GHG emissions value proposition of the refinery [...] Tesla's lithium refinery has a 34% lower carbon impact than incumbent acid roast technology, which uses alkaline leach technology that requires fewer processing steps, resulting in lower energy consumption and chemical use” (2024 Impact Report, p. 172). 
Although Tesla provides a table illustrating the audits the audits that its lithium suppliers have undergone, Tesla does not disclose any examples of how it has actually engaged with individual lithium mining companies to address specific environmental risks or impacts (2024 Impact Report, p. 170).
2024 Impact Report (extended version) 
https://www.tesla.com/ns_videos/2024-extended-version-tesla-impact-report.pdf 
2023 Impact Report 
</t>
    </r>
    <r>
      <rPr>
        <rFont val="Calibri"/>
        <color rgb="FF1155CC"/>
        <sz val="10.0"/>
        <u/>
      </rPr>
      <t>https://www.tesla.com/ns_videos/2023-tesla-impact-report.pdf</t>
    </r>
  </si>
  <si>
    <t>Toyota discloses a table that maps out the major potential risks associated with materials used in automotive manufacturing, which includes lithium. It includes a general category of “environmental impacts (e.g., GHG emissions/pollutants)”, which does not qualify for identifying specific environmental risks of lithium sourcing ( 2025 Sustainability Data Book , p. 84). The company does not disclose any further detail regarding the management of environmental risks in its lithium supply chain.
2025 Sustainability Data Book
https://global.toyota/pages/global_toyota/sustainability/report/sdb/sdb25_en.pdf</t>
  </si>
  <si>
    <t>VW discloses key environmental risks of lithium sourcing in the 2024 RMR, particularly water pollution and consumption (p. 27). VW provides extensive details on the measures it is implementing across its supply chain to mitigate these risks. For example, the company states that, starting from 2025, the Volkswagen Group’s battery manufacturer PowerCo will be directly supplied with lithium (2024 RMR, p. 28). PowerCo's raw material supply mechanisms include long-term supply contracts and investments with partners in its own mines, aiming to provide a direct lever for improving environmental and social conditions (p. 26). VW is also a founding member of the Responsible Lithium Partnership in Chile, focused on the responsible use and protection of water resources in the Salar de Atacama region (2024 RMR, p. 28).
Previously, VW disclosed in its 2023 RMR that “​​The Volkswagen Group joined IRMA in 2022 and is committed to rolling out the IRMA standard across the battery supply chains through contractual obligations. This applies to both our current battery suppliers and the new suppliers for PowerCo.” (p. 35) and that “We use the IRMA reports for our risk assessment, and the IRMA standard is a prerequisite for direct lithium procurement.” (p. 26) This commitment is reaffirmed in its 2024 RMR (p. 26), that “In high-risk countries, we strive to ensure that our raw material suppliers only use lithium, cobalt, nickel and natural graphite from IRMA assessed mines. Following a supplier’s commitment to obtaining IRMA assessment, we continuously monitor their progress and remain closely involved... We also seek a contractual commitment to continuous improvement in order to increase the IRMA performance level over time." 
VW has engaged directly with two lithium mining companies and two mid-stream companies regarding their progress toward IRMA assessment. Specifically, VW identifies Talison Lithium in Australia as a supplier that committed to undergoing the IRMA assessment in 2024 (2024 RMR, p. 29). VW dicloses that it promotes IRMA assessments by its lithium suppliers to address environmental risks such as "the safe management of hazardous substances, including mining tailings.” (2024 RMR, p. 29)
The company does not disclose any purchase agreements for low CO2 lithium.
2024 Responsible Raw Materials Report (RMR)
https://uploads.vw-mms.de/system/production/documents/cws/002/986/file_en/b9c9f6c0342cbfa6435f770bd41745aa979edafb/VW_RRMR_24_gesamt_offen.pdf?1743501339</t>
  </si>
  <si>
    <r>
      <rPr>
        <rFont val="Calibri"/>
        <color rgb="FF0563C1"/>
        <sz val="10.0"/>
        <u/>
      </rPr>
      <t xml:space="preserve">Since 2019, Volvo has commissioned independent audits of suppliers in its battery supply chain from RCS Global, an SLR Company (RCS) (2024 AR, p. 200). These audits cover suppliers in its lithium supply chain, with an aim to ensure that suppliers in all tiers of the battery supply chains are compliant with relevant regulations and continue to improve responsible sourcing performance. However, Volvo does not disclose any specific environmental risks that it has identified in its lithium supply chain. Nor has the company disclosed details on the measures it has implemented  to mitigate these risks or any example of direct engagement with lithium suppliers. 
Volvo Cars 2024 Annual Report
</t>
    </r>
    <r>
      <rPr>
        <rFont val="Calibri"/>
        <color rgb="FF1155CC"/>
        <sz val="10.0"/>
        <u/>
      </rPr>
      <t>https://vp272.alertir.com/afw/files/press/volvocar/202503118898-1.pdf</t>
    </r>
  </si>
  <si>
    <r>
      <rPr>
        <rFont val="Calibri"/>
        <color theme="1"/>
        <sz val="11.0"/>
      </rPr>
      <t xml:space="preserve">4.3.3. Company </t>
    </r>
    <r>
      <rPr>
        <rFont val="Calibri"/>
        <color rgb="FFFF0000"/>
        <sz val="11.0"/>
      </rPr>
      <t xml:space="preserve">engages and/or </t>
    </r>
    <r>
      <rPr>
        <rFont val="Calibri"/>
        <color theme="1"/>
        <sz val="11.0"/>
      </rPr>
      <t xml:space="preserve">enters into formal agreements with extractives and other value chain companies to </t>
    </r>
    <r>
      <rPr>
        <rFont val="Calibri"/>
        <color rgb="FFFF0000"/>
        <sz val="11.0"/>
      </rPr>
      <t>prevent/ mitigate</t>
    </r>
    <r>
      <rPr>
        <rFont val="Calibri"/>
        <color theme="1"/>
        <sz val="11.0"/>
      </rPr>
      <t xml:space="preserve"> adverse environmental impacts of nickel sourcing.</t>
    </r>
  </si>
  <si>
    <r>
      <rPr>
        <rFont val="Calibri"/>
        <b/>
        <color theme="1"/>
        <sz val="10.0"/>
      </rPr>
      <t xml:space="preserve">25%: </t>
    </r>
    <r>
      <rPr>
        <rFont val="Calibri"/>
        <color rgb="FFFF0000"/>
        <sz val="10.0"/>
      </rPr>
      <t xml:space="preserve">the company has identified and disclosed specific environmental risks of nickel sourcing (e.g. air pollution, water, biodiversity etc.).
</t>
    </r>
    <r>
      <rPr>
        <rFont val="Calibri"/>
        <b/>
        <color rgb="FFFF0000"/>
        <sz val="10.0"/>
      </rPr>
      <t>25%:</t>
    </r>
    <r>
      <rPr>
        <rFont val="Calibri"/>
        <color rgb="FFFF0000"/>
        <sz val="10.0"/>
      </rPr>
      <t xml:space="preserve"> the company describes its overall approach or strategy to prevent/mitigate environmental risks and adverse impacts within its nickel supply chain (e.g. incorporating environmental conditions into contracts with suppliers, participating in multi-stakeholder initiative(s) to address environmental impacts of nickel sourcing etc.).
</t>
    </r>
    <r>
      <rPr>
        <rFont val="Calibri"/>
        <b/>
        <color theme="1"/>
        <sz val="10.0"/>
      </rPr>
      <t>25%</t>
    </r>
    <r>
      <rPr>
        <rFont val="Calibri"/>
        <color theme="1"/>
        <sz val="10.0"/>
      </rPr>
      <t xml:space="preserve">: the company has entered into contractual agreements for the purchase of low-carbon nickel. These agreements may include joint ventures, purchasing commitments, and/or other forms of investment, including R&amp;D. </t>
    </r>
    <r>
      <rPr>
        <rFont val="Calibri"/>
        <color rgb="FFFF0000"/>
        <sz val="10.0"/>
      </rPr>
      <t xml:space="preserve">
</t>
    </r>
    <r>
      <rPr>
        <rFont val="Calibri"/>
        <b/>
        <color rgb="FFFF0000"/>
        <sz val="10.0"/>
      </rPr>
      <t xml:space="preserve">25%: </t>
    </r>
    <r>
      <rPr>
        <rFont val="Calibri"/>
        <color rgb="FFFF0000"/>
        <sz val="10.0"/>
      </rPr>
      <t xml:space="preserve">the company provides examples or case studies of contractual agreements and/or direct engagement with specific nickel mining or refining companies to address environmental risks and adverse impacts. Note: examples of direct engagement can be with direct or indirect suppliers. In order to score points here, the company must provide the name of the nickel supplier and the location of the mine or project in question, and it must be clear the engagement / agreement addresses environmental impacts specifically. </t>
    </r>
  </si>
  <si>
    <r>
      <rPr>
        <rFont val="Calibri"/>
        <color rgb="FF0563C1"/>
        <sz val="10.0"/>
        <u/>
      </rPr>
      <t xml:space="preserve">BMW discloses specific environmental risks of nickel sourcing, including “mining waste on water, soil and air, e.g. from tailings and acid mine drainage; CO2 emissions, especially from fossil fuel use in mining and processing; Deforestation and the associated loss of biodiversity” (Responsible Raw Material Management at the BMW Group, p. 19).
BMW also discloses “preventive measures” it is implementing in response to these identified environmental risks. However, these are all extremely broad (e.g. "Contractual assurance by suppliers of compliance with ESG standards" and "Establishment of traceability systems") and it is therefore unclear if these are future plans or already operational. 
The company does not disclose any contractual agreements for the supply of low-carbon lithium or any examples of engagement with specific lithium companies to address adverse environmental impacts. 
2024 Group Report
https://www.bmwgroup.com/en/report/2024/downloads/BMW-Group-Report-2024-en.pdf
Responsible Raw Material Management at the BMW Group
</t>
    </r>
    <r>
      <rPr>
        <rFont val="Calibri"/>
        <color rgb="FF1155CC"/>
        <sz val="10.0"/>
        <u/>
      </rPr>
      <t>https://www.bmwgroup.com/content/dam/grpw/websites/bmwgroup_com/responsibility/downloads/en/2025/Rohstoffmanagement_EN.pdf</t>
    </r>
  </si>
  <si>
    <t xml:space="preserve">Ford identifies a range of environmental impacts of nickel sourcing, including habitat destruction, water pollution and contamination from tailings and chemical runoff (2025 ISFR, p. 101). Ford explains that its strategy to address these risks include  battery material supply chain audits with RCS Global Group to determine the company's sub-tier for nickel to the mine level and conducting annual minerals due diligence to identify potential nickel processors in their supply chain (2025 ISFR, p. 101). Although the activities disclosed are very broad, points are awarded for the second sub-indicator due to the additional examples provided that illustrate how these processes have been implemented in practice. 
The company conducted on-site ESG due diligence in collaboration with PT Vale Indonesia and Huayou in early 2024, with the objective to improve environmental management/sustainability at the nickel production site of the Kolaka Nickel Indonesia (KNI) project in Pomalaa, Sulawesi, Indonesia (2025 ISFR, p.105).  Ford also discloses that it has "a three-party collaboration underway to advance more sustainable nickel production in Southwest Sulawesi, Indonesia... The collaboration will deliver materials essential for the auto industry’s shift to electric vehicles and enhance Indonesia’s electric vehicle manufacturing industry while upholding our commitment to responsibly source materials" (2025 ISFR, p.104). 
Ford does not disclose any purchase agreements for low-carbon nickel.
2025 Integrated Sustainability and Financial Report (ISFR)
https://corporate.ford.com/content/dam/corporate/us/en-us/documents/reports/2025-integrated-sustainability-and-financial-report.pdf
</t>
  </si>
  <si>
    <t>Geely published its Sustainable Raw Materials Policy in December 2024 and identified nickel as one of the 14 high-risk key raw materials (2024 ESG Report, p. 117). However, it does not include specific risks related to or any requirements for nickel sourcing. Nor has the company disclosed any other engagement with suppliers in its nickel supply chain.
Sustainable Raw Materials Policy Statement (December 2024)
https://zgh.com/wp-content/uploads/%E5%90%89%E5%88%A9%E6%8E%A7%E8%82%A1%E9%9B%86%E5%9B%A2%E5%8F%AF%E6%8C%81%E7%BB%AD%E5%8E%9F%E6%9D%90%E6%96%99%E6%94%BF%E7%AD%96Sustainable-Raw-Materials-Policy.pdf</t>
  </si>
  <si>
    <t>GM’s Batteries Supply Chain Due Diligence Policy outlines the company’s due diligence processes for the battery supply chain and indicates that it takes a risk-based approach, but it does not specify the environmental risks for the nickelsupply chain specifically or explain how the company is mitigating them. 
Batteries Supply Chain Due Diligence Policy (2025)
https://investor.gm.com/static-files/f8049902-5e6c-4779-81e5-5fe09149e2f8</t>
  </si>
  <si>
    <t>Hyundai indicates that “In 2025, we expanded the scope of high-priority minerals to include nickel, lithium, graphite, and other battery materials through materiality assessments” (2025 Sustainability Report, p. 78). The materiality assessment results of responsible minerals (p. 78) indicate human rights and environmental risks among the assessment criteria. Hyundai also has a management plan for battery materials, which entails verifying a smelter for certification status (Extended Minerals Reporting Template, EMRT) and conducting on-site audit in line with OECD guidelines (p. 78). However, Hyundai does not disclose specific risks that the company has identified in its nickel supply chain, any specific activities it has undertaken to prevent/mitigate these risks. 
2025 Sustainability Report
https://www.hyundai.com/content/dam/hyundai/ww/en/images/company/sustainability/about-sustainability/2025/hmc-2025-sustainability-report-en-v12.pdf</t>
  </si>
  <si>
    <t xml:space="preserve">Kia states that its responsible minerals management plan for battery materials includes the plan to use certified smelter verification and on-site due diligence based on OECD guidelines (2025 Sustainability Report, p. 72). However, Kia does not provide further detail regarding nickel mining/refining specifically .
2025 Sustainability Report 
https://worldwide.kia.com/int/files/company/sr/sustainability-report/sustainability-report-2025-int.pdf </t>
  </si>
  <si>
    <t>In its 2024 Raw Material Report (p. 122), Mercedes discloses the identified salient risks related to nickel sourcing, which includes “environmental risks with impact on human rights”. Additionally, the company discloses that “In terms of environmental risks, the disposal of toxic tailings from HPAL processing facilities is a recurrent theme. Air, soil, and water pollution as well as waste management are also detrimental risks. Open-pit operations have resulted in extensive deforestation and threatening biodiversity”. Mercedes explains that "to effectively mitigate these identified risks, there is a pursuit of high market penetration of demanding sustainability standards and audits which effectively address those risks" (p. 123). 
 In its theory of change for nickel (p. 125), Mercedes indicates that “We have thus introduced awarding premises for IRMA audited mines achieving at least IRMA 50 as well as for refiners to undertake audits based on Mercedes-Benz approved standard”. This indicates that environmental conditions are incorporated in contractual agreements for nickel sourcing. More specifically, Mercedes indicates that this helps mitigate environmental risks: “For battery-related contracts, the Group requires an IRMA audit of mines for cobalt, lithium, nickel, graphite, manganese and copper. Accordingly, the mine operators are required to assess possible impacts on biodiversity, ecosystems and protected areas near the mining area, mitigate negative impacts and check the effectiveness of the actions.” (2024 AR, p. 170) 
Participation in multi-stakeholder initiatives is also part of Mercedes' strategy to mitigate environmental risks from nickel sourcing. a member of the Nickel Working Group of the Responsible Minerals Initiative (RMI) and a member of the Nickel Group of Drive Sustainability ( 2024 Raw Material Report, p. 123). More specifically for a nickel project in Indonesia, the company also aims for a “collective action to strengthen ESG management practices in mining and processing” (p. 127). However, the company does not disclose any examples of engagement with specific nickel suppliers to address adverse environmental impacts, or any purchase agreements for low-carbon nickel.
2024 Raw Materials Report (November 2024) 
https://group.mercedes-benz.com/dokumente/nachhaltigkeit/produktion/mercedes-benz-raw-material-report.pdf</t>
  </si>
  <si>
    <r>
      <rPr>
        <rFont val="Calibri"/>
        <sz val="10.0"/>
      </rPr>
      <t xml:space="preserve">Nissan discloses a table with potential risks of different materials, compiled based on third-party sources. It identifies impact on biodiversity, environmental pollution during refining (acid discharge) and toxicity of the substance as having high levels of environmental risks related to nickel (2025 Sustainability Data Book, p. 88). It does not disclose further actions to address these risks that are specific to the nickel supply chain.
2025 Sustainability Data Book
</t>
    </r>
    <r>
      <rPr>
        <rFont val="Calibri"/>
        <color rgb="FF1155CC"/>
        <sz val="10.0"/>
        <u/>
      </rPr>
      <t>https://www.nissan-global.com/EN/SUSTAINABILITY/LIBRARY/SR/2025/ASSETS/PDF/DB25_E_All.pdf</t>
    </r>
  </si>
  <si>
    <r>
      <rPr>
        <rFont val="Calibri"/>
        <sz val="10.0"/>
      </rPr>
      <t xml:space="preserve">Renault has entered into agreement with Terrafame for a sustainable nickel supply (low carbon and traceability of the entire supply chain) (2024 URD, p. 123). 
In 2024, Renault commissioned the "Mapping of Materials Risks/Country" study that evaluates and prioritizes environmental risks for 18 critical materials, including nickel (2024 URD, p. 264). This assessment reveals a range of </t>
    </r>
    <r>
      <rPr>
        <rFont val="Calibri"/>
        <color rgb="FF000000"/>
        <sz val="10.0"/>
        <u/>
      </rPr>
      <t>environmental impacts, including Air Pollution, Water Pollution, Impact on Forest and Biodiver</t>
    </r>
    <r>
      <rPr>
        <rFont val="Calibri"/>
        <sz val="10.0"/>
      </rPr>
      <t>sity, and Soil Pollution. This is an important step for further engagement with nickel suppliers. However, the company does not specify does not specify which of the identified environmental risks apply to lithium sourcing specifically and does not explain what actions it is implementing to address these risks across its supply chain. 
Universal Registration Document (URD) 2024 
https://assets.renaultgroup.com/uploads/2025/03/Renault_URD_2024_EN.pdf</t>
    </r>
  </si>
  <si>
    <t>In its 2023 report, Stellantis announced a five-year supply agreement with Finland's Terrafame for nickel sulphate, starting in 2025, highlighting Terrafame's low-carbon production technology (2023 CSR Report, p. 53). This is considered an example that qualifies for the third sub-indicator.
Stellantis also discloses a binding agreement to secure 35% of future annual nickel and cobalt sulfate production from Kuniko's Norwegian projects over nine years (2023 CSR Report, p. 53), referring to the supply as "low-carbon" in a press release cited in the CSR Report. However, the company does not clarify how its production processes qualify as "low-carbon” in the press release or the CSR report.
Stellantis has also signed an offtake agreement with Alliance Nickel for nickel and cobalt sulfate (p. 53), but it is unclear whether this agreement includes low-carbon criteria or other environmental conditions.
Stellantis has not disclosed details on environmental risks it has identified within its nickel supply chain or any measures that the company has implemented to mitigate these risks. 
2023 CSR Report
https://www.stellantis.com/content/dam/stellantis-corporate/sustainability/csr-disclosure/stellantis/2023/Stellantis-2023-CSR-Report.pdf
Press release: Stellantis Signs Offtake Terms and Invests in Kuniko for Supply of Norwegian, Low Carbon Nickel and Cobalt Sulphate (cited in 2023 CSR Report, p. 53)
https://www.stellantis.com/en/news/press-releases/2023/june/stellantis-signs-offtake-terms-and-invests-in-kuniko-for-supply-of-norwegian-low-carbon-nickel-and-cobalt-sulphate</t>
  </si>
  <si>
    <t>Tesla states that it sources more than 49% of nickel directly from mines and refiners (2024 Impact Report, p. 165). Tesla has identified GHG emissions, water and air pollution, deforestation and biodiversity as environmental risks within its nickel supply chain (p. 168). 
The company discloses a range of measures it has implemented to mitigate these risks within its supply chain, including requiring suppliers to enact decarbonization plans, requesting environmental impact assessments and third party audits, requiring suppliers to more stable dry stack storage methods for mining tailings, and undertaking 2 due diligence trips to supply chain sites. 
Tesla also indicates that it “increased sourcing from lower carbon processing options like High-Pressure Acid Leaching (HPAL)” and that it has required suppliers in Indonesia to enact decarbonization plans "to produce 30% lower GHG emissions high-grade nickel matte" indicating  that the ocmpany has entered in contractual agreements for the procurement of low-carbon nickel (p. 168). 
Tesla also discloses details about on-site visits made by company representatives to directly engage with suppliers in Indonesia in 2024 regarding biodiversity conservation and reforestation measures on the island of Sulawesi, as part of the Nickel Efforts for a Sustainable Transition program (p. 169). 
2024 Impact Report (extended version) 
https://www.tesla.com/ns_videos/2024-extended-version-tesla-impact-report.pdf</t>
  </si>
  <si>
    <t>Toyota discloses a table that maps out the major potential risks associated with materials used in automotive manufacturing, which includes nickel. It includes a general category of “environmental impacts (e.g., GHG emissions/pollutants)”, which does not qualify for identifying specific environmental risks of nickel sourcing ( 2025 Sustainability Data Book , p. 84). The company does not disclose any further detail regarding the management of environmental risks in its nickel supply chain.
2025 Sustainability Data Book
https://global.toyota/pages/global_toyota/sustainability/report/sdb/sdb25_en.pdf</t>
  </si>
  <si>
    <t>VW discloses key environmental impacts of nickel sourcing in the 2024 RMR, including hazardous substances, air pollution, water (including marine environment), handling and disposal of waste, soil pollution and land degradation, and loss of biodiversity (p. 32).
VW discloses a range of measures that is implementing to mitigate these risks, including seeking " to contractually commit our nickel suppliers to international standards such as the IRMA standard", participating in the RMI working group on nickel, and conduting due diligence field trips to Indonesia and Canada "to assess environmental, social and governance (ESG) risks related to nickel mining" (2024 RMR, p. 33-34). 
Although VW mentions that it engages with mining companies during its field trips to Indonesia and Canada, it is not clear whether these companies are suppliers and the company does also not explain how it engaged with these companies to address specific environmental risks in these contexts. VW also does not disclose any purchase agreements for low CO2 nickel. Thus the company does not get points for the third and fourth sub-indicators.
2024 Responsible Raw Materials Report (RMR)
https://uploads.vw-mms.de/system/production/documents/cws/002/986/file_en/b9c9f6c0342cbfa6435f770bd41745aa979edafb/VW_RRMR_24_gesamt_offen.pdf?1743501339</t>
  </si>
  <si>
    <r>
      <rPr>
        <rFont val="Calibri"/>
        <color rgb="FF0563C1"/>
        <sz val="10.0"/>
        <u/>
      </rPr>
      <t xml:space="preserve">Since 2019, Volvo has commissioned independent audits of suppliers in its battery supply chain from RCS Global, an SLR Company (RCS). These audits cover suppliers in its nickel supply chain (2024 AR, p. 200). However, Volvo does not disclose any specific environmental risks that it has identified in its nickel supply chain. Nor has the company disclosed details on the measures it has implemented  to mitigate these risks or any example of direct engagement with nickel suppliers. 
Volvo does disclose that it participated in “a travel arranged by Drive Sustainability and IndustriALL Global Union to Indonesia to visit nickel mines and treatment units, engage with rightsholders, particularly workers and trade unions, and government representatives to further increase our understanding of the challenges and opportunities in this area” (2024 AR, p. 200). However, this trip did not seem to focus on environmental issues and it is also unclear if Volvo engaged directly with its own nickel supplier(s) in the process. Thus, it does not qualify for points for the last two sub-indicators.
Volvo Cars 2024 Annual Report
</t>
    </r>
    <r>
      <rPr>
        <rFont val="Calibri"/>
        <color rgb="FF1155CC"/>
        <sz val="10.0"/>
        <u/>
      </rPr>
      <t>https://vp272.alertir.com/afw/files/press/volvocar/202503118898-1.pdf</t>
    </r>
  </si>
  <si>
    <r>
      <rPr>
        <rFont val="Calibri"/>
        <color theme="1"/>
        <sz val="11.0"/>
      </rPr>
      <t xml:space="preserve">4.3.4. Company </t>
    </r>
    <r>
      <rPr>
        <rFont val="Calibri"/>
        <color rgb="FFFF0000"/>
        <sz val="11.0"/>
      </rPr>
      <t>engages and/or</t>
    </r>
    <r>
      <rPr>
        <rFont val="Calibri"/>
        <color theme="1"/>
        <sz val="11.0"/>
      </rPr>
      <t xml:space="preserve"> enters into formal agreements with extractives and other value chain companies to </t>
    </r>
    <r>
      <rPr>
        <rFont val="Calibri"/>
        <color rgb="FFFF0000"/>
        <sz val="11.0"/>
      </rPr>
      <t>prevent/ mitigate</t>
    </r>
    <r>
      <rPr>
        <rFont val="Calibri"/>
        <color theme="1"/>
        <sz val="11.0"/>
      </rPr>
      <t xml:space="preserve"> adverse environmental impacts of cobalt sourcing. </t>
    </r>
  </si>
  <si>
    <r>
      <rPr>
        <rFont val="Calibri"/>
        <b/>
        <color rgb="FFFF0000"/>
        <sz val="10.0"/>
      </rPr>
      <t>25%:</t>
    </r>
    <r>
      <rPr>
        <rFont val="Calibri"/>
        <b/>
        <color theme="1"/>
        <sz val="10.0"/>
      </rPr>
      <t xml:space="preserve"> </t>
    </r>
    <r>
      <rPr>
        <rFont val="Calibri"/>
        <color rgb="FFFF0000"/>
        <sz val="10.0"/>
      </rPr>
      <t xml:space="preserve">the company has identified and disclosed specific environmental risks of cobalt sourcing (e.g. air pollution, water, biodiversity etc.).
</t>
    </r>
    <r>
      <rPr>
        <rFont val="Calibri"/>
        <b/>
        <color rgb="FFFF0000"/>
        <sz val="10.0"/>
      </rPr>
      <t>25%:</t>
    </r>
    <r>
      <rPr>
        <rFont val="Calibri"/>
        <color rgb="FFFF0000"/>
        <sz val="10.0"/>
      </rPr>
      <t xml:space="preserve"> the company describes its overall approach or strategy to prevent/mitigate environmental risks and adverse impacts within its cobalt supply chain (e.g. incorporating environmental conditions into contracts with suppliers, participating in multi-stakeholder initiative(s) to address environmental impacts of lithium sourcing etc.).
</t>
    </r>
    <r>
      <rPr>
        <rFont val="Calibri"/>
        <b/>
        <color theme="1"/>
        <sz val="10.0"/>
      </rPr>
      <t>25%</t>
    </r>
    <r>
      <rPr>
        <rFont val="Calibri"/>
        <color theme="1"/>
        <sz val="10.0"/>
      </rPr>
      <t xml:space="preserve">: the company has entered into contractual agreements for the purchase of low-carbon cobalt. These agreements may include joint ventures, purchasing commitments, and/or other forms of investment, including R&amp;D. </t>
    </r>
    <r>
      <rPr>
        <rFont val="Calibri"/>
        <color rgb="FFFF0000"/>
        <sz val="10.0"/>
      </rPr>
      <t xml:space="preserve">
</t>
    </r>
    <r>
      <rPr>
        <rFont val="Calibri"/>
        <b/>
        <color rgb="FFFF0000"/>
        <sz val="10.0"/>
      </rPr>
      <t xml:space="preserve">25%: </t>
    </r>
    <r>
      <rPr>
        <rFont val="Calibri"/>
        <color rgb="FFFF0000"/>
        <sz val="10.0"/>
      </rPr>
      <t xml:space="preserve">the company provides examples or case studies of contractual agreements and/or direct engagement with specific cobalt mining or refining companies to address environmental risks and adverse impacts. Note: examples of direct engagement can be with direct or indirect suppliers. In order to score points here, the company must provide the name of the cobalt supplier and the location of the mine or project in question, and it must be clear the engagement / agreement addresses environmental impacts specifically. </t>
    </r>
  </si>
  <si>
    <t xml:space="preserve">BMW discloses specific environmental risks it has identified from cobalt sourcing, including “Environmental impacts of mining waste on water, soil, air and people, e.g. from acidic and toxic mine water; Deforestation and the associated loss of biodiversity” (Responsible Raw Material Management at the BMW Group, p. 4).
BMW also discloses broad “preventive measures” in response to these identified environmental risks. However, it is unclear if these are future plans or already operational. 
The company does not disclose any offtake agreement for low-carbon cobalt or direct engagement with cobalt companies to address adverse environmental impacts. BMW does discloses that it part of the Implementation of Cobalt for Development field project. However, according to the project goal disclosed by BMW, specifically “to promote sustainable development by enabling access to education and alternative sources of income, and increasing financial resilience among mining communities in the DR Congo”, the project does not explicitly involve preventing/mitigating environmental risks. As a result, the company does not get points for the last sub-indicator.
2024 Group Report
https://www.bmwgroup.com/en/report/2024/downloads/BMW-Group-Report-2024-en.pdf
Responsible Raw Material Management at the BMW Group
https://www.bmwgroup.com/content/dam/grpw/websites/bmwgroup_com/responsibility/downloads/en/2025/Rohstoffmanagement_EN.pdf
</t>
  </si>
  <si>
    <t>FinDreams Battery acknowledges that “take cobalt as an example, the mining of cobalt has a great impact on the environment and resources”, but does not disclose any specific environmental risks (FinDreams Battery 2024 Sustainability &amp; ESG Report, p. 17).
FinDreams Battery 2024 Sustainability &amp; ESG Report
https://www.fdbatt.com/responsibility/FinDreams%20Battery%202024%20Sustainability%20and%20ESG%20Report.pdf</t>
  </si>
  <si>
    <t>Ford discloses (2024 ISFR, p. 97) that its investment in nickel (in Southwest Sulawesi in Indonesia) also provides cobalt as a by-product. Ford discloses that artisanal mining of cobalt in DRC is known to include risks of child labor, health hazards, and environmental issues." (p. 100) However, the disclosure regarding environmental risks is too general and thus the company does not get points for the first sub-indicator. 
Ford states that it supports the Better Mining project in the Democratic Republic of the Congo (DRC) to improve conditions in artisanal and small-scale (ASM) cobalt mine sites (2025 ISFR, p. 100). However, it is not clear whether this initiative addresses environmental risks.
2024 Integrated Sustainability and Financial Report (ISFR)
https://corporate.ford.com/content/dam/corporate/us/en-us/documents/reports/2024-integrated-sustainability-and-financial-report.pdf
2025 Integrated Sustainability and Financial Report (ISFR)
https://corporate.ford.com/content/dam/corporate/us/en-us/documents/reports/2025-integrated-sustainability-and-financial-report.pdf</t>
  </si>
  <si>
    <t>Geely published its Sustainable Raw Materials Policy in December 2024 and identified cobalt as one of the 14 high-risk key raw materials (2024 ESG Report, p. 117). However, it does not include specific risks related to or any requirements for cobalt sourcing. Nor has the company disclosed any other engagement with suppliers in its cobalt supply chain.
Sustainable Raw Materials Policy Statement (December 2024)
https://zgh.com/wp-content/uploads/%E5%90%89%E5%88%A9%E6%8E%A7%E8%82%A1%E9%9B%86%E5%9B%A2%E5%8F%AF%E6%8C%81%E7%BB%AD%E5%8E%9F%E6%9D%90%E6%96%99%E6%94%BF%E7%AD%96Sustainable-Raw-Materials-Policy.pdf</t>
  </si>
  <si>
    <t>GM’s Batteries Supply Chain Due Diligence Policy outlines the company’s due diligence processes for the battery supply chain and indicates that it takes a risk-based approach, but it does not specify the environmental risks for the cobalt supply chain specifically or explain how the company is mitigating them. 
Batteries Supply Chain Due Diligence Policy (2025)
https://investor.gm.com/static-files/f8049902-5e6c-4779-81e5-5fe09149e2f8</t>
  </si>
  <si>
    <t>Hyundai indicates that “In 2025, we expanded the scope of high-priority minerals to include nickel, lithium, graphite, and other battery materials through materiality assessments” (2025 Sustainability Report, p. 78). The materiality assessment results of responsible minerals (p. 78) indicate human rights and environmental risks among the assessment criteria. Hyundai also has a management plan for battery materials, which entails verifying a smelter for certification status (Extended Minerals Reporting Template, EMRT) and conducting on-site audit in line with OECD guidelines (p. 78). In addition, in its 2024 Conflict Minerals (Responsible Minerals) Report (p. 8), Hyundai indicates that it has already conducted a status investigation/risk check on primary and secondary suppliers that are using 3TG and cobalt.  However, Hyundai does not disclose specific environmental risks that the company has identified in its cobalt supply chain, any specific activities it has undertaken to prevent/mitigate these risks. 
2025 Sustainability Report
https://www.hyundai.com/content/dam/hyundai/ww/en/images/company/sustainability/about-sustainability/policy/2025/social/hyundai-conflict-responsible-minerals-report-eng-2025.pdf</t>
  </si>
  <si>
    <t xml:space="preserve">Kia states that its responsible minerals management plan for battery materials includes the plan to use certified smelter verification and on-site due diligence based on OECD guidelines (2025 Sustainability Report, p. 72). However, Kia does not provide further detail regarding cobalt mining/refining specifically .
2025 Sustainability Report 
https://worldwide.kia.com/int/files/company/sr/sustainability-report/sustainability-report-2025-int.pdf </t>
  </si>
  <si>
    <t>In its 2024 Raw Material Report (p. 58), Mercedes discloses the identified salient risks related to cobalt sourcing, which includes “environmental risks with impact on human rights”. Mercedes does not elaborate on specific environmental risks of cobalt sourcing, indicating that the company has prioritized addressing working conditions and child labour in DRC in the cobalt supply chain (p. 59). 
The company does disclose some measures it has taken to address environmental risks across its cobalt supply chain, including “Dialogue with mining company on potential environmental risks on site” and “Dialogue with international and Congolese civil society organisation on allegations of potential environmental risks” in the stakeholder engagement section (p. 59). In its theory of change for cobalt (p. 61), Mercedes also indicates that “We have thus introduced awarding premises for IRMA audited mines achieving at least IRMA 50 as well as for refiners to undertake audits based on Mercedes-Benz approved standard”. This indicates that environmental conditions are incorporated in contractual agreements for cobalt procurement. More specifically, Mercedes indicates that this helps mitigate environmental risks: “For battery-related contracts, the Group requires an IRMA audit of mines for cobalt, lithium, nickel, graphite, manganese and copper. Accordingly, the mine operators are required to assess possible impacts on biodiversity, ecosystems and protected areas near the mining area, mitigate negative impacts and check the effectiveness of the actions.” (2024 AR, p. 170) 
 Mercedes discloses that the company visited copper/ cobalt mines to discuss human rights and environmental issues in the DRC in November 2022, which included a due diligence audit and participation in a workshop to raise awareness about responsible cobalt sourcing. More specifically, “In November 2022, we travelled to the Democratic Republic of the Congo – more precisely to the Katanga province – to get an overview of the current state of responsible mining practices on the ground. We had the chance to visit two industrial copper/cobalt mines and discuss human rights and environmental topics in large-scale mines as well as challenges and expectations from downstream companies with the operating mining company.” (2024 Raw Material Report, p. 43) This provides an example of direct engagement with cobalt mining companies to address environmental risks. 
No agreements for the procurement of low-carbon cobalt are disclosed.
2024 Raw Materials Report (November 2024) 
https://group.mercedes-benz.com/dokumente/nachhaltigkeit/produktion/mercedes-benz-raw-material-report.pdf</t>
  </si>
  <si>
    <t>Nissan discloses a table with potential risks of different materials, compiled based on third-party sources. It identifies impact on biodiversity and environmental pollution during refining (acid discharge) as having high levels of environmental risks related to cobalt (2025 Sustainability Data Book, p. 88). It does not disclose further actions to address these risks that are specific to the cobalt supply chain.
2025 Sustainability Data Book
https://www.nissan-global.com/EN/SUSTAINABILITY/LIBRARY/SR/2025/ASSETS/PDF/DB25_E_All.pdf</t>
  </si>
  <si>
    <t>Renault has signed an agreement with Managem for low-carbon cobalt sulphate produced in Morocco (2024 URD, p. 123). 
In 2024, Renault commissioned the "Mapping of Materials Risks/Country" study that evaluates and prioritizes environmental risks for 18 critical materials, including cobalt (2024 URD, p. 264). This assessment reveals a range of environmental impacts, including Air Pollution, Water Pollution, Impact on Forest and Biodiversity, and Soil Pollution. This is an important step for further engagement with the cobalt suppliers. However, the company does not specify does not specify which of the identified environmental risks apply to cobalt sourcing specifically and does not explain what actions it is implementing to address these risks across its supply chain. 
Universal Registration Document (URD) 2024 
https://assets.renaultgroup.com/uploads/2025/03/Renault_URD_2024_EN.pdf</t>
  </si>
  <si>
    <t>Stellantis discloses a binding agreement to secure 35% of future nickel and cobalt sulfate production from Kuniko’s Norwegian projects over nine years, referring to it as "low-carbon" in a press release (2023 CSR Report, p. 53). However, the company does not clarify why its production processes qualify as "low-carbon” in the press release or the CSR report. Thus it cannot be considered eligible for getting points for the first sub-indicator.
Stellantis also has an offtake agreement with Alliance Nickel for nickel and cobalt sulfate (p. 53), but it is unclear whether this agreement includes low-carbon criteria or other conditions to mitigate broader environmental risks associated with cobalt sourcing. The company provides no further details on environmental risks it has identified in relation to cobalt sourcing, or measures it has undertaken to address them.
2023 CSR Report
https://www.stellantis.com/content/dam/stellantis-corporate/sustainability/csr-disclosure/stellantis/2023/Stellantis-2023-CSR-Report.pdf
Press release: Stellantis Signs Offtake Terms and Invests in Kuniko for Supply of Norwegian, Low Carbon Nickel and Cobalt Sulphate (cited in 2023 CSR Report, p. 53)
https://www.stellantis.com/en/news/press-releases/2023/june/stellantis-signs-offtake-terms-and-invests-in-kuniko-for-supply-of-norwegian-low-carbon-nickel-and-cobalt-sulphate</t>
  </si>
  <si>
    <r>
      <rPr>
        <rFont val="Calibri"/>
        <sz val="10.0"/>
      </rPr>
      <t xml:space="preserve">Tesla has not identified specific environmental risks from cobalt sourcing, with the exception of some limited examples related to specific audits (e.g. that water management issues still need corrective actions by Kamoto Copper Company and Mutanda Mining) (2024 Impact Report, p. 163). The company has also not explained how it addresses environmental risks across its cobalt supply chain. 
However, the company does provide an example of how it is directly engaging two cobalt suppliers (Kamoto Copper Company and Mutanda Mining) to address adverse impacts to water resources identified through a third-party audit (Tesla mentions that it shadowed parts of the audits in-person to ensure the credibility). Tesla also indicates that it has developed a shared exchange framework with Glencore and a publicly available monthly updated satellite monitoring system of the KCC operation (p. 162). 
The company has not disclosed any purchase agreements for low-carbon cobalt. 
2024 Impact Report (extended version) 
https://www.tesla.com/ns_videos/2024-extended-version-tesla-impact-report.pdf 
2022 Impact Report 
</t>
    </r>
    <r>
      <rPr>
        <rFont val="Calibri"/>
        <color rgb="FF1155CC"/>
        <sz val="10.0"/>
        <u/>
      </rPr>
      <t>https://www.tesla.com/ns_videos/2022-tesla-impact-report.pdf</t>
    </r>
  </si>
  <si>
    <t>Toyota discloses a table that maps out the major potential risks associated with materials used in automotive manufacturing, which includes cobalt. It includes a general category of “environmental impacts (e.g., GHG emissions/pollutants)”, which does not qualify for identifying specific environmental risks of cobalt sourcing ( 2025 Sustainability Data Book , p. 84). Toyota states that it has conducted a survey on cobalt in 2020 which identified several smelters in the battery supply chain, but without disclosing further details ( 2025 Sustainability Data Book, p. 84). In 2024, Toyota started another survey on cobalt using the questionnaire provided by RMI, based on the Extended Minerals Reporting Template (EMRT) ( 2025 Sustainability Data Book, p. 84). However, Toyota does not disclose any further detail regarding how it addresses the environmental risks of the cobalt supply chain through engagement with suppliers or multi-stakeholder initiatives.
2025 Sustainability Data Book
https://global.toyota/pages/global_toyota/sustainability/report/sdb/sdb25_en.pdf</t>
  </si>
  <si>
    <t>VW has identified specific environmental risks of cobalt sourcing in its 2024 RMR, including hazardous substances, water pollution including marine environment, handling and disposal of waste, soil pollution and land degradation, and loss of biodiversity (p. 30).
VW discloses that its mitigation strategy for these risks includes seeking "a contractual commitment to international standards such as those developed by IRMA or RMI (RMAP)", and participating in the RMI working groups on cobalt and emerging minerals. Regarding IRMA auditing, VW states that, "in high-risk countries, we strive to ensure that our raw material suppliers only use lithium, cobalt, nickel and natural graphite from IRMA assessed mines. Following a supplier’s commitment to obtaining IRMA assessment, we continuously monitor their progress and remain closely involved. One priority topic is the safe management of hazardous substances, including mining tailings. We also seek a contractual commitment to continuous improvement in order to increase the IRMA performance level over time.”
VW does not disclose any examples of direct engagement with cobalt suppliers on environmental risks or purchase agreements for low CO2 cobalt.
2024 Responsible Raw Materials Report (RMR)
https://uploads.vw-mms.de/system/production/documents/cws/002/986/file_en/b9c9f6c0342cbfa6435f770bd41745aa979edafb/VW_RRMR_24_gesamt_offen.pdf?1743501339</t>
  </si>
  <si>
    <t>Since 2019, Volvo has commissioned independent audits of suppliers in its battery supply chain from RCS Global, an SLR Company (RCS) (2024 AR, p. 200). These audits cover suppliers in its cobalt supply chain. However, Volvo does not disclose any specific environmental risks of cobalt sourcing.
Volvo is involved in the Better Mining initiative through sponsorship, but the initiative focuses more on “improving the working and living conditions” around ASM communities in the DRC, without specifying specific environmental impacts that are addressed (p. 144). Thus, it does not get points for the last sub-indicator.
Volvo Cars 2024 Annual Report
https://vp272.alertir.com/afw/files/press/volvocar/202503118898-1.pdf</t>
  </si>
  <si>
    <t>4.3.5. The company participates in multi-stakeholder initiatives to collaborate with other buyers to incentivise investment in and production of fossil free and environmentally sustainable batteries at scale.</t>
  </si>
  <si>
    <r>
      <rPr>
        <rFont val="Calibri"/>
        <b/>
        <color theme="1"/>
        <sz val="10.0"/>
      </rPr>
      <t xml:space="preserve">100%: </t>
    </r>
    <r>
      <rPr>
        <rFont val="Calibri"/>
        <color theme="1"/>
        <sz val="10.0"/>
      </rPr>
      <t xml:space="preserve">the company is a member of the Global Battery Alliance.
</t>
    </r>
  </si>
  <si>
    <t xml:space="preserve">BMW is a member of the Global Battery Alliance
 https://www.globalbattery.org/about/members/ 
</t>
  </si>
  <si>
    <t>In 2024, BYD’s battery subsidiary, FinDreams Battery Co., Ltd., joined GBA and completed the second-phase pilot project of the Battery Passport (FinDreams 2024 Sustainability &amp; ESG Report, p. 84).
FinDreams Battery 2024 Sustainability &amp; ESG Report
https://www.fdbatt.com/responsibility/FinDreams%20Battery%202024%20Sustainability%20and%20ESG%20Report.pdf</t>
  </si>
  <si>
    <t>Ford is not a member of the Global Battery Alliance. 
https://www.globalbattery.org/about/members/</t>
  </si>
  <si>
    <t>GAC is not a member of GBA.</t>
  </si>
  <si>
    <r>
      <rPr>
        <rFont val="Calibri"/>
        <sz val="10.0"/>
      </rPr>
      <t xml:space="preserve">Neither Geely nor its battery subsidiary VREMT is a member of the Global Battery Alliance.
</t>
    </r>
    <r>
      <rPr>
        <rFont val="Calibri"/>
        <color rgb="FF1155CC"/>
        <sz val="10.0"/>
        <u/>
      </rPr>
      <t>https://www.globalbattery.org/about/members/</t>
    </r>
  </si>
  <si>
    <t>GM is not a member of the Global Battery Alliance.
https://www.globalbattery.org/about/members/</t>
  </si>
  <si>
    <t>Honda is not a member of the Global Battery Alliance.
https://www.globalbattery.org/about/members/</t>
  </si>
  <si>
    <t>Hyundai Motor Europe Technical Center GmbH, Hyundai Motor Group’s European R&amp;D hub, is a member of the Global Battery Alliance. 
https://www.globalbattery.org/about/members/
2024 Sustainability Report
https://www.hyundai.com/content/dam/hyundai/ww/en/images/company/sustainability/about-sustainability/hmc-2024-sustainability-report-en-v2.pdf</t>
  </si>
  <si>
    <t xml:space="preserve">In its 2025 Sustainability Report (p. 42), Kia states that it “is collaborating with the Global Battery Alliance (GBA) to establish a digital disclosure system covering battery carbon footprint.”. 
https://www.globalbattery.org/about/members/ 
2025 Sustainability Report 
https://worldwide.kia.com/int/files/company/sr/sustainability-report/sustainability-report-2025-int.pdf </t>
  </si>
  <si>
    <t>Mercedes is not a member of the Global Battery Alliance.
 https://www.globalbattery.org/about/members/</t>
  </si>
  <si>
    <t>Nissan is not a member of the Global Battery Alliance.
https://www.globalbattery.org/about/members/</t>
  </si>
  <si>
    <t>Renault is a member of the Global Battery Alliance. 
https://www.globalbattery.org/about/members/</t>
  </si>
  <si>
    <t>SAIC is not a member of the Global Battery Alliance.
https://www.globalbattery.org/about/members/</t>
  </si>
  <si>
    <t>Stellantis is no longer listed as a member of the Global Battery Alliance as of 2023.
https://www.globalbattery.org/about/members</t>
  </si>
  <si>
    <r>
      <rPr>
        <rFont val="Calibri"/>
        <sz val="10.0"/>
      </rPr>
      <t xml:space="preserve">Tesla is a member of the Global Battery Alliance. 
https://www.globalbattery.org/about/members/ 
2023 Impact Report 
</t>
    </r>
    <r>
      <rPr>
        <rFont val="Calibri"/>
        <color rgb="FF1155CC"/>
        <sz val="10.0"/>
        <u/>
      </rPr>
      <t>https://www.tesla.com/ns_videos/2023-tesla-impact-report.pdf</t>
    </r>
  </si>
  <si>
    <t>Toyota is not a member of the Global Battery Alliance.
https://www.globalbattery.org/about/members/</t>
  </si>
  <si>
    <t>Volkswagen is a member of the Global Battery Alliance.
https://www.globalbattery.org/about/members/</t>
  </si>
  <si>
    <t>Volvo Cars is not a member of the GBA. 
Volvo Cars 2024 Annual Report
https://vp272.alertir.com/afw/files/press/volvocar/202503118898-1.pdf
https://www.globalbattery.org/about/members/</t>
  </si>
  <si>
    <t>4.3.6. The company invests in the development of new battery chemistries &amp; technologies that minimize their overall material and carbon footprint by reducing the use of emissions-intensive minerals and toxic materials</t>
  </si>
  <si>
    <r>
      <rPr>
        <rFont val="Calibri"/>
        <b/>
        <color theme="1"/>
        <sz val="10.0"/>
      </rPr>
      <t>25%:</t>
    </r>
    <r>
      <rPr>
        <rFont val="Calibri"/>
        <color theme="1"/>
        <sz val="10.0"/>
      </rPr>
      <t xml:space="preserve"> the company provides examples of R&amp;D that they are conducting in-house or in partnership with value chain partners to develop new battery chemistries / technologies that reduce the use of emissions-intensive minerals (such as nickel and cobalt). Note: this could include R&amp;D into the development of smaller batteries. 
</t>
    </r>
    <r>
      <rPr>
        <rFont val="Calibri"/>
        <b/>
        <color theme="1"/>
        <sz val="10.0"/>
      </rPr>
      <t xml:space="preserve">25%: </t>
    </r>
    <r>
      <rPr>
        <rFont val="Calibri"/>
        <color theme="1"/>
        <sz val="10.0"/>
      </rPr>
      <t xml:space="preserve">the company provides examples of the systems and processes it is developing to scale this R&amp;D to commercial production.
</t>
    </r>
    <r>
      <rPr>
        <rFont val="Calibri"/>
        <color rgb="FFFF0000"/>
        <sz val="10.0"/>
      </rPr>
      <t xml:space="preserve">
</t>
    </r>
    <r>
      <rPr>
        <rFont val="Calibri"/>
        <b/>
        <color theme="1"/>
        <sz val="10.0"/>
      </rPr>
      <t xml:space="preserve">50%: </t>
    </r>
    <r>
      <rPr>
        <rFont val="Calibri"/>
        <color theme="1"/>
        <sz val="10.0"/>
      </rPr>
      <t xml:space="preserve">the company has brought to market electric vehicles that utilize battery chemistries / technologies that meet the above criteria. </t>
    </r>
  </si>
  <si>
    <t xml:space="preserve">BMW holds shares in Solid Power, an industry leading manufacturer of solid-state batteries for electric vehicles” (2024 Group Report, p. 301). The company does not provide further disclosure regarding scaling up the R&amp;D.
2024 Group Report
https://www.bmwgroup.com/en/report/2024/downloads/BMW-Group-Report-2024-en.pdf 
</t>
  </si>
  <si>
    <r>
      <rPr>
        <rFont val="Calibri"/>
        <sz val="10.0"/>
      </rPr>
      <t xml:space="preserve">Since 2018, BYD has invested in the development and application of Lithium Iron Phosphate (LFP) batteries, specifically the Blade Battery, which reduces reliance on nickel and cobalt and was launched in 2020 (2024 Sustainability Report, p. 11).
2024 Sustainability Report
</t>
    </r>
    <r>
      <rPr>
        <rFont val="Calibri"/>
        <color rgb="FF1155CC"/>
        <sz val="10.0"/>
        <u/>
      </rPr>
      <t>https://www1.hkexnews.hk/listedco/listconews/sehk/2025/0324/2025032401244.pdf</t>
    </r>
  </si>
  <si>
    <t>Ford Ion Park is responsible for the R&amp;D of battery and battery cell technology, and is working on developing both lithium-ion and solid-state battery cells (2024 CDP Questionnaire, p. 175). The BlueOval Battery Park Michigan further supports Ford’s commitment to developing LFP battery technology (p. 35). Ford has introduced LFP batteries to some of its EV lineup, which helps reduce reliance on critical minerals such as nickel and cobalt (2025 ISFR, p. 35).
2025 Integrated Sustainability and Financial Report (ISFR)
https://corporate.ford.com/content/dam/corporate/us/en-us/documents/reports/2025-integrated-sustainability-and-financial-report.pdf
2024 CDP Questionnaire
https://corporate.ford.com/content/dam/corporate/us/en-us/documents/reports/ford-cdp-climate-water-report.pdf</t>
  </si>
  <si>
    <t>GAC invests in and conducts in-house R&amp;D on batteries, including solid-state, cobalt-free and low-cobalt batteries, and sodium-ion batteries (2023 ESG Report, p. 14).
GAC discloses that its solid-state batteries are “scheduled to equip on vehicles in 2026” (2024 ESG Report, p. 12).
In its 2022 ESG Report (p53), GAC also disclosed that it had “brought to market "new-generation super Li-ion batteries (SmLFP) based on microchristaline technology, which has a higher energy density.” LFP batteries are free from nickel and cobalt.
2024 ESG Report
https://www1.hkexnews.hk/listedco/listconews/sehk/2025/0425/2025042502725.pdf
2023 ESG Report
https://www1.hkexnews.hk/listedco/listconews/sehk/2024/0426/2024042604129.pdf</t>
  </si>
  <si>
    <t>Geely states that it invests in battery technology development and its latest generation of LFP battery Aegis Short Blade Battery is used in Geely Galaxy E5 (2024 ESG Report, p. 28). Another example of battery R&amp;D is the short blade LFP battery developed by Geely, namely Golden Brick Battery (second generation). LFP batteries do not use nickel or cobalt.
2024 ESG Report
http://www.geelyauto.com.hk/wp-content/uploads/2025/04/e_2024-ESG-Report_20250428.pdf</t>
  </si>
  <si>
    <t xml:space="preserve">Although Honda recognizes that “electric vehicles use large amounts of scarce resources such as copper, nickel, cobalt, lithium…the extraction of scarce resources involves substantial energy consumption and significant CO2 emissions” (2025 ESG Report, p. 50), the company does not provide examples of R&amp;D to reduce the use of emissions-intensive minerals.
2025 ESG Report
https://global.honda/en/sustainability/cq_img/report/pdf/2025/honda-SR-2025-en-all.pdf
</t>
  </si>
  <si>
    <t>Hyundai states that the company completed a next-generation battery research wing at the Uiwang R&amp;D Center in 2024, which will be responsible for developing all-solid-state batteries and other advanced battery technologies at scale (2025 Sustainability Report, p. 27). This also indicates that the company has processes in place to scale all-solid-state batteries R&amp;D to commercial production and qualifies for both the first and third sub-indicator.
2025 Sustainability Report
https://www.hyundai.com/content/dam/hyundai/ww/en/images/company/sustainability/about-sustainability/2025/hmc-2025-sustainability-report-en-v12.pdf
Hyundai Motor Group Newsroom, 26 September 2024
https://www.hyundaimotorgroup.com/news/CONT0000000000161358</t>
  </si>
  <si>
    <t>Mercedes is “working with partners to increase the energy density of lithium-ion batteries by using high-silicon anodes or lithium anodes in conjunction with solid-state technology” (2023 Sustainability Report, p. 80). In order to bring new technologies into series production as early as possible, Mercedes has set up a competence centre for the development and new manufacturing processes of battery technology in its Stuttgart-Untertürkheim plant (2023 Sustainability Report, p. 80; 2024 AR, p. 12). This is eligible for points for the first and second sub-indicators. 
 Mercedes discloses that it has invested in the R&amp;D of lithium iron phosphate (LFP), which does not require cobalt and nickel. It discloses an example of eSprinter that is implemented by Mercedes-Benz Vans (2024 AR, p. 146). 
2023 Sustainability Report 
https://group.mercedes-benz.com/documents/sustainability/reports/mercedes-benz-sustainability-report-2023.pdf 
Annual Report 2024 with Integrated Sustainability Report 
https://group.mercedes-benz.com/documents/investors/reports/annual-report/mercedes-benz/mercedes-benz-annual-report-2024-incl-combined-management-report-mbg-ag.pdf</t>
  </si>
  <si>
    <t>Nissan discloses that it has been developing all-solid state batteries, which has the potential to reduce rare metal usage, and expects to bring it to market by 2028 (2025 Sustainability Data Book, p. 36). This indicates that the company has a process in place to scale up the R&amp;D into commercial production.
2025 Sustainability Data Book
https://www.nissan-global.com/EN/SUSTAINABILITY/LIBRARY/SR/2025/ASSETS/PDF/DB25_E_All.pdf</t>
  </si>
  <si>
    <r>
      <rPr>
        <rFont val="Calibri"/>
        <sz val="10.0"/>
      </rPr>
      <t xml:space="preserve">As part of the Renault-Nissan Alliance, Nissan is researching all-solid-state batteries (ASSB) technology and plans for mass production by 2030 (2023 URD, p. 54; 2024 URD, p. 68). 
In its 2024 Climate Report (p. 16), Renault discloses that it has established partnerships with French startup Verkor to manufacture batteries in France starting in 2025 and refers to Verkor as a “European pioneer in high-performance, low-carbon batteries”. This indicates an example of scaling the R&amp;D to commercial production (starting in 2025 according to Renault). 
It also discloses the partnership with Envision AESC to build a gigafactory in Douai to produce low-carbon batteries (2024 URD, p. 59). 
Additionally, Renault discloses that Ampere, which was created by Renault and operates independently since October 2023, is ready to integrate LFP (Lithium Iron Phosphate) chemistry into its cars from early 2026 and is developing cobalt-free battery technology by 2028 (2024 URD, p. 14). 
2024 Climate Report 
https://assets.renaultgroup.com/uploads/2025/03/RENAULT_Rapport_Climat_2024_GB_1920x1080pix_V1_prol_MEL.pdf 
Universal Registration Document (URD) 2024 
</t>
    </r>
    <r>
      <rPr>
        <rFont val="Calibri"/>
        <color rgb="FF1155CC"/>
        <sz val="10.0"/>
        <u/>
      </rPr>
      <t>https://assets.renaultgroup.com/uploads/2025/03/Renault_URD_2024_EN.pdf</t>
    </r>
  </si>
  <si>
    <r>
      <rPr>
        <rFont val="Calibri"/>
        <sz val="10.0"/>
      </rPr>
      <t xml:space="preserve">SAIC has been collaborating with QingTao Energy on the R&amp;D of solid-state battery products and disclosed that it expected to bring large-scale production to market with semi-solid batteries in 2024 (2023 Sustainability Report, p. 71). SAIC also disclosed that it has formed the SAIC All-Solid-State Battery Industry Innovation Consortium through collaboration with industry and academia (2024 ESG Report, p. 68).
Although the company has indeed brought to market EV models with semi-solid-state batteries in 2024, the company has not confirmed this in its subsequent reporting, and so is not awarded points for the last sub-indicator.
2023 ESG &amp; Sustainability Report
https://www.saicmotor.com/english/download/esg/2023.pdf
2024 ESG Report
https://www.saicmotor.com/english/download/esg/2024.pdf
</t>
    </r>
    <r>
      <rPr>
        <rFont val="Calibri"/>
        <color rgb="FF1155CC"/>
        <sz val="10.0"/>
        <u/>
      </rPr>
      <t>https://carnewschina.com/2024/11/25/saics-second-gen-solid-state-battery-mass-production-to-start-in-2026/</t>
    </r>
  </si>
  <si>
    <r>
      <rPr>
        <rFont val="Calibri"/>
        <sz val="10.0"/>
      </rPr>
      <t>Stellantis has been conducting research into solid-state technology and also has a joint development agreement with Factorial Energy to scale up the R&amp;D to production (2023 CSR Report, p. 54; 2024 Expanded Sustainability Statement, p. 39). In January 2024, Stellan</t>
    </r>
    <r>
      <rPr>
        <rFont val="Calibri"/>
        <color rgb="FF000000"/>
        <sz val="10.0"/>
      </rPr>
      <t>tis Ventures, the corporate venture fund of Stellantis announced its participation as a strategic investor in Tiamat, a France-based com</t>
    </r>
    <r>
      <rPr>
        <rFont val="Calibri"/>
        <sz val="10.0"/>
      </rPr>
      <t>pany that is developing and commercializing sodium-ion battery technology, which offers a lower cost per kilowatt-hour and is free of lithium and cobalt (2023 CSR Report, p. 55). Stellantis also has a partnership with the French Alternative Energies and Atomic Energy Commission and Zeta Energy Corp in its R&amp;D on batteries.
Stellantis Ventures has also invested in May 2023 in Lyten "to accelerate the commercialization of Lyten 3D Graphene™ applications for the mobility industry, including the LytCell™ Lithium-Sulfur EV battery. Unlike traditional lithium-ion batteries, Lyten’s Lithium-Sulfur batteries do not use nickel, cobalt, or manganese, resulting in an estimated 60% lower carbon footprint than today’s best-in-class lithium-ion batteries" (2023 CSR Report, p. 54).
Stellantis discloses that since 2024 its EV production has deployed two battery technologies, more specifically a nickel-free and cobalt-free battery, including LFP chemistry, and a nickel-based battery featuring a higher energy density (2024 Expanded Sustainability Statement, p. 39). 
2023 CSR Report
https://www.stellantis.com/content/dam/stellantis-corporate/sustainability/csr-disclosure/stellantis/2023/Stellantis-2023-CSR-Report.pdf
2024 Expanded Sustainability Statement
https://www.stellantis.com/content/dam/stellantis-corporate/sustainability/esg-disclosures/Stellantis-Expanded-Sustainability-Statement-2024.pdf</t>
    </r>
  </si>
  <si>
    <t>Tesla states that its nickel-based cathodes contain less cobalt than similar cathode chemistries in the industry, and it is increasing the use of cobalt-free iron-based cathodes (LFP)/batteries for energy storage and standard range products (2023 Impact Report, p. 117). 
The efforts range from R&amp;D to commercial production stages, and get points for the first, third and last sub-indicator. 
2023 Impact Report 
https://www.tesla.com/ns_videos/2023-tesla-impact-report.pdf 
2024 Impact Report (extended version) 
https://www.tesla.com/ns_videos/2024-extended-version-tesla-impact-report.pdf</t>
  </si>
  <si>
    <t>Toyota discloses that it has invested in the R&amp;D of bipolar structure batteries, which utilize lithium iron phosphate (LFP). It is working towards commercialization by 2026/2027, and that the material costs are reduced by utilizing LFP for the cathode in place of rare metals, such as nickel and cobalt (2024 Integrated Report, p. 60).
In addition, Toyota announced a collaboration with Idemitsu Kosan Co., Ltd. in October 2023 to move its R&amp;D on all-solid-state batteries towards mass production, with a target for commercialization in 2027/2028 (p. 43). This indicates that the company has been working on R&amp;D and commercializing battery technologies that reduce the use of emissions-intensive minerals.
Toyota Integrated Report 2024
https://global.toyota/pages/global_toyota/ir/library/annual/2024_001_integrated_en.pdf</t>
  </si>
  <si>
    <t>VW founded its battery subsidiary PowerCo in 2022 (2024 AR, p. 281). “The PowerCo cell factories have been designed on the basis of a technology matrix that will factor in more than 30 foreseeable product and process innovations by the end of the decade. These include, for example, more sustainable cell chemicals without cobalt or nickel, solid-state technology.” (2023 Sustainability Report, p. 55).
VW also discloses that “In the reporting year, three Group-owned sites for battery cell production were under construction, including the main plant in Salzgitter, Valencia/Spain, and St. Thomas/Canada. All sites are to be consistently operated with electricity from low-carbon sources.” This indicates that the company is expanding the R&amp;D to commercial production.
2023 Sustainability Report
https://www.volkswagen-group.com/en/publications/more/group-sustainability-report-2023-2674
2024 Annual Report
https://annualreport2024.volkswagen-group.com/_assets/downloads/entire-vw-ar24.pdf?h=5AteXYgL</t>
  </si>
  <si>
    <t>In October 2024, Volvo Cars began the process of acquiring full ownership of NOVO Energy, a joint venture previously set up with Northvolt AB, with transaction completion expected in Q2 2025 (2024 AR, p. 42). The joint venture aimed to develop sustainable batteries and establish a new manufacturing plant in Gothenburg (p. 41, p. 120). Volvo notes that "battery production at NOVO Energy depends on third-party or other partner involvement" but does not disclose the technology used (or planned) for production, and how it reduces the use of energy-intensive minerals.
Volvo Cars 2024 Annual Report
https://vp272.alertir.com/afw/files/press/volvocar/202503118898-1.pdf</t>
  </si>
  <si>
    <t>4.3.7. The company invests in the development of new battery designs, technologies, systems and/or processes to maximize the safe and effective recycling of EV batteries</t>
  </si>
  <si>
    <r>
      <rPr>
        <rFont val="Calibri"/>
        <b/>
        <color theme="1"/>
        <sz val="10.0"/>
      </rPr>
      <t xml:space="preserve">25%: </t>
    </r>
    <r>
      <rPr>
        <rFont val="Calibri"/>
        <color theme="1"/>
        <sz val="10.0"/>
      </rPr>
      <t>the company provides examples of R&amp;D that they are conducting in-house or in partnership with value chain partners to improve the recyclability</t>
    </r>
    <r>
      <rPr>
        <rFont val="Calibri"/>
        <b/>
        <color theme="1"/>
        <sz val="10.0"/>
      </rPr>
      <t xml:space="preserve"> </t>
    </r>
    <r>
      <rPr>
        <rFont val="Calibri"/>
        <color theme="1"/>
        <sz val="10.0"/>
      </rPr>
      <t xml:space="preserve">of batteries (i.e. recovery rates). </t>
    </r>
    <r>
      <rPr>
        <rFont val="Calibri"/>
        <color rgb="FFFF0000"/>
        <sz val="10.0"/>
      </rPr>
      <t xml:space="preserve">Note this could include R&amp;D into battery design and/or recycling methods. 
</t>
    </r>
    <r>
      <rPr>
        <rFont val="Calibri"/>
        <color theme="1"/>
        <sz val="10.0"/>
      </rPr>
      <t xml:space="preserve">
</t>
    </r>
    <r>
      <rPr>
        <rFont val="Calibri"/>
        <b/>
        <color theme="1"/>
        <sz val="10.0"/>
      </rPr>
      <t xml:space="preserve">25%: </t>
    </r>
    <r>
      <rPr>
        <rFont val="Calibri"/>
        <color theme="1"/>
        <sz val="10.0"/>
      </rPr>
      <t xml:space="preserve">the company provides examples of the systems and processes it is developing to scale this R&amp;D to commercial production.
</t>
    </r>
    <r>
      <rPr>
        <rFont val="Calibri"/>
        <b/>
        <color theme="1"/>
        <sz val="10.0"/>
      </rPr>
      <t xml:space="preserve">
50%:</t>
    </r>
    <r>
      <rPr>
        <rFont val="Calibri"/>
        <color theme="1"/>
        <sz val="10.0"/>
      </rPr>
      <t xml:space="preserve"> the company provides examples of battery recycling processes it has developed in-house or in partnership with value chain partners that have achieved recovery rates of at least 95% cobalt/nickel &amp; 70% lithium. Note disclosed recovery rates achieved at the pilot / R&amp;D stage are valid for points here. Disclosure of recovery rates achieved at commercial scale is evaluated in indicator 4.3.10.
</t>
    </r>
  </si>
  <si>
    <t xml:space="preserve">BMW discloses that it applies “design for circularity” principles and that “To advance a circular economy approach to product development, the BMW Group is committed to drawing up global strategies for materials and components, with a particular focus on key materials such as steel, aluminium, battery materials, and thermoplastics” (2024 Group Report, p. 144). However, the company does not provide any example of R&amp;D into battery design to improve the recyclability of batteries.
On its webpage on circular economy, BMW indicates that “Since late 2024 the BMW Group has been establishing a closed loop in battery production to recover cobalt, nickel and lithium from used high-voltage batteries.” However, the company does not provide further detail regarding whether this is at the pilot stage or is at the commercial operation stage. Nor does it mention the recovery rate achieved at the R&amp;D/pilot stage.
2024 Group Report
https://www.bmwgroup.com/en/report/2024/downloads/BMW-Group-Report-2024-en.pdf
Webpage on circular economy
https://www.bmwgroup.com/en/sustainability/circular-economy.html 
</t>
  </si>
  <si>
    <r>
      <rPr>
        <rFont val="Calibri"/>
        <sz val="10.0"/>
      </rPr>
      <t xml:space="preserve">BYD provides many examples of battery R&amp;D investment via its battery subsidiary Findreams' 2024 Sustainability &amp; ESG Report (p. 110-114). However, the company does not explain how any of these battery R&amp;D investments have enhanced the recyclability of EV batteries specifically. 
Findreams Battery 2024 Sustainability &amp; ESG Report
</t>
    </r>
    <r>
      <rPr>
        <rFont val="Calibri"/>
        <color rgb="FF1155CC"/>
        <sz val="10.0"/>
        <u/>
      </rPr>
      <t>https://www.fdbatt.com/sustainability/doc/FinDreams%20Battery%202024%20Sustainability%20and%20ESG%20Report.pdf</t>
    </r>
    <r>
      <rPr>
        <rFont val="Calibri"/>
        <sz val="10.0"/>
      </rPr>
      <t xml:space="preserve"> 
</t>
    </r>
  </si>
  <si>
    <t xml:space="preserve">Ford made an investment in battery recycler Redwood Materials in 2021, which is a partnership that aims to integrate EV battery recycling into its battery strategy in the US (2022 TCFD Report, p. 19). 
Ford indicated that “Longer-term, Ford and Redwood plan to work together on the best approach to collect and disassemble end-of-life batteries from Ford’s electric vehicles for recycling and remanufacturing to help reduce the cost associated with battery components and raw materials to manufacture all-new batteries.” This indicates that the two companies have plan to scale up the R&amp;D process.
Ford indicated that “Redwood’s recycling technology can recover, on average, more than 95% of strategic materials such as nickel, cobalt, lithium, and copper.” As the company does not disclose whether this technology is in pilot stage or is already in commercial operation, we consider this percentage as achieved in R&amp;D/pilot stage. This meets the threshold of the last sub-indicator. 
However, Ford has not provided any additional details in the 2022 TCFD Report and subsequent reporting, about the technology used in the recycling process and whether it can reduce the environmental impacts by avoiding incineration. 
2022 TCFD Report
Https://corporate.ford.com/content/dam/corporate/us/en-us/documents/reports/tcfd-report.pdf </t>
  </si>
  <si>
    <t>GAC’s affiliate Upower Energy is responsible for battery recycling, but there is a lack of detail regarding in-house or collaborative R&amp;D to improve the recyclability of batteries or develop new battery recycling methods that minimize environmental impacts.
2024 ESG Report
https://www1.hkexnews.hk/listedco/listconews/sehk/2025/0425/2025042502725.pdf</t>
  </si>
  <si>
    <r>
      <rPr>
        <rFont val="Calibri"/>
        <sz val="10.0"/>
      </rPr>
      <t xml:space="preserve">Geely discloses examples of improving the recyclability of batteries, including the design and development of “non-destructive disassembly technologies of power batteries…to disassemble batteries efficiently and safely” (2024 ESG Report, p. 67).
Geely discloses that “the recycling suppliers achieve nickel-cobalt-manganese recovery rate of 99% at the end of the battery's lifecycle.”. The company does not distinguish whether this is the rate achieved at R&amp;D stage or already at commercial scale. It gets points here based on the assumption that the 99% recovery rate has at least been achieved at the pilot stage. 
The company makes no reference to systems to scale this R&amp;D to commercial production.
2024 ESG Report
</t>
    </r>
    <r>
      <rPr>
        <rFont val="Calibri"/>
        <color rgb="FF1155CC"/>
        <sz val="10.0"/>
        <u/>
      </rPr>
      <t>http://www.geelyauto.com.hk/wp-content/uploads/2025/04/e_2024-ESG-Report_20250428.pdf</t>
    </r>
  </si>
  <si>
    <r>
      <rPr>
        <rFont val="Calibri"/>
        <sz val="10.0"/>
      </rPr>
      <t xml:space="preserve">GM discloses in its 2023 Sustainability Report (p. 25) that it works with cell and cathode manufacturers and global recycling partners to establish pathways for recycled material from its manufacturing battery scrap and warranty returns to reenter the EV supply chains.
It also discloses that it collaborates with recycling companies and Department of Energy’s U.S. Advanced Battery Consortium to support the development of recycling and recycled material reuse in new cells.
GM Ventures made a strategic investment in a battery recycling company in Quebec, Canada, namely Lithion, in 2022. This investment is said to enable the recovery of raw materials from batteries. According to GM’s 2022 Sustainability Report (p. 45), “With a recovery rate above 95%—and using Québec’s green energy—Lithion can reduce the GHG emissions in battery materials by over 75%, and water use by over 90%, compared to mining new materials…. This new facility will be able to process 7,500 metric tons of lithium-ion batteries a year with a recovery rate above 95% and using Québec’s green energy."
The company makes no reference to systems to scale this R&amp;D to commercial production.
2023 Sustainability Report
</t>
    </r>
    <r>
      <rPr>
        <rFont val="Calibri"/>
        <color rgb="FF1155CC"/>
        <sz val="10.0"/>
        <u/>
      </rPr>
      <t>https://www.gm.com/content/dam/company/docs/us/en/gmcom/company/GM_2023_SR.pdf</t>
    </r>
  </si>
  <si>
    <t xml:space="preserve">Although Honda recognizes that “electric vehicles use large amounts of scarce resources such as copper, nickel, cobalt, lithium…it is crucial to focus on efficient resource use…that enables low-energy and sustainable recycling” (2025 ESG Report, p. 50), and indicates that “Honda is committed to the research and development of advanced technologies that enable energy-saving, low-carbon, and low-cost recycling” (p. 51) in general, the company does not provide specific examples of R&amp;D into new battery recycling methods specifically.
2025 ESG Report
https://global.honda/en/sustainability/cq_img/report/pdf/2025/honda-SR-2025-en-all.pdf
</t>
  </si>
  <si>
    <t>Hyundai applies the concept of Design for Recycling (DfR) and states that “the recyclability rate at the design stage for Hyundai’s vehicle is 85% without heat energy recovery, and at 95% with heat energy recovery from waste treatment” (2025 Sustainability Report, p. 42). However, Hyundai does not disclose how the company applies R&amp;D or design for batteries specifically to improve recyclability.
Hyundai also discloses its collaboration with Hyundai GLOVIS to prepare the logistics system that enables battery recovery and Hyundai GLOVIS’ MOU with EcoPro in 2024 “to pursue upstream business for recycling used EV batteries” (2025 Sustainability Report, p. 42). However, Hyundai does not disclose further detail regarding this partnership. As a result, Hyundai does not get points for this indicator.
Hyundai states that it has "facilitated recycling by providing vehicle dismantling manuals and training to scrap car companies, as this helps them to differentiate between economically viable and non-viable resources, guiding them on proper handling techniques" (2025 Sustainability Report, p. 43). However, these examples do not mentioned investments in systems or processes to enhance EV battery recycling specifically. 
Hyundai discloses that the Lithion plant, with which it signed an initial agreement in 2021 and a follow-up agreement in 2024, will “enable the recovery of up to 95% of battery components and 98% of the critical minerals in a lithium-ion battery.” (Hyundai Canada Media Site press release, 11 March 2021). However, this appears to be an agreement for the commercialization of Lithion's recycling facility, rather than an R&amp;D collaboration.
2025 Sustainability Report
https://www.hyundai.com/content/dam/hyundai/ww/en/images/company/sustainability/about-sustainability/2025/hmc-2025-sustainability-report-en-v12.pdf
Hyundai Canada Media Site, 11 March 2021
https://www.hyundainews.ca/releases/3792
Hyundai Canada Media Site, 9 October 2024
https://www.hyundainews.ca/releases/4368
Lithion website
https://www.lithiontechnologies.com/en/operations/technologies/</t>
  </si>
  <si>
    <t>Kia discloses that it has a strategy for end-of-life battery circulation and that it is “focused on securing eco-friendly and safe large-scale battery recycling technologies” (2025 Sustainability Report, p. 43). Kia also states that it “supports part of the dismantling and recovery process to ensure that recyclable materials are not simply incinerated or landfilled” (2025 Sustainability Report, p. 42). In the company's 2023 Sustainability Report (p. 19), Kia also disclosed that the company has launched a task force team to develop a "sustainable and eco-friendly battery circulation system", including through "developing prior technologies." However, it is unclear to what extent this applies to batteries .
2025 Sustainability Report 
https://worldwide.kia.com/int/files/company/sr/sustainability-report/sustainability-report-2025-int.pdf 
2024 Sustainability Report 
https://worldwide.kia.com/int/company/sustainability/sustainability-report 
2023 Sustainability Report
https://worldwide.kia.com/int/files/company/sr/sustainability-report/sustainability-report-2023-int.pdf</t>
  </si>
  <si>
    <t>Mercedes has been working on establishing its own pilot battery recycling facility in Kuppenheim in 2024, which has an annual capacity of 2,500 tonnes (2024 AR, p. 177; 2024 Raw Material Report, p. 46). Mercedes discloses the recycling process that it has developed through R&amp;D and implemented at this facility (which is now at commercial production level), more specifically the integrated mechanical-hydrometallurgical process (2024 AR, p. 177). Mercedes also discloses that it is working with partners to scale up in China and the US and establish battery recycling based on the same technology (2023 Sustainability Report, p. 109). 
Previously, in its 2023 Sustainability Report (p. 109), Mercedes disclosed that “The process allows recovery rates of more than 96%.” which implied that this was already a recovery rate achieved at pilot stage. 
Annual Report 2024 with Integrated Sustainability Report 
https://group.mercedes-benz.com/documents/investors/reports/annual-report/mercedes-benz/mercedes-benz-annual-report-2024-incl-combined-management-report-mbg-ag.pdf 
2023 Sustainability Report 
https://group.mercedes-benz.com/documents/sustainability/reports/mercedes-benz-sustainability-report-2023.pdf 
https://group.mercedes-benz.com/sustainability/resources-circularity/recycling/battery.html</t>
  </si>
  <si>
    <r>
      <rPr>
        <rFont val="Calibri"/>
        <sz val="10.0"/>
      </rPr>
      <t xml:space="preserve">Renault indicates that it “applies eco-design standards to its vehicles and batteries, which are also developed considering repair, disassembly and recycling criteria, favoring recyclable materials” (2024 URD, p. 162).  Each vehicle project is overseen by a recycling specialist, known as the Environmental Customer Performance Leader, who ensures specific objectives are met in terms of recycled materials content and recyclability. This indicates that Renault has an in-house system to improve the design of batteries in order to enhance their recyclability. 
Renault also partners with the CEA on R&amp;D projects including automated battery disassembly and jointly apply for research funding for projects such as European Battereverse project on battery ageing for second-life use (2024 URD, p. 65). 
Renault also established a new entity The Future Is NEUTRAL (TFIN) in 2022 to bring together in-house expertise and partners to offer closed-loop recycling solutions at every stage of a vehicle’s life (2024 URD, p. 68). It discloses that TFIN plans to recycle 80% of strategic materials (cobalt, nickel, lithium) from end-of-life batteries to manufacture new batteries by 2030, but does not disclose the recovery rates currently being achieved at the R&amp;D stage (2023 URD, p. 114). 
Universal Registration Document (URD) 2024 
https://assets.renaultgroup.com/uploads/2025/03/Renault_URD_2024_EN.pdf 
Universal Registration Document 2023 
</t>
    </r>
    <r>
      <rPr>
        <rFont val="Calibri"/>
        <color rgb="FF1155CC"/>
        <sz val="10.0"/>
        <u/>
      </rPr>
      <t>https://www.renaultgroup.com/wp-content/uploads/2024/03/renault_urd_2023__en__202403201552.pdf</t>
    </r>
  </si>
  <si>
    <t>In SAIC's 2022 Corporate Sustainability report (p. 68), the company states that it follows the principle of a "full life-cycle management" for batteries and has co-established a new company called Energiex to enhance the recycling and re-utilisation of batteries.  The new company was set up jointly with PetroChina, Sinopec, CATL and Shanghai International Automobile City. It does not provide evidence on how it is scaling this R&amp;D to production or on recycling rates.
2022 Corporate Sustainability Report (Mandarin version) - 
https://static.cninfo.com.cn/finalpage/2023-04-29/1216699191.PDF</t>
  </si>
  <si>
    <t>Stellantis signed a Memorandum of Understanding (MoU) with Orano to establish a joint venture for recycling End-of-Life Electric Vehicle Batteries (ELBs) and gigafactory scrap in Enlarged Europe and North America, which is focused on the pre-treatment to produce materials also known as “black mass” or “active mass” that can be re-used in batteries (2023 CSR Report, p. 216). It expects the production to begin in the first part of 2026. In the press release cited in the CSR Report (p. 216), Stellantis discloses that “The joint venture leverages Orano’s innovative, low-carbon technology, which departs from traditional processes, enabling the recovery of all materials from lithium-ion batteries and the production of new cathode materials.”Additionally, the company states that “metal recovery rates can exceed 90%” using hydrometallurgy technology. This qualifies for points under the first sub-indicator, as it aims to enhance battery recyclability, and the second sub-indicators, as it involves R&amp;D and scaling up of new battery recycling methods.
However, the recycling rates achieved by Orana and reported in the 2023 CSR Report (p. 216) are based on battery type, not on specific metals (“In 2022, the partner’s recycling rates were 73.1% (versus 69.3% in 2021) for Lithium-Ion (Li-ion) batteries and 83.7% (versus 83.8% in 2021) for Nickel Metal Hydride (NiMH) batteries for their global activity”). Stellantis does not provide any update on the latest recovery rate in its 2024 reporting. As a result, it is not possible to determine if the recovery rate at the pilot stage meets the thresholds in the final sub-indicator.
2023 CSR Report
https://www.stellantis.com/content/dam/stellantis-corporate/sustainability/csr-disclosure/stellantis/2023/Stellantis-2023-CSR-Report.pdf
Press release: Stellantis and Orano Enter Electric Vehicle Battery Recycling Agreement (cited in 2023 CSR Report, p. 216)
https://www.media.stellantis.com/em-en/corporate-communications/press/stellantis-and-orano-enter-electric-vehicle-battery-recycling-agreement</t>
  </si>
  <si>
    <t>Tesla discloses that it has made progress in 2024 to shred collected old batteries from its products and recover nickel, cobalt, copper and lithium at its Nevada and Texas Giga factories (2024 Impact Report, p. 160). The collection and shredding stages are already operational (indicating commercial production stage), while the material recovery and re-integration with refining/cathode and cell manufacturing stages are still under development. 
This indicates that Tesla has been improving the recyclability of batteries, but does not provide further details.
2024 Impact Report (extended version) 
https://www.tesla.com/ns_videos/2024-extended-version-tesla-impact-report.pdf</t>
  </si>
  <si>
    <r>
      <rPr>
        <rFont val="Calibri"/>
        <sz val="10.0"/>
      </rPr>
      <t xml:space="preserve">Toyota provides examples of incorporating “Easy-to-dismantle Design” to improve the dismantling process of large batteries in the recycling process. This design includes instructions showing hoist positioning for large batteries for BEVs (2025 Sustainability Data Book, p. 31).
Toyota is engaged in research and verification to develop technologies to recover rare metals from used batteries while avoiding incineration. Toyota states that the process is promoted “from the perspective of promoting carbon neutrality and resource efficiency” and “improves resource recovery rates by directly feeding the batteries into recycling facilities where they are crushed rather than incinerated”. This method is being jointly verified by Toyota Tsusho Corporation and Toyota Chemical Engineering Co., Ltd ( 2025 Sustainability Data Book, p. 35).
Toyota has also started collaboration with Cirba Solutions for battery recovery and recycling in the Midwest and East Coast in the US (p. 35). Toyota does not disclose the recovery rates achieved at the pilot / R&amp;D stage for these collaboration recycling initiatives.
2025 Sustainability Data Book
</t>
    </r>
    <r>
      <rPr>
        <rFont val="Calibri"/>
        <color rgb="FF1155CC"/>
        <sz val="10.0"/>
        <u/>
      </rPr>
      <t>https://global.toyota/pages/global_toyota/sustainability/report/sdb/sdb25_en.pdf</t>
    </r>
  </si>
  <si>
    <t>VW is involved in the research consortium HVBatCycle that aims to prove that the most valuable components of traction batteries can be recovered and reused several times in succession through recycling (2024 AR, p. 335). This provides an example of R&amp;D to improve the recyclability of batteries.
VW opened the Group’s first pilot facility for recycling high-voltage vehicle batteries at the Salzgitter site at the start of 2021 (2024 AR, p. 334). The recycling process used in Salzgitter avoids energy-intensive melting in a blast furnace, where used battery systems are mechanically recycled (ground and dried) to yield "black powder," which contains lithium, nickel, manganese, and cobalt, and graphite (2023 Sustainability Report, p. 86).
VW doesn’t disclose the recovery rates that have been achieved so far.
2023 Sustainability Report
https://www.volkswagen-group.com/en/publications/more/group-sustainability-report-2023-2674
2024 Annual Report
https://annualreport2024.volkswagen-group.com/_assets/downloads/entire-vw-ar24.pdf?h=5AteXYgL</t>
  </si>
  <si>
    <t>Volvo states that “we have recently secured battery recycling in Europe from companies that meet our sustainability standards” which is “in addition to similar agreements in China while ensuring the retention of material value from the batteries (2024 AR, p. 182). However, Volvo does not disclose any specific examples R&amp;D to develop recycling methods or improve the recyclability of batteries.
Volvo Cars 2024 Annual Report
https://vp272.alertir.com/afw/files/press/volvocar/202503118898-1.pdf</t>
  </si>
  <si>
    <t>4.3.8. The company has established processes for battery repair, reuse and repurposing in order to maximize the usable lifespan of its EV batteries.</t>
  </si>
  <si>
    <r>
      <rPr>
        <rFont val="Calibri"/>
        <b/>
        <color rgb="FF000000"/>
        <sz val="10.0"/>
      </rPr>
      <t>25%:</t>
    </r>
    <r>
      <rPr>
        <rFont val="Calibri"/>
        <color rgb="FF000000"/>
        <sz val="10.0"/>
      </rPr>
      <t xml:space="preserve"> the company indicates that there are processes in place (such as inspection, design, access to battery information, collection and transportation, etc.) for repairing, reusing and/or repurposing batteries.
</t>
    </r>
    <r>
      <rPr>
        <rFont val="Calibri"/>
        <b/>
        <color rgb="FF000000"/>
        <sz val="10.0"/>
      </rPr>
      <t xml:space="preserve">25%: </t>
    </r>
    <r>
      <rPr>
        <rFont val="Calibri"/>
        <color rgb="FF000000"/>
        <sz val="10.0"/>
      </rPr>
      <t xml:space="preserve">the company provides qualitative information about processes (including the establishment and operation of collection points) to increase the % of batteries being collected for reuse, repurposing and/or recycling  
</t>
    </r>
    <r>
      <rPr>
        <rFont val="Calibri"/>
        <b/>
        <color rgb="FF000000"/>
        <sz val="10.0"/>
      </rPr>
      <t>50%:</t>
    </r>
    <r>
      <rPr>
        <rFont val="Calibri"/>
        <color rgb="FF000000"/>
        <sz val="10.0"/>
      </rPr>
      <t xml:space="preserve"> the company provides quantitative information about the collection of batteries (i.e total numbers and / or percentages of batteries collected).</t>
    </r>
  </si>
  <si>
    <t xml:space="preserve">BMW indicates that it has organized “the return of end-of-life vehicles for recycling at more than 2,800 collection points in 32 countries” (2024 Group Report, p. 145). However, there is no disclosure of collection points for batteries or repurposing initiatives for batteries.
2024 Group Report
https://www.bmwgroup.com/en/report/2024/downloads/BMW-Group-Report-2024-en.pdf
</t>
  </si>
  <si>
    <r>
      <rPr>
        <rFont val="Calibri"/>
        <sz val="10.0"/>
      </rPr>
      <t xml:space="preserve">BYD states that it has a dedicated department connected with customer and transportation/storage logistics support to ensure traceability of collected batteries. This battery collection process is in place for supporting battery repairing, reusing and repurposing. (2024 Sustainability Report, p. 63).
BYD has also set up production bases for echelon batteries, where recycled power batteries are reprocessed into echelon battery products used in many fields such as energy storage power stations, backup power systems, and solar-powered street lights (p. 62). However, there is no disclosure of the total number or percentage of batteries collected.
2024 Sustainability Report
</t>
    </r>
    <r>
      <rPr>
        <rFont val="Calibri"/>
        <color rgb="FF1155CC"/>
        <sz val="10.0"/>
        <u/>
      </rPr>
      <t>https://www1.hkexnews.hk/listedco/listconews/sehk/2025/0324/2025032401244.pdf</t>
    </r>
  </si>
  <si>
    <t>Ford indicates that it has contracts in place with multiple battery recyclers, and utilizes collection points to ship full-truck loads of end-of-life batteries, which reduces the environmental footprint of shipping one-off, end-of-life batteries across the country (2025 ISFR, p. 82). However, Ford does not disclose any quantitative or qualitative details  about the collection of batteries.
Although Ford indicates that it has remanufacturing programs for various components (p. 82), the company does not disclose any initiative for battery repair, reuse or repurposing.
2025 Integrated Sustainability and Financial Report (ISFR)
https://corporate.ford.com/content/dam/corporate/us/en-us/documents/reports/2025-integrated-sustainability-and-financial-report.pdf</t>
  </si>
  <si>
    <t>GAC “has developed a battery recycling system to facilitate the recycling and reuse of retired batteries” (2023 ESG Report, p.15).
In October 2024, GAC’s affiliate Upower Energy’s Phase II power battery repurposing, energy storage system, and part and component remanufacturing production lines were put into operation in Guangzhou (2024 ESG Report, p. 13).
Upower Energy “implements the second life utilisation of power batteries by reapplying retired batteries in low-speed vehicles” (p. 87). However, there is a lack of qualitative and quantitative data related to this facility and the company’s efforts to increase collection rates.
2023 ESG report
https://www1.hkexnews.hk/listedco/listconews/sehk/2024/0426/2024042604129.pdf
2024 ESG Report
https://www1.hkexnews.hk/listedco/listconews/sehk/2025/0425/2025042502725.pdf</t>
  </si>
  <si>
    <r>
      <rPr>
        <rFont val="Calibri"/>
        <sz val="10.0"/>
      </rPr>
      <t xml:space="preserve">Geely discloses a battery reuse and repurposing initiative called the Circular Manufacturing Center, which tests retired batteries suitable for echelon utilization and producing cascade battery products suitable for the automated guided vehicles (AGV) which have completed trial operations at the logistics and assembly lines of the Hangzhou Bay vehicle plant (2024 ESG Report, p. 67). Geely also discloses the volume of batteries reconstituted and utilized in cascade (p. 67).
Geely also indicates that “by the end of the reporting period, Geely Auto and members of the consortium had established over 900 battery recycling outlets and processed 3,600 batteries in aggregate” (2024 ESG Report, p. 38).
2024 ESG Report
</t>
    </r>
    <r>
      <rPr>
        <rFont val="Calibri"/>
        <color rgb="FF1155CC"/>
        <sz val="10.0"/>
        <u/>
      </rPr>
      <t>http://www.geelyauto.com.hk/wp-content/uploads/2025/04/e_2024-ESG-Report_20250428.pdf</t>
    </r>
  </si>
  <si>
    <t>GM states in its 2023 Sustainability Report (p. 25) that “We have worked with North American battery recyclers for several years to handle dismantling and recycling of EV batteries and their components throughout our product development and manufacturing operations.” The company disclosed in its 2022 Sustainability Report (p. 44) that there is a process in place for repurposing and remanufacturing batteries. However, no additional details are provided.
GM also discloses in its 2023 Sustainability Report (p. 25) that 3k+ metric tons of lithium batteries were recycled from small consumer size to EV size in the US. However, the company does not provide any quantitative data about the collection of batteries for 2024.
2023 Sustainability Report
https://www.gm.com/content/dam/company/docs/us/en/gmcom/company/GM_2023_SR.pdf
2022 Sustainability Report
https://investor.gm.com/static-files/3e80904d-b9f7-43aa-ae08-42175c9763ac</t>
  </si>
  <si>
    <t xml:space="preserve">Honda discloses that it has established a joint venture with Mitsubishi Corporation, namely ALTNA Co., Ltd., to engage in smart charging, repurposed energy storage businesses, and offering leasing products using Honda’s EV vehicles (2025 ESG Report, p. 52). According to the news release cited in the report, “ALTNA will continuously monitor the use conditions of EV batteries, and then recover end-of-life EV batteries based on data obtained through the long-term monitoring “, and “after the end of automotive use, batteries will be recovered and utilized for ALTNA’s grid storage battery business.” The press release that was cited in the report provides detailed description about the processes established by ALTNA and indicates that this joint venture helps to increase the % of batteries being collected through battery monitoring and leasing. 
2025 ESG Report
https://global.honda/en/sustainability/cq_img/report/pdf/2025/honda-SR-2025-en-all.pdf
News Release (cited in 2025 ESG Report): Honda and MC to Establish New Company, ALTNA Co., Ltd.
https://global.honda/en/newsroom/news/2024/c240613aeng.html </t>
  </si>
  <si>
    <t>Hyundai discloses that it collaborates with Hyundai Glovis on battery reuse programs such as reusing second-life batteries for energy storage systems (ESS), with Hyundai Glovis’ expertise in transportation and logistics. Hyundai has built demonstration ESS projects at its Ulsan Plant and the Gongju plant of OCI Specialty (in 2020), as well as at Busan Eco Delta Smart City (2022). Hyundai also has partnership with Hyundai MOBIS and Poen for battery remanufacturing programs that turn purchased/collected second-life batteries into batteries for old vehicles or for after-sales service. The company has not disclosed any quantitative information about the collection of batteries. (2025 Sustainability Report, p. 44)
2025 Sustainability Report
https://www.hyundai.com/content/dam/hyundai/ww/en/images/company/sustainability/about-sustainability/2025/hmc-2025-sustainability-report-en-v12.pdf</t>
  </si>
  <si>
    <t xml:space="preserve">Kia discloses that it is working with Hyundai GLOVIS to establish a global battery collection network and transport control system for the collection and transportation of used batteries from various locations, including end-of-life vehicle centers and dealerships worldwide. (2025 Sustainability Report, p. 43) . Kia also discloses that “Through collaboration with Hyundai GLOVIS, the company is implementing a process to evaluate and classify the remaining performance of EV batteries and reuse high-performing units as second-life battery energy storage systems (UBESS, Used Battery Energy Storage System).”. This process can potentialy increase the % of batteries being collected for repurposing and qualifies for the first and second sub-indicators .
Kia disclosed an example of partnership with Encore, a subsidiary of Deutsche Bahn AG that specializes in used batteries disassembling and analysis, where Kia supplies used batteries to Encore for a second-life battery energy storage system (BESS) in Germany (2024 Sustainability Report, p. 48). However, there is no update regarding whether this partnership has continued or expanded after 2024. In 2024, Kia launched a pilot program in the UK for battery remanufacturing for targeted models (2025 Sustainability Report, p. 43) .
Kia also disclosed the total number of batteries collected for repair, reuse, or remanufacturing in 2024 (p. 43).
2025 Sustainability Report 
https://worldwide.kia.com/int/files/company/sr/sustainability-report/sustainability-report-2025-int.pdf 
2024 Sustainability Report 
https://worldwide.kia.com/int/company/sustainability/sustainability-report </t>
  </si>
  <si>
    <t>Mercedes discloses in its 2024 Sustainability Report (p. 177) that it "is striving to reuse the battery in the vehicle or to convert it for use in a stationary energy storage system" and that it is "gradually expanding its solutions for remanufacturing and reuse defective batteries to include newer battery generations." 
 More details on these initiatives were provided in its 2023 report, where Mercedes discloses it has a process in place for repurposing batteries, such as converting them for use in a stationary energy bank (2023 Sustainability Report, p. 108). In that report, Mercedes stated that "72% of the returnable high-voltage lithium-ion batteries are being routed to remanufacturing for reuse in vehicles or for second life in energy storages" (p. 10). However, this data has not been updated for its latest report and so points have been deducted.
 In Germany, Mercedes-Benz Energy GmbH, a subsidiary of Mercedes based in Kamenz (Germany), is responsible for the development of energy storage solutions to make use of retired EV batteries for reuse in a stationary energy bank (2023 Sustainability Report, p. 108). Mercedes also discloses that it founded Mercedes-Benz Second Life Solutions LLC, based in Tuscaloosa (USA), in 2023, which focuses on the remanufacturing and reuse of lithium-ion batteries, as well as the procurement and marketing of used parts from the American market (p. 108).
2023 Sustainability Report 
https://group.mercedes-benz.com/documents/sustainability/reports/mercedes-benz-sustainability-report-2023.pdf</t>
  </si>
  <si>
    <t>Nissan discloses that it has established a partnership with Sumitomo Corporation and established 4R Energy Corporation, which specializes in secondary use of lithium-ion batteries (2025 Sustainability Data Book, p. 42). It discloses the example of 4R Energy Corporation’s battery reuse plant in Namie, Fukukshima Prefecture in Japan (p. 42). Nissan also discloses an example of its EV hub EV36Zero in Sunderland, UK, where it indicates that second-life EV batteries are used as energy storage (2025 Sustainability Data Book, p. 48). Nissan does not disclose any qualitative information about battery collection processes for these initiatives, nor does it disclose quantitative data.
2025 Sustainability Data Book
https://www.nissan-global.com/EN/SUSTAINABILITY/LIBRARY/SR/2025/ASSETS/PDF/DB25_E_All.pdf</t>
  </si>
  <si>
    <r>
      <rPr>
        <rFont val="Calibri"/>
        <sz val="10.0"/>
      </rPr>
      <t xml:space="preserve">Renault indicates that there is a process in place for repairing, reusing, and repurposing batteries. Renault has facilities at its Refactory site in Flins for retrofitting, reuse, dismantling and recycling batteries, which doubled its capacity to repair batteries and prepare them for a second life in 2023 (2024 URD, p. 68). 
As for battery repurposing, Renault discloses its partnership with the startup Betteries, which uses recycled EV batteries to develop transportable electric generators suitable for a variety of purposes (e.g. on construction sites or in food trucks) (2023 URD, p. 114). It also discloses that Mobilize develops new stationary or mobile storage applications, in which batteries are reused for a second life (2023 URD, p. 68). 
Renault discloses that overall nearly 6,000 batteries have already been recycled (2024 URD, p. 68). It is unclear if this number is for 2024 or aggregated for past years. Additionally, this number does not seem to represent the total volume of batteries collected. Thus it does not get points for the third sub-indicator. 
Universal Registration Document (URD) 2024 
https://assets.renaultgroup.com/uploads/2025/03/Renault_URD_2024_EN.pdf 
Universal Registration Document 2023 
</t>
    </r>
    <r>
      <rPr>
        <rFont val="Calibri"/>
        <color rgb="FF1155CC"/>
        <sz val="10.0"/>
        <u/>
      </rPr>
      <t>https://www.renaultgroup.com/wp-content/uploads/2024/03/renault_urd_2023__en__202403201552.pdf</t>
    </r>
  </si>
  <si>
    <t>SAIC disclosed in its 2023 Sustainability Report (p. 47) that more than 500 retired batteries have been repurposed for 11 battery energy storage application sites across four cities, with a total capacity of 11 MWh. In its 2024 ESG Report (p. 54), SAIC disclosed that it collaborated with pilot units and recycled 540 battery packs and modules (amounting to 4,840 kg of cells). However, it is unclear if this figure represents the annual amount or a cumulative total to date.
SAIC also disclosed that the "Green Core Drives the Future" initiative transformed retired batteries into modular solar-powered lighting systems for rural areas in Guangxi (2024 ESG Report, p. 106). No additional details are disclosed
2023 ESG &amp; Sustainability Report
https://www.saicmotor.com/english/download/esg/2023.pdf
2024 ESG Report
https://www.saicmotor.com/english/download/esg/2024.pdf</t>
  </si>
  <si>
    <t>Stellantis has 4R (remanufacturing, repair, reuse, recycle) processes in place especially through its subsidiary SUSTAINera Valorauto, which has services for high-voltage batteries (HVBs) in multiple regions (2024 Expanded Sustainability Statement, p. 60). Additionally, Stellantis operates a network of 24 e-repair centers worldwide that repair HVBs (p. 61).
As for battery repurposing, Stellantis is exploring battery reuse through its joint venture with NHOA Free2move e-solutions, focusing on electric stationary storage for residential, commercial, and industrial use (2023 CSR Report, p. 216).
The company also worked to increase recycling volumes and ensure local access to selected recyclers for dealers, plants, R&amp;D centers, and dismantlers in Europe and China, with new agreements signed in MEA (Middle East and Africa) and in IAP (India and Asia Pacific) Regions in 2023 (2023 CSR Report, p. 216). This qualifies for points for the second sub-indicator.
Stellantis does not disclose quantitative information regarding the volume of batteries collected in its 2024 reporting. In 2023, Stellantis disclosed the quantitative information about the collection of batteries, including 3,318 batteries collected, among which 262 were repaired, 1,265 were remanufactured, 350 were used in second-life projects, and 1,441 were recycled (2023 CSR Report, p. 216). However, as we expect this quantitative data to be updated annually, Stellantis no longer gets points for the third sub-indicator.
2024 Expanded Sustainability Statement
https://www.stellantis.com/content/dam/stellantis-corporate/sustainability/esg-disclosures/Stellantis-Expanded-Sustainability-Statement-2024.pdf
2023 CSR Report
https://www.stellantis.com/content/dam/stellantis-corporate/sustainability/csr-disclosure/stellantis/2023/Stellantis-2023-CSR-Report.pdf</t>
  </si>
  <si>
    <t xml:space="preserve">Tesla states that “to enhance our collection of end-of-life products for recycling, we expanded the Tesla Operating System to include recovery of end-of-life vehicles and battery packs”, indicating a process to increase the % of batteries being collected (2023 Impact Report, p. 110).
In the company’s 2021 Impact Report (p. 96) Tesla also explains that “Before decommissioning and recycling a consumer battery pack, Tesla does everything it can to extend the useful life of each pack, including sending out over-the-air software updates to Tesla vehicles to improve battery efficiency when our engineers find new ways to do so. In addition, any battery that is no longer meeting a customer’s needs can be serviced at a Tesla Service Center. Every battery used in R&amp;D or returned from the field that cannot be re-manufactured is recycled”. However, qualitative information on collection processes is not provided. 
Tesla discloses that 1.7GWh of battery materials were processed at its battery processing facility, and another 5.3GWh of battery materials were sent to recycling partners (p. 161). However, Tesla does not disclose the total number/percentage of batteries collected.
Tesla does not disclose any battery reuse/repurposing initiatives.
2023 Impact Report
https://www.tesla.com/ns_videos/2023-tesla-impact-report.pdf
2021 Impact Report
https://www.tesla.com/ns_videos/2021-tesla-impact-report.pdf </t>
  </si>
  <si>
    <r>
      <rPr>
        <rFont val="Calibri"/>
        <sz val="10.0"/>
      </rPr>
      <t xml:space="preserve">Toyota discloses that it is developing and verifying large-scale stationary storage battery systems that utilize used batteries collected from electric vehicles through collaboration with Tokyo Electric Power Company Holdings, Inc. (TEPCO) (2025 Sustainability Data Book, p. 34).
Toyota Tsusho Corporation and Eurus Energy Holdings Corporation installed this system at the Eurus Tashirohira Wind Farm, with a demonstration test underway. Toyota also provides details on battery collection processes in the United States, stating that it is collaborating with Cirba Solutions, which is expected to reduce costs associated with the transportation and logistics of used automotive batteries from Toyota and Lexus vehicles (p. 35). 
2025 Sustainability Data Book
</t>
    </r>
    <r>
      <rPr>
        <rFont val="Calibri"/>
        <color rgb="FF1155CC"/>
        <sz val="10.0"/>
        <u/>
      </rPr>
      <t>https://global.toyota/pages/global_toyota/sustainability/report/sdb/sdb25_en.pdf</t>
    </r>
  </si>
  <si>
    <t>PowerCo and the Center of Excellence (CoE) Battery are responsible for end-of-life recycling (2024 AR, p. 158). VW states that “Batteries are only recycled in the pilot facility if they can no longer be used in other ways – for example, in reconditioned form in mobile energy storage systems such as flexible fast-charging stations or charging robots.” (2023 Sustainability Report, p. 86). This indicates that there is a process for repurposing batteries, e.g., for energy storage systems. However, no additional details are disclosed.
2024 Annual Report
https://annualreport2024.volkswagen-group.com/_assets/downloads/entire-vw-ar24.pdf?h=5AteXYgL
2023 Sustainability Report
https://www.volkswagen-group.com/en/publications/more/group-sustainability-report-2023-2674</t>
  </si>
  <si>
    <t>Volvo has established regional battery centres to support repairing, refurbishing, and remanufacturing of batteries and is expanding the network of battery centres in Asia and South America (2024 AR, p. 182).
Volvo provides collection service of End-of-life High-Voltage Batteries through its battery disposal website. It also indicates that remote monitoring helps it to keep customers informed about battery lifespan (2024 AR, p. 182). These processes help to increase the volume of batteries collected. 
It discloses the number of batteries collected for repair, reuse, repurpose and recycling in 2024, which has decreased from 2023 (2024 AR, p. 180).
Volvo 2023 Annual Report
https://vp272.alertir.com/afw/files/press/volvocar/202403050374-1.pdf
Volvo Cars 2024 Annual Report
https://vp272.alertir.com/afw/files/press/volvocar/202503118898-1.pdf</t>
  </si>
  <si>
    <t>4.3.9. The company has established closed-loop processes in order to maximize the recycling of end-of-life EV batteries</t>
  </si>
  <si>
    <r>
      <rPr>
        <rFont val="Calibri"/>
        <b/>
        <color theme="1"/>
        <sz val="10.0"/>
      </rPr>
      <t xml:space="preserve">25%: </t>
    </r>
    <r>
      <rPr>
        <rFont val="Calibri"/>
        <color theme="1"/>
        <sz val="10.0"/>
      </rPr>
      <t xml:space="preserve">the company indicates that there is a closed-loop process in place for recycling batteries (that involves recovering raw materials).
</t>
    </r>
    <r>
      <rPr>
        <rFont val="Calibri"/>
        <b/>
        <color theme="1"/>
        <sz val="10.0"/>
      </rPr>
      <t xml:space="preserve">25%: </t>
    </r>
    <r>
      <rPr>
        <rFont val="Calibri"/>
        <color theme="1"/>
        <sz val="10.0"/>
      </rPr>
      <t xml:space="preserve">the company provides detail on the battery recycling process / method(s) used and discloses that they do not use incineration / high-temperature combustion processes.  
</t>
    </r>
    <r>
      <rPr>
        <rFont val="Calibri"/>
        <b/>
        <color theme="1"/>
        <sz val="10.0"/>
      </rPr>
      <t xml:space="preserve">50%: </t>
    </r>
    <r>
      <rPr>
        <rFont val="Calibri"/>
        <color theme="1"/>
        <sz val="10.0"/>
      </rPr>
      <t xml:space="preserve">the company provides quantitative information about the % of batteries currently being recycled (at commercial scale). Note: this could be mineral recovery rates and/or the total percentage of batteries recycled (out of all batteries collected for end-of-life treatment). </t>
    </r>
  </si>
  <si>
    <t>BMW discloses that its Chinese subsidiary, BMW Brilliance Automotive Ltd., established a collection and recycling network for high-voltage storage (HVS) systems in 2022. BMW also discloses that “Work began on implementing a network of this kind in the European Union in the reporting year.” (2024 Group Report, p. 145) The objective of these initiatives is to “reintroduce the collected HVS materials as secondary material for the production of new HVS cells, thereby fostering a closed-loop system” (p. 145) However, it is unclear if the network in EU is already operational or still under preparation. As a result, it only gest points for the first and not the last sub-indicator.
The company does not provide quantitative or qualitative information about these battery recycling efforts. 
2024 Group Report
https://www.bmwgroup.com/en/report/2024/downloads/BMW-Group-Report-2024-en.pdf</t>
  </si>
  <si>
    <r>
      <rPr>
        <rFont val="Calibri"/>
        <sz val="10.0"/>
      </rPr>
      <t xml:space="preserve">BYD indicates that it has set up 2 recycling factories (2024 Sustainability Report, p. 62), but does not disclose any qualitative information about the recycling methods used at these factories. 
BYD discloses that by the end of 2024, 10,000 tons of power batteries had been recycled. It is unclear if this is the annual volume or the aggregate volume to date. Besides, the company does not disclose the percentage of batteries currently recycled annually.
FinDreams Battery indicates that “For overseas retired batteries, the Company mainly cooperates with recycling vendors that comply with local regulations and actively explores other recycling solutions” (FinDreams Battery 2024 Sustainability &amp; ESG Report, p. 18). However, it is unclear if there are battery recycling initiatives operational at BYD’s overseas production locations.
2024 Sustainability Report
</t>
    </r>
    <r>
      <rPr>
        <rFont val="Calibri"/>
        <color rgb="FF1155CC"/>
        <sz val="10.0"/>
        <u/>
      </rPr>
      <t>https://www1.hkexnews.hk/listedco/listconews/sehk/2025/0324/2025032401244.pdf</t>
    </r>
    <r>
      <rPr>
        <rFont val="Calibri"/>
        <sz val="10.0"/>
      </rPr>
      <t xml:space="preserve">
FinDreams Battery 2024 Sustainability &amp; ESG Report
https://www.fdbatt.com/responsibility/FinDreams%20Battery%202024%20Sustainability%20and%20ESG%20Report.pdf</t>
    </r>
  </si>
  <si>
    <t xml:space="preserve">Ford discloses that “end-of-life batteries and manufacturing scrap from the BlueOval SK JV Gigafactory are sent to recyclers who are dedicated to recovering the underlying raw materials”. Ford also disclosed information about a collaboration with Redwood Materials for battery material recovery (2022 TCFD Report, p. 19), but it is not clear if this collaboration has reached commercial production. 
Ford states that its battery recycling partners "were evaluated based on technology, recycling efficiency, environmental, social, and governance (ESG) factors, and cost." (2025 ISFR, p. 82) However the company does not disclose qualitative information on the actual battery recycling methods that they use.
2025 Integrated Sustainability and Financial Report (ISFR)
https://corporate.ford.com/content/dam/corporate/us/en-us/documents/reports/2025-integrated-sustainability-and-financial-report.pdf
TCFD Report 2022
https://corporate.ford.com/content/dam/corporate/us/en-us/documents/reports/tcfd-report.pdf </t>
  </si>
  <si>
    <t>GAC states that "from product design, production and manufacturing to waste recycling and reuse, a complete green circular industrial chain has been established" and that its affiliate Upower Energy has established processes of battery repurposing and remanufacturing, but there is a lack of detail regarding whether the recycling process also involves the recovery of raw materials (2024 ESG Report (p. 87).
GAC discloses that GAC Honda “actively recycles metal waste” and GAC Toyota’s new models have recyclability and reusability rates of 96.6% and 92% (2024 ESG Report, p. 87). However, there is no disclosure about the % of batteries currently being recycled.
2024 ESG Report
https://www1.hkexnews.hk/listedco/listconews/sehk/2025/0425/2025042502725.pdf</t>
  </si>
  <si>
    <r>
      <rPr>
        <rFont val="Calibri"/>
        <sz val="10.0"/>
      </rPr>
      <t xml:space="preserve">Geely has established an industry alliance recycling model with OEMs and collaborate with whitelist enterprises with recycling qualifications as recycling suppliers(2024 ESG Report, p. 31). Geely discloses that “the recycling supplier disposes of the batteries adopting wet chemical decomposition (e.g. metallurgical preparation of metal salts)” (2024 ESG Report, p. 38, 67). This explains the battery recycling methods implemented at commercial scale.
However, Geely has not disclosed the % of batteries currently being recycled at commercial scale. Although Geely’s battery subsidiary VREMT indicated that it “mandates recycling suppliers to recycle over 98% of nickel, cobalt, and manganese at the end of the battery life cycle”, the company has not disclosed the progress made by suppliers in meeting this requirement so far (VREMT 2023 ESG Report, p. 31). 
2024 ESG Report
</t>
    </r>
    <r>
      <rPr>
        <rFont val="Calibri"/>
        <color rgb="FF1155CC"/>
        <sz val="10.0"/>
        <u/>
      </rPr>
      <t xml:space="preserve">http://www.geelyauto.com.hk/wp-content/uploads/2025/04/e_2024-ESG-Report_20250428.pdf
</t>
    </r>
    <r>
      <rPr>
        <rFont val="Calibri"/>
        <sz val="10.0"/>
      </rPr>
      <t xml:space="preserve">VREMT 2023 ESG Report
</t>
    </r>
    <r>
      <rPr>
        <rFont val="Calibri"/>
        <color rgb="FF1155CC"/>
        <sz val="10.0"/>
        <u/>
      </rPr>
      <t>https://vremt-cms-prod-oss-cdn.vremtglobal.com/em-sg-prod/about-sustainable-report/95c1a2db-3c55-48b8-b014-e10dbe2b506c.pdf</t>
    </r>
    <r>
      <rPr>
        <rFont val="Calibri"/>
        <sz val="10.0"/>
      </rPr>
      <t xml:space="preserve"> </t>
    </r>
  </si>
  <si>
    <t>GM states in its 2023 Sustainability Report (p. 25) that “We have worked with North American battery recyclers for several years to handle dismantling and recycling of EV batteries and their components throughout our product development and manufacturing operations.” However, no additional details are provided.
The company had disclosed in 2023 that it has an agreement for battery recycling with Quebec-based battery recycler Lithion, which has recycling rates of over 95% and that “having commissioned an industrial-scale demonstration plant in January 2020, Lithion will start commercial recycling operations in 2023” (2022 Sustainability Report, p45). However, the company does not provide further disclosure regarding whether the commercial production has begun.
2023 Sustainability Report
https://www.gm.com/content/dam/company/docs/us/en/gmcom/company/GM_2023_SR.pdf
2022 Sustainability Report
https://investor.gm.com/static-files/3e80904d-b9f7-43aa-ae08-42175c9763ac</t>
  </si>
  <si>
    <t>Hyundai discloses that it is “establishing a battery closed loop system, reclaiming core battery materials such as cobalt, lithium and nickel from end-of-life batteries that cannot be reused or remanufactured and feeding them back into battery manufacturing” (2025 Sustainability Report, p. 44). 
In Canada, Hyundai has signed a service agreement with Lithion to advance EV battery recovery and recycling in 2024 (2025 Sustainability Report, p. 44). Lithion launched its first commercial plant for the extraction of critical minerals from lithium-ion batteries in June 2024, with patented hydrometallurgy technologies (Hyundai Canada Media Site, 9 October 2024). Hyundai discloses that the Lithion plant will “enable the recovery of up to 95% of battery components and 98% of the critical minerals in a lithium-ion battery.” However, these appear to be projected recovery rates estimated from the R&amp;D process and not verified recovery rates from the plants commercial operations. 
Hyundai does not disclose any other quantitative information about the % of batteries currently being recycled at commercial scale.
2025 Sustainability Report
https://www.hyundai.com/content/dam/hyundai/ww/en/images/company/sustainability/about-sustainability/2025/hmc-2025-sustainability-report-en-v12.pdf
Hyundai Canada Media Site, 11 March 2021
https://www.hyundainews.ca/releases/3792
Hyundai Canada Media Site, 9 October 2024
https://www.hyundainews.ca/releases/4368
Lithion website
https://www.lithiontechnologies.com/en/operations/technologies/</t>
  </si>
  <si>
    <t xml:space="preserve">Kia indicates that it has an end-of-life battery circulation strategy that includes recycling for batteries that are deemed unsuitable for remanufacturing or reuse and this process includes extraction of metals such as lithium, cobalt, and nickel. However, there is no further disclosure on the methods implemented, the percentage of batteries currently being recycled at commercial scale, or the locations that such initiatives have been operational .
2025 Sustainability Report 
https://worldwide.kia.com/int/files/company/sr/sustainability-report/sustainability-report-2025-int.pdf </t>
  </si>
  <si>
    <r>
      <rPr>
        <rFont val="Calibri"/>
        <sz val="10.0"/>
      </rPr>
      <t xml:space="preserve">Mercedes built its own pilot battery recycling facility in Kuppenheim in 2024, which has an annual capacity of 2,500 tonnes (2024 AR, p. 177; 2024 Raw Material Report, p. 46). Mercedes describes the recycling process implemented at this facility, more specifically the integrated mechanical-hydrometallurgical process (2024 AR, p. 177). However, the company does not provide quantitative information about the volume or % of batteries currently being recycled. In 2024 AR (p. 177), the company discloses that “The ambition is to achieve a recovery rate of more than 96% with their integrated mechanical-hydrometallurgical process." It is therefore unclear whether this recovery rate has been achieved at commercial scale.   
Annual Report 2024 with Integrated Sustainability Report 
</t>
    </r>
    <r>
      <rPr>
        <rFont val="Calibri"/>
        <color rgb="FF1155CC"/>
        <sz val="10.0"/>
        <u/>
      </rPr>
      <t>https://group.mercedes-benz.com/documents/investors/reports/annual-report/mercedes-benz/mercedes-benz-annual-report-2024-incl-combined-management-report-mbg-ag.pdf</t>
    </r>
  </si>
  <si>
    <r>
      <rPr>
        <rFont val="Calibri"/>
        <sz val="10.0"/>
      </rPr>
      <t xml:space="preserve">The company indicates that it has a closed-loop process for recycling batteries through the new entity The Future Is NEUTRAL (TFIN) created in 2022 (2024 URD, p. 68). It does not provide further detail about the recycling process. 
Renault discloses that overall nearly 6,000 batteries have already been recycled (2024 URD, p. 68). It is unclear if this number is for 2024 or aggregated for past years. 
Universal Registration Document (URD) 2024 
</t>
    </r>
    <r>
      <rPr>
        <rFont val="Calibri"/>
        <color rgb="FF1155CC"/>
        <sz val="10.0"/>
        <u/>
      </rPr>
      <t>https://assets.renaultgroup.com/uploads/2025/03/Renault_URD_2024_EN.pdf</t>
    </r>
  </si>
  <si>
    <t>SAIC states that it prioritizes resource circulation and aims to increase the recycling rate of materials (2024 ESG Report, p. 54). However, there is no disclosure of a closed-loop process, or battery recycling processes implemented at commercial scale.
SAIC discloses that the overall recyclability rate of new models launched by the SAIC Passenger Vehicle brand between 2022 and 2024 reached 98% (2024 ESG Report, p. 54). However, the company does not provide any quantitative information about the % of batteries currently being recycled at commercial scale.
2024 ESG Report
https://www.saicmotor.com/english/download/esg/2024.pdf</t>
  </si>
  <si>
    <t>Regarding battery recycling, Stellantis has provided less detailed disclosure in its 2024 report compared to the information disclosed in 2023. The company discloses that “Stellantis implements collection and treatment procedures…establishes recycling contracts with specific operators for all Stellantis brands. Agreements established in 2023 cover recycling needs in the Europe, North America, China, Middle East &amp; Africa, and India &amp; Asia Pacific regions.” (2024 Expanded Sustainability Statement, p. 59). 
Stellantis has signed an MOU with Orano to recycle batteries in Europe and North America, with raw material recovery included in the recycling process. However, this is expected to begin commercially only in 2026, thus cannot get points for the second sub-indicator (2023 CSR Report, p. 216). Other than the Orano MOU, Stellantis does not provide any qualitative information on the battery recycling methods (in 2023 or 2024).
While Stellantis’ subsidiary SUSTAINera also claims to recover raw materials in its recycling process on its website (cited in 2023 CSR Report, p. 206), Stellantis provides no qualitative or quantitative data in its reports regarding the extent of material recovery from Stellantis’ batteries by SUSTAINera (2024 Expanded Sustainability Statement, p. 59-60).
In its 2023 CSR Report (p. 18, p. 216), Stellantis provides quantitative disclosure regarding recycling rate of High-Voltage battery. However, in its 2024 Expanded Sustainability Statement (p. 61), the company only discloses the “percentage by weight of ELVs recycled,” which includes batteries but lacks the disaggregation needed to understand the actual quantities of EV batteries Stellantis has recycled or recovered in practice. As a result, the company no longer gets points for the third sub-indicator.
2023 CSR Report
https://www.stellantis.com/content/dam/stellantis-corporate/sustainability/csr-disclosure/stellantis/2023/Stellantis-2023-CSR-Report.pdf
2024 Expanded Sustainability Statement
https://www.stellantis.com/content/dam/stellantis-corporate/sustainability/esg-disclosures/Stellantis-Expanded-Sustainability-Statement-2024.pdf
SUSTAINera website
https://www.sustainera.com/en/recycle.html</t>
  </si>
  <si>
    <t xml:space="preserve">Tesla has an in-house recycling process for retrieving battery minerals at its Nevada and Texas Gigafactories (2024 Impact Report, p. 159). 
Tesla discloses quantitative information about the tonnage of materials recovered (nickel, cobalt, copper and lithium) (p. 161), although this is not disclosed as a percentage. It also discloses “the percentage of materials recovered from returned or end-of-life products”, but only as an approximation (“&gt;90%”) and so points are not awarded for the third sub-indicator. 
Additionally, Tesla does not provide a qualitative description of the battery recycling method being implemented or the percentage of batteries currently being recycled at commercial scale. 
2024 Impact Report (extended version) 
https://www.tesla.com/ns_videos/2024-extended-version-tesla-impact-report.pdf
Tesla has an in-house recycling process for retrieving battery minerals at its Nevada and Texas Gigafactories (2024 Impact Report, p. 159). 
</t>
  </si>
  <si>
    <t>The company indicates that there is a closed-loop process in place for recycling batteries for some models and geographies. In Japan, Toyota collaborates with the Japan Auto Recycling Partnership to recover lithium-ion batteries (2024 Integrated Report, p. 74).
Toyota also collaborates with Redwood Materials Inc. and Cirba Solutions in North America to collect and recycle batteries throughout the United States, with Cirba Solutions aiming to extract up to 95% of critical minerals from used batteries (2025 Sustainability Data Book, p. 35; 2023 Integrated Report, p. 82). Toyota has expanded its collaboration with Redwood Materials with the goal of procuring cathode active materials for use in production at Toyota Battery Manufacturing, North Carolina (TBMNC) (p. 35). However, as 95% is the aimed recovery rate of Cirba Solutions and not the actual recovery rate, it does not get points for the third sub-indicator.
Toyota Integrated Report 2024
https://global.toyota/pages/global_toyota/ir/library/annual/2024_001_integrated_en.pdf
Toyota’s Integrated Report 2023
https://global.toyota/pages/global_toyota/ir/library/annual/2023_001_integrated_en.pdf
2025 Sustainability Data Book
https://global.toyota/pages/global_toyota/sustainability/report/sdb/sdb25_en.pdf</t>
  </si>
  <si>
    <r>
      <rPr>
        <rFont val="Calibri"/>
        <sz val="10.0"/>
      </rPr>
      <t xml:space="preserve">VW opened the Group’s first pilot facility for recycling high-voltage vehicle batteries at the Salzgitter site at the start of 2021 (2024 AR, p. 334). The recycling process used in Salzgitter avoids energy-intensive melting in a blast furnace, where used battery systems are mechanically recycled (ground and dried) to yield "black powder," which contains lithium, nickel, manganese, cobalt, and graphite. VW discloses that the Salzgitter facility “has been initially designed to recycle up to 3,600 battery systems per year in pilot operation” (2024 AR, p. 334), but does not disclose the achieved recovery rate at commercial scale.
2024 Annual Report
</t>
    </r>
    <r>
      <rPr>
        <rFont val="Calibri"/>
        <color rgb="FF1155CC"/>
        <sz val="10.0"/>
        <u/>
      </rPr>
      <t>https://annualreport2024.volkswagen-group.com/_assets/downloads/entire-vw-ar24.pdf?h=5AteXYgL</t>
    </r>
  </si>
  <si>
    <t xml:space="preserve">Volvo indicates that it has a closed-loop battery recycling process in China (2023 AR, p. 40). Additionally, Volvo has recently secured battery recycling in Europe from companies that meet its sustainability standards (2024 AR, p. 182).
Volvo also discloses the number of batteries collected for recycling (separate from repair, reuse and repurposing) in 2024, which decreased from 2023. From the data disclosed by Volvo, it can be determined that Volvo recycled 79% of the total number of batteries collected for repair, reuse, repurposing and recycling during the reporting year (2024 AR, p. 180). 
However, Volvo does not disclose any qualitative information about the battery recycling processes/methods. 
Volvo 2023 Annual Report
https://vp272.alertir.com/afw/files/press/volvocar/202403050374-1.pdf
Volvo Cars 2024 Annual Report
https://vp272.alertir.com/afw/files/press/volvocar/202503118898-1.pdf </t>
  </si>
  <si>
    <t xml:space="preserve">5. Climate Lobbying </t>
  </si>
  <si>
    <t>Performance Band (A+ to F) is a full measures of a company's climate policy engagement, accounting for both its own engagement and that of its industry associations.</t>
  </si>
  <si>
    <t>Multiplier of total category score</t>
  </si>
  <si>
    <t>A=1.3  B=1.2 C=1.1 N/D = 1 D=0.9 E= 0.8 F=0.7</t>
  </si>
  <si>
    <t>C- Performance Band
https://lobbymap.org/company/BMW-Group</t>
  </si>
  <si>
    <r>
      <rPr>
        <rFont val="Calibri"/>
        <color rgb="FF0563C1"/>
        <sz val="10.0"/>
        <u/>
      </rPr>
      <t xml:space="preserve">BYD is rated C by Influencmap
</t>
    </r>
    <r>
      <rPr>
        <rFont val="Calibri"/>
        <color rgb="FF1155CC"/>
        <sz val="10.0"/>
        <u/>
      </rPr>
      <t>https://lobbymap.org/company/BYD-ad57b73e7a45d012e624586f568d9c1e</t>
    </r>
  </si>
  <si>
    <t xml:space="preserve">Performance Band C
https://lobbymap.org/company/Ford-Motor   </t>
  </si>
  <si>
    <t>N/D = 1</t>
  </si>
  <si>
    <r>
      <rPr>
        <rFont val="Calibri"/>
        <color rgb="FF0563C1"/>
        <sz val="10.0"/>
        <u/>
      </rPr>
      <t xml:space="preserve">Geely is rated B- by Influencmap
</t>
    </r>
    <r>
      <rPr>
        <rFont val="Calibri"/>
        <color rgb="FF1155CC"/>
        <sz val="10.0"/>
        <u/>
      </rPr>
      <t>https://lobbymap.org/company/Geely-009005dc0b4ee58d5034bf80fe51e880</t>
    </r>
  </si>
  <si>
    <t xml:space="preserve">Performance band: C- 
https://lobbymap.org/company/General-Motors </t>
  </si>
  <si>
    <t xml:space="preserve">Performance Band: D+
https://lobbymap.org/company/Honda-Motor
</t>
  </si>
  <si>
    <t xml:space="preserve">Hyundai Motor Company has a C- rating
https://lobbymap.org/company/Hyundai-Motor
</t>
  </si>
  <si>
    <t xml:space="preserve">Kia Motors has a C- rating
https://lobbymap.org/company/Hyundai-Motor
</t>
  </si>
  <si>
    <t xml:space="preserve">C-
https://lobbymap.org/company/Mercedes-Benz-7c1efd951fa2a6dfc2b58e9f311f6d7b
</t>
  </si>
  <si>
    <t>Performance band: D+
https://lobbymap.org/company/Nissan-abdc9326775d476cb90209eca8efc593/projectlink/Nissan-In-Climate-Change</t>
  </si>
  <si>
    <t xml:space="preserve">Performance Band: C- (upgraded from D+ in previous year)
https://lobbymap.org/company/Renault-da6a2597b9d24c063ad54d8be696efdf
</t>
  </si>
  <si>
    <t xml:space="preserve">C rating
https://lobbymap.org/company/Saic-Motor-a1b706228303c63e68b65553f640d44f 
</t>
  </si>
  <si>
    <r>
      <rPr>
        <rFont val="Calibri"/>
        <sz val="10.0"/>
      </rPr>
      <t xml:space="preserve">Performance Band: D+ rating.
</t>
    </r>
    <r>
      <rPr>
        <rFont val="Calibri"/>
        <color rgb="FF1155CC"/>
        <sz val="10.0"/>
        <u/>
      </rPr>
      <t>https://lobbymap.org/company/Stellantis-NV-019d8501313bd6e981bf5591457e9d00</t>
    </r>
  </si>
  <si>
    <t>Performance Band: B 
https://lobbymap.org/company/Telsa-Motors</t>
  </si>
  <si>
    <t xml:space="preserve">Performance Band D+ (from D in the previous year)
https://lobbymap.org/company/Toyota-Motor 
</t>
  </si>
  <si>
    <t>Performance band: C (improved slightly from C- in previous year)
https://lobbymap.org/company/Volkswagen-9e7f6038049cce3caa35490440a6a54b</t>
  </si>
  <si>
    <t>Performance Band: B-
https://lobbymap.org/company/Volvo-Cars-43475f3e016121a4dfad3d167997c45c</t>
  </si>
  <si>
    <t>Sub-section</t>
  </si>
  <si>
    <t>Alignment with existing benchmarks, standards, references</t>
  </si>
  <si>
    <t>Points Modifier (if appliable)</t>
  </si>
  <si>
    <t>Score Attribution
Note: scores are cumulative unless otherwise specified.</t>
  </si>
  <si>
    <t>BMW Group  analysis</t>
  </si>
  <si>
    <t>Ford  Analysis</t>
  </si>
  <si>
    <t>GAC  Analysis</t>
  </si>
  <si>
    <t>Geely  Analysis</t>
  </si>
  <si>
    <t>GM  Analysis</t>
  </si>
  <si>
    <t xml:space="preserve">Honda analysis </t>
  </si>
  <si>
    <t>Hyundai  analysis</t>
  </si>
  <si>
    <t>Hyundai points</t>
  </si>
  <si>
    <t xml:space="preserve">Kia analysis </t>
  </si>
  <si>
    <t>Kia points</t>
  </si>
  <si>
    <t>Mercedes  analysis</t>
  </si>
  <si>
    <t>Nissan  analysis</t>
  </si>
  <si>
    <t>Nissan points</t>
  </si>
  <si>
    <t>Renault  analysis</t>
  </si>
  <si>
    <t>SAIC  analysis</t>
  </si>
  <si>
    <t>Stellantis  analysis</t>
  </si>
  <si>
    <t>Stellantis points</t>
  </si>
  <si>
    <t xml:space="preserve">Tesla analysis </t>
  </si>
  <si>
    <t xml:space="preserve">Toyota analysis </t>
  </si>
  <si>
    <t xml:space="preserve">VW analysis </t>
  </si>
  <si>
    <t>Volkswagen points</t>
  </si>
  <si>
    <t>Volvo Cars  Analysis</t>
  </si>
  <si>
    <t>Volvo Cars points</t>
  </si>
  <si>
    <t>1. Responsible Sourcing: General HR indicators</t>
  </si>
  <si>
    <t>1.1. Commit</t>
  </si>
  <si>
    <t>1.1.1. The company has a public commitment to human rights.</t>
  </si>
  <si>
    <r>
      <rPr>
        <rFont val="Calibri"/>
        <b/>
        <color theme="1"/>
        <sz val="10.0"/>
      </rPr>
      <t xml:space="preserve">100%: </t>
    </r>
    <r>
      <rPr>
        <rFont val="Calibri"/>
        <color theme="1"/>
        <sz val="10.0"/>
      </rPr>
      <t xml:space="preserve">the company has a standalone human rights policy or other formal commitment that it will respect the Universal Declaration of Human Rights and the International Bill of Rights, or commit to the UN Guiding Principles on Business and Human Rights (UNGPs) </t>
    </r>
    <r>
      <rPr>
        <rFont val="Calibri"/>
        <color rgb="FFFF0000"/>
        <sz val="10.0"/>
      </rPr>
      <t xml:space="preserve">and/or the OECD Guidelines for Multinational Enterprises. </t>
    </r>
  </si>
  <si>
    <t>BMW has a Human Rights Policy entitled “Policy Statement on Respect for Human Rights and Corresponding Environmental Standards”. This includes a commitment to comply with the International Bill of Human Rights, consisting of the United Nations Universal Declaration of Human Rights, as well as the International Covenant on Civil and Political Rights and the International Covenant on Economic, Social, and Cultural Rights, and to the UN Guiding Principles on Business and Human Rights (p. 7).
Policy Statement on Respect for Human Rights and Corresponding Environmental Standards
https://www.bmwgroup.com/content/dam/grpw/websites/bmwgroup_com/company/downloads/en/2025/BMW_Group_Compliance_Menschenrechte_Grundsatz_EN.pdf</t>
  </si>
  <si>
    <r>
      <rPr>
        <rFont val="Calibri"/>
        <sz val="10.0"/>
      </rPr>
      <t xml:space="preserve">BYD’s Human Rights Policy Statement expressly recognizes the Universal Declaration of Human Rights, the UNGPs, and the OECD Guidelines for Multinational Enterprises on Responsible Business Conduct (p. 2). 
 BYD Group Human Rights Policy Statement 
 </t>
    </r>
    <r>
      <rPr>
        <rFont val="Calibri"/>
        <color rgb="FF1155CC"/>
        <sz val="10.0"/>
        <u/>
      </rPr>
      <t>https://www.bydglobal.com/en/SocietyDevelopment.html</t>
    </r>
  </si>
  <si>
    <t>Ford's Human Rights Policy, titled "We Are Committed to Protecting Human Rights and the Environment," includes an explicit commitment to respect the UN Guiding Principles on Business and Human Rights (UNGPs) and the International Bill of Human Rights. 
Human Rights Policy
https://corporate.ford.com/content/dam/corporate/us/en-us/documents/reports/we-are-committed-to-protecting-human-rights-and-the-environment-policy.pdf</t>
  </si>
  <si>
    <t>GAC does not have a standalone human rights policy or other formal commitment to respect human rights. In their Environmental, Social and Governance Report (ESG Report), the company states that "The Group adheres to the provisions of the International Labour Organisation (ILO) and the United Nations Global Compact regarding human rights" (p. 104). However, this statement is not reflected in any public, standalone policy or commitment regarding human rights, and the list of instruments is limited in any case.
2024 Environmental, Social and Governance Report https://www1.hkexnews.hk/listedco/listconews/sehk/2025/0425/2025042502725.pdf</t>
  </si>
  <si>
    <t>Geely has a new Human Rights Policy Statement where the company commits to “the principles outlined in the International Covenants on Human Rights (comprising the Universal Declaration of Human Rights, the International Covenant on Civil and Political Rights, and the International Covenant on Economic, Social and Cultural Rights) as well as the fundamental rights principles set forth in the International Labour Organization's Declaration on Fundamental Principles and Rights at Work” (p. 1).
Human Rights Policy Statement
http://www.geelyauto.com.hk/wp-content/uploads/2024/12/2.-%E4%BA%BA%E6%AC%8A%E6%94%BF%E7%AD%96%E8%81%B2%E6%98%8E-Human-Rights-Policy-Statement.pdf</t>
  </si>
  <si>
    <t>GM has a standalone Human Rights Policy in which the company commits to “respecting all internationally recognized human rights, including those described in the Universal Declaration of Human Rights…” (p. 1)
Human Rights Policy
https://investor.gm.com/static-files/e02b37e8-1b5f-4d45-a75b-b61b9f2512ca</t>
  </si>
  <si>
    <t>Honda has a standalone Human Rights Policy in which the company commits to respecting human rights as set out in the International Bill of Rights and the ILO Core Conventions. In addition, the company endorses the UNGPs (point 1). Human Rights Policy https://global.honda/en/human_rights_policy/</t>
  </si>
  <si>
    <t>Hyundai has a human rights policy in which the company commits to respecting and supporting the Universal Declaration of Human Rights, the International Bill of Rights, and the UNGPs, among other instruments (p. 1).
Human Rights Charter
https://www.hyundai.com/content/dam/hyundai/ww/en/images/company/sustainability/about-sustainability/policy/2025/social/hyundai-human-rights-charter-eng-2025.pdf</t>
  </si>
  <si>
    <r>
      <rPr>
        <rFont val="Calibri"/>
        <sz val="10.0"/>
      </rPr>
      <t xml:space="preserve">Kia has a standalone Human Rights Charter in which the company states that it “respects and supports a wide range of recognized human rights/labor-related international standards”, including the Universal Declaration of Human Rights, the UNGPs, the ILO Constitution, and the OECD Guidelines for Multinational Enterprises (Section 1.A).
Kia Human Rights Charter </t>
    </r>
    <r>
      <rPr>
        <rFont val="Calibri"/>
        <color rgb="FF1155CC"/>
        <sz val="10.0"/>
        <u/>
      </rPr>
      <t>https://worldwide.kia.com/int/company/sustainability/about/how-it-works</t>
    </r>
  </si>
  <si>
    <r>
      <rPr>
        <rFont val="Calibri"/>
        <sz val="10.0"/>
      </rPr>
      <t xml:space="preserve">The company’s “Principles of Social Responsibility and Human Rights” include an express commitment to the Universal Declaration of Human Rights, the International Pact on Civil and Political Rights, the International Pact on Economic, Social and Cultural Rights, the International Labor Organization’s (ILO) Declaration on Fundamental Principles and Rights at Work, and the UN Guiding Principles on Business and Human Rights, among others (p. 5) 
 Principles of Social Responsibility and Human Rights </t>
    </r>
    <r>
      <rPr>
        <rFont val="Calibri"/>
        <color rgb="FF1155CC"/>
        <sz val="10.0"/>
        <u/>
      </rPr>
      <t>https://group.mercedes-benz.com/documents/sustainability/society/mercedes-benz-grundsatzerklaerung-fuer-soziale-verantwortung-und-menschenrechte-de.pdf</t>
    </r>
  </si>
  <si>
    <t>Nissan has a standalone Human Rights Policy in which the company commits to respecting all human rights as set out in the Universal Declaration of Human Rights, the International Covenant on Economic, Social and Cultural Rights, the International Covenant on Civil and Political Rights, the ILO Declaration on Fundamental Principles and Rights at Work, and the UNGPs (section 2).
Nissan Human Rights Policy https://www.nissan-global.com/EN/SUSTAINABILITY/LIBRARY/HUMAN_RIGHTS/ASSETS/PDF/Nissan_Human_Rights_Policy_e.pdf</t>
  </si>
  <si>
    <r>
      <rPr>
        <rFont val="Calibri"/>
        <sz val="10.0"/>
      </rPr>
      <t xml:space="preserve">Renault has a standalone human rights policy in which the company expresses a commitment to abide by the Universal Declaration of Human Rights. However, this does not extend to the full International Bill of Rights (which also includes the UN Covenants on Civil and Political Rights, and Economic, Social and Cultural Rights), or the UNGPs and/or OECD Guidelines. 
 Renault Human Rights Policy 
 </t>
    </r>
    <r>
      <rPr>
        <rFont val="Calibri"/>
        <color rgb="FF1155CC"/>
        <sz val="10.0"/>
        <u/>
      </rPr>
      <t>https://assets.renaultgroup.com/uploads/2025/06/Human-Rights-Policy-RG-v6-June-2025.pdf</t>
    </r>
  </si>
  <si>
    <t>SAIC does not publish a standalone human rights policy or other public human rights commitment. The company’s 2024 Environmental, Social, and Governance Report (ESG Report) does not reference the UN Declaration on Human Rights, the International Bill of Rights, the UNGPs or the OECD Guidelines. 
 SAIC Motor Company Environmental, Social, and Governance Report https://www.saicmotor.com/english/download/esg/2024.pdf</t>
  </si>
  <si>
    <t>Stellantis has a standalone human rights policy that endorses and upholds the Universal Declaration of Human Rights, the International Bill of Rights, the UNGPs, and the ILO Declaration on Fundamental Principles and Rights at Work (p. 1, 3).
Human Rights Policy (V4) https://www.stellantis.com/content/dam/stellantis-corporate/sustainability/human-rights/Stellantis-Human-Rights-Policy-EN.pdf</t>
  </si>
  <si>
    <r>
      <rPr>
        <rFont val="Calibri"/>
        <color rgb="FF0563C1"/>
        <sz val="10.0"/>
        <u/>
      </rPr>
      <t xml:space="preserve">Tesla has a Global Human Rights Policy (GHRP) in which the company commits to upholding and respecting all internationally recognized human rights, recognises the Universal Declaration of Human Rights, and commits to implementing the UNGPs.
Tesla Global Human Rights Policy (GHRP)
</t>
    </r>
    <r>
      <rPr>
        <rFont val="Calibri"/>
        <color rgb="FF1155CC"/>
        <sz val="10.0"/>
        <u/>
      </rPr>
      <t>https://www.tesla.com/legal/additional-resources#global-human-rights-policy</t>
    </r>
  </si>
  <si>
    <t>Toyota has a standalone human rights policy in which the company commits to respecting both the UNGPs and the Universal Declaration of Human Rights (p. 1). 
Human Rights Policy https://global.toyota/pages/global_toyota/sustainability/esg/social/human_rights_policy_en.pdf</t>
  </si>
  <si>
    <t>The company commits to respect human rights in the Code of Conduct of the Volkswagen Group (CoC): “We confirm our commitment to major international agreements and declarations, in particular the International Bill of Human Rights and the core labor standards of the International Labour Organization (ILO). Our entrepreneurial activities follow the UN Guiding Principles on Business and Human Rights…” (p. 9).
Volkswagen also has a “Declaration by the Volkswagen Group on social rights, industrial relations and business and human rights” (Declaration on Social Rights) in which the company also commits to the Universal Declaration of Human Rights, the International Covenant on Civil and Political, the International Covenant on Economic, Social and Cultural Rights, The ILO core labor standards, and the UN Guiding Principles on Business and Human Rights, among others (p. 4).
The Code of Conduct of the Volkswagen Group
https://uploads.vw-mms.de/system/production/documents/cws/001/882/file_en/ff00b57247352dbd869e41213f6f2868e5fdcf65/20240930_Group_CoC_Brochure_EN_RGB_V3_1.pdf?1729088374
Declaration on Social Rights
https://uploads.vw-mms.de/system/production/documents/cws/001/869/file_en/6c235b0fd042a089aa11a1ab2e4cbc1b732e63cb/201209-sozialcharta_en.pdf?1685119131</t>
  </si>
  <si>
    <t>Volvo has a standalone Human Rights Statement in which the company commits to adhere to the International Bill of Rights, the UNGPs, and other international human rights instruments (p. 3).
Volvo Cars Human Rights Statement 2024 https://www.volvocars.com/assets/volvocm/globalpages/live/D421169D844D444E85EDD81178E0B0EE/human-rights-due-diligence-and-modern-slavery-statement.pdf</t>
  </si>
  <si>
    <t>1.1.2. The company extends their human rights commitments to their Tier 1 suppliers and beyond.</t>
  </si>
  <si>
    <r>
      <rPr>
        <rFont val="Calibri"/>
        <b/>
        <color theme="1"/>
        <sz val="10.0"/>
      </rPr>
      <t xml:space="preserve">50%: </t>
    </r>
    <r>
      <rPr>
        <rFont val="Calibri"/>
        <color theme="1"/>
        <sz val="10.0"/>
      </rPr>
      <t xml:space="preserve">the company has a Supplier Code of Conduct (SCoC) or equivalent. The SCoC explicitly references the company's human rights policy or states that suppliers are required to respect and/or uphold all human rights.
</t>
    </r>
    <r>
      <rPr>
        <rFont val="Calibri"/>
        <b/>
        <color theme="1"/>
        <sz val="10.0"/>
      </rPr>
      <t>OR</t>
    </r>
    <r>
      <rPr>
        <rFont val="Calibri"/>
        <color theme="1"/>
        <sz val="10.0"/>
      </rPr>
      <t xml:space="preserve">
</t>
    </r>
    <r>
      <rPr>
        <rFont val="Calibri"/>
        <b/>
        <color theme="1"/>
        <sz val="10.0"/>
      </rPr>
      <t xml:space="preserve">25%: </t>
    </r>
    <r>
      <rPr>
        <rFont val="Calibri"/>
        <color theme="1"/>
        <sz val="10.0"/>
      </rPr>
      <t xml:space="preserve">the company has a Supplier Code of Conduct (SCoC) or equivalent that explicitly requires suppliers to comply with the company’s human rights policy that is limited in scope, or  to respect a limited selection of human rights listed by the company. 
</t>
    </r>
    <r>
      <rPr>
        <rFont val="Calibri"/>
        <b/>
        <color theme="1"/>
        <sz val="10.0"/>
      </rPr>
      <t xml:space="preserve">PLUS
</t>
    </r>
    <r>
      <rPr>
        <rFont val="Calibri"/>
        <color theme="1"/>
        <sz val="10.0"/>
      </rPr>
      <t xml:space="preserve">
</t>
    </r>
    <r>
      <rPr>
        <rFont val="Calibri"/>
        <b/>
        <color theme="1"/>
        <sz val="10.0"/>
      </rPr>
      <t>50%:</t>
    </r>
    <r>
      <rPr>
        <rFont val="Calibri"/>
        <color theme="1"/>
        <sz val="10.0"/>
      </rPr>
      <t xml:space="preserve"> the company "requires" or otherwise mandates their suppliers to apply the requirements of the SCoC to their own suppliers.
</t>
    </r>
    <r>
      <rPr>
        <rFont val="Calibri"/>
        <b/>
        <color theme="1"/>
        <sz val="10.0"/>
      </rPr>
      <t>OR</t>
    </r>
    <r>
      <rPr>
        <rFont val="Calibri"/>
        <color theme="1"/>
        <sz val="10.0"/>
      </rPr>
      <t xml:space="preserve">
</t>
    </r>
    <r>
      <rPr>
        <rFont val="Calibri"/>
        <b/>
        <color theme="1"/>
        <sz val="10.0"/>
      </rPr>
      <t xml:space="preserve">25%: </t>
    </r>
    <r>
      <rPr>
        <rFont val="Calibri"/>
        <color theme="1"/>
        <sz val="10.0"/>
      </rPr>
      <t>the company "expects" or "encourages" their suppliers to apply these standards to their own suppliers.</t>
    </r>
  </si>
  <si>
    <t>The company has a Group Supplier Code of Conduct (GSCoC) which explicitly references the company’s “Policy Statement on Respect for Human Rights and corresponding Environmental Standards” (p. 3). Suppliers are required to comply with these standards: “Compliance with the minimum requirements outlined in these standards is a binding part of the BMW Group terms and conditions of purchase” (p. 3). The company “expect that the supplier has established or is implementing a due diligence process with appropriate measures to ensure that its suppliers and subcontractors, in turn, also comply with the standards and rules set out in this document.”. “The supplier shall pass on sustainability requirements in accordance with this Supplier Code of Conduct to its suppliers” (p. 14).
Group Supplier Code of Conduct (GSCoC)
https://www.bmwgroup.com/content/dam/grpw/websites/bmwgroup_com/responsibility/downloads/en/2022/BMW-Group-Supplier-Code-of-Conduct-V.3.0_englisch_20221206.pdf</t>
  </si>
  <si>
    <r>
      <rPr>
        <rFont val="Calibri"/>
        <sz val="10.0"/>
      </rPr>
      <t xml:space="preserve">BYD has a new “Code of Conduct for BYD Suppliers” (SCoC) which does not explicitly require compliance with the company’s Human Rights Policy, or with the human rights instruments enumerated under this indicator. The SCoC requires suppliers to respect a limited number of human rights that are explicitly enumerated (p. 3 to 7). BYD requires suppliers to apply the same requirements to their own suppliers: “Suppliers shall communicate the requirements of this Code of Conduct to their downstream suppliers and supervise the implementation” (Preamble). 
 Code of Conduct for BYD Suppliers 
 </t>
    </r>
    <r>
      <rPr>
        <rFont val="Calibri"/>
        <color rgb="FF1155CC"/>
        <sz val="10.0"/>
        <u/>
      </rPr>
      <t>https://www.bydglobal.com/en/SocietyDevelopment.html</t>
    </r>
  </si>
  <si>
    <t>Ford's Supplier Code of Conduct (SCoC) explicitly references the company's "We Are Committed to Protecting Human Rights and the Environment policy" and states that it "explicitly require suppliers to follow all applicable Ford policies" (p. 2). The SCoC also mandates that suppliers "are obligated to extend these requirements to their own suppliers and supply chains" (p. 3). 
Ford Supplier Code of Conduct (SCoC)
https://corporate.ford.com/content/dam/corporate/us/en-us/documents/operations/governance-and-policies/Ford_SupplierCodeOfConduct_2025.pdf</t>
  </si>
  <si>
    <t>GAC does not have, or has not published, a Supplier Code of Conduct (SCoC). The company states that it has a “comprehensive supplier management system,” and has developed "standard documents such as the Supplier Selection Process for Localised Parts, the Parts Localisation Management Process, the Localised Parts Procurement Management Process, and the Performance Management Process for Mass Production Parts Suppliers" (ESG Report, p. 50). However, these documents are not publicly available, and it is not clear whether they contain any requirements concerning human rights.
2024 Environmental, Social and Governance Report https://www1.hkexnews.hk/listedco/listconews/sehk/2025/0425/2025042502725.pdf</t>
  </si>
  <si>
    <t>Geely’s Supplier Code of Conduct (SCoC), does not explicitly reference the company’s Human Rights Policy Statement, and does not require suppliers to respect and/or uphold human rights across the board. The only express requirement to respect human rights is limited to a list of labour rights (p. 1-3). The SCoC is mandatory on suppliers, who in turn are required to pass on the SCoC’s requirements to their own suppliers: “When choosing their own suppliers, suppliers shall conduct appropriate due diligence and require such sub-suppliers to also comply with the principles set out in the Code” (p. 1).
Geely Supplier Code of Conduct
http://www.geelyauto.com.hk/wp-content/uploads/2024/04/20240425-Geely-Supplier-Code-of-Conduct-EN.pdf</t>
  </si>
  <si>
    <t>GM’s Supplier Code of Conduct (SCoC) explicitly references the company’s Human Rights Policy. It requires suppliers to adhere to this Policy and cascade it throughout the supply chain.
Supplier Code of Conduct
https://investor.gm.com/static-files/b7d3c605-a597-486c-86e2-dbbeb6a25a42</t>
  </si>
  <si>
    <t>Honda’s Supplier Sustainability Guideline (SSG) does not explicitly reference the company’s Human Rights Policy, and does not require suppliers to respect and/or uphold human rights across the board. It includes expectations of suppliers to respect a number of human rights, which the policy lists, and it uses mandatory language (e.g. “must”) only for a few of these rights (e.g. prohibition of forced and child labour, working hours, etc.).
Regarding subsequent tiers, Honda expects, but does not require, suppliers to cascade the standards: “We expect all suppliers to comply with these standards and cascade these standards to their supplier chain” (p. 1).
Honda’s Supplier Sustainability Guideline (SSG) https://global.honda/jp/supply_chain/pdf/sustinability_guideline_En_2309_withSAF.pdf</t>
  </si>
  <si>
    <t>Hyundai’s SCoC does not mention the company’s Human Rights Policy, and does not require suppliers to respect and/or uphold human rights as such. It only requires respect for specific human rights the Code explicitly lists. Regarding human rights in general, it requests suppliers to “adopt the best practices” (p. 1).
As far as suppliers’ own supply chain, the SCoC does not require but encourage passing requirements up the supply chain: “All suppliers should recommend other business entities in the supply chain, including upstream suppliers and subcontractors, to comply with the provisions contained within this Code of Conduct.” (p. 4). Similarly, “Suppliers should recommend that their business partners (subcontractors) and other participants in the supply chain engage in management of ethical, environmental, labor/human rights, and safety/health factors in planning, designing, selling and manufacturing goods and services” (p. 18).
Hyundai Supplier Code of Conduct
https://www.hyundai.com/content/dam/hyundai/ww/en/images/company/sustainability/about-sustainability/policy/2025/social/hyundai-supplier-code-of-conduct-eng-2025.pdf</t>
  </si>
  <si>
    <t>Kia’s Supplier Code of Conduct (SCoC) does not explicitly reference the company’s Human Rights Charter (except in relation to workplace discrimination), and does not appear to require suppliers to respect and/or uphold human rights across the board.
While the SCoC appears to be mandatory for suppliers (“all suppliers that provide goods and services to Kia, or enter into a contract for any other transactions, shall comply with the Supplier Code of Conduct.”), it only requires respect for the human rights it explicitly lists. Regarding human rights in general, it only expects suppliers to “adopt the best practices” (Section 1.A). 
The SCoC does not require suppliers to cascade requirements to their own suppliers, stating instead that “all suppliers should recommend other business entities in the supply chain, including upstream suppliers and subcontractors, to comply with the provisions contained within this Code of Conduct” (Section 1.B).
Kia Supplier Code of Conduct https://worldwide.kia.com/int/company/sustainability/about/how-it-works</t>
  </si>
  <si>
    <r>
      <rPr>
        <rFont val="Calibri"/>
        <sz val="10.0"/>
      </rPr>
      <t>Mercedes’ “Responsible Sourcing Standards” (RSS) reference the company’s Principles of Social Responsibility and Human Rights. 
However, it is noted that the updated RSS no longer appear to require suppliers to uphold and respect all human rights, or to put in place due diligence mechanisms to respect all human rights in line with the United Nations Guiding Principles on Business and Human Rights and OECD Guidelines, as had been the case wi</t>
    </r>
    <r>
      <rPr>
        <rFont val="Calibri"/>
        <color rgb="FF000000"/>
        <sz val="10.0"/>
      </rPr>
      <t>th the company’s earlier RSS. Instead, they appe</t>
    </r>
    <r>
      <rPr>
        <rFont val="Calibri"/>
        <sz val="10.0"/>
      </rPr>
      <t xml:space="preserve">ar to be required to respect a selection of human rights, which are listed in section II (2.1 to 2.9) of the RSS. Although the list is large, this is not equivalent to “all human rights”, as required by the first sub-indicator. In fact, adverse human rights impacts are expressly defined by reference to the listed human rights (Section V, “Other Provisions”). This is a significant regression in requirements or at least in clarity from the previous RSS (in effect last year). While the company is granted points for the first sub-indicator this year (based on the reference to the human rights policy), this selective or limited appraoch to requiring respect for human rights might be insufficient to achieve points in the future as we tighthen up the indicators. 
Suppliers are required to pass on the RSS requirements to their own suppliers: “The Partner is to oblige their suppliers, via suitable contractual provisions, to comply with and pass on these or equivalent standards on human rights and the environment, in its supply chain. The Partner is to retain the contractual provisions so that it can demonstrate compliance with this obligation if requested to do so” (Section II, 4.5). 
 Responsible Sourcing Standards </t>
    </r>
    <r>
      <rPr>
        <rFont val="Calibri"/>
        <color rgb="FF1155CC"/>
        <sz val="10.0"/>
        <u/>
      </rPr>
      <t>https://supplier.mercedes-benz.com/docs/DOC-2672</t>
    </r>
  </si>
  <si>
    <t>Nissan’s Supplier Sustainability Guidelines (SSG) require suppliers to respect the company’s Human Rights Policy (p. 5). The SSG state that “Nissan requires suppliers to comply with these Guidelines”, and requests a written commitment to the SSG (p. 11). The company also requires that suppliers “extend these Guidelines to your company business partners” (p. 3).
Nissan Supplier Sustainability Guidelines (SSG) https://www.nissan-global.com/EN/SUSTAINABILITY/LIBRARY/SUPPLIERS/ASSETS/PDF/Supplier_Sustainability_Guidelines_e.pdf</t>
  </si>
  <si>
    <r>
      <rPr>
        <rFont val="Calibri"/>
        <sz val="10.0"/>
      </rPr>
      <t xml:space="preserve">Renault’s SCoC does not mention its Human Rights Policy, but requires suppliers to commit to applying the Universal Declaration of Human Rights, and the OECD Guidelines for Multinational Enterprises (p. 3). Renault does not appear to require suppliers to apply the SCoC requirements to their own suppliers, but to only encourage this. The SCoC “requests” suppliers to cascade the SCoC to their own suppliers (p. 1). In the elaboration of mandatory requirements, the company does not include any requirement to impose similar demands on the supplier’s own suppliers. This same approach is adopted in Renault’s Procurement Policy for Suppliers, in which the company uses the verbs “request” (p. 8) or “ask” (p. 4). E.g.: “RGP is asking our suppliers to commit to these principles, to apply it on their scope of operations and to cascade it through all the value chain”. 
 Renault Supplier Code of Conduct (SCoC) 
 https://assets.renaultgroup.com/uploads/2025/07/RG-Suppliers-New-CoC-July-2025-FINAL.pdf 
 Procurement Policy for Suppliers 
 </t>
    </r>
    <r>
      <rPr>
        <rFont val="Calibri"/>
        <color rgb="FF1155CC"/>
        <sz val="10.0"/>
        <u/>
      </rPr>
      <t>https://assets.renaultgroup.com/uploads/2025/02/2024_VE_RG-Procurement-Policy-for-Suppliers_v3.pdf</t>
    </r>
  </si>
  <si>
    <r>
      <rPr>
        <rFont val="Calibri"/>
        <sz val="10.0"/>
      </rPr>
      <t xml:space="preserve">SAIC mentions a Supplier Code of Conduct in its ESG Report, but this does not appear to be publicly available: “The Company provides suppliers with the Supplier Code of Conduct that outlines standards in environmental protection, labor management, and business ethics, providing a direction for the sustainable development of suppliers” (p. 79). 
 Since the SCoC is not available, these indicators cannot be assessed and scored. 
 SAIC Motor Company Environmental, Social, and Governance (ESG) Report </t>
    </r>
    <r>
      <rPr>
        <rFont val="Calibri"/>
        <color rgb="FF1155CC"/>
        <sz val="10.0"/>
        <u/>
      </rPr>
      <t>https://www.saicmotor.com/english/download/esg/2024.pdf</t>
    </r>
  </si>
  <si>
    <t>Stellantis’ Global Responsible Purchasing Guidelines (GRPG) requires suppliers to “respects human rights in all countries in which it operates, including in geographical areas where human rights may not yet be sufficiently protected” and “… to work towards preventing situations of complicity or acts of collusion concerning fundamental human rights violations.” The company requires suppliers to apply the requirements of the GRPG to its own suppliers: “Supplier pledges its commitment to fulfil its responsibility towards respecting human rights in its operations and throughout its entire supply chain.”
Global Responsible Purchasing Guidelines (GRPG) https://www.stellantis.com/content/dam/stellantis-corporate/group/governance/corporate-regulations/global-responsible-purchasing-guidelines.pdf</t>
  </si>
  <si>
    <r>
      <rPr>
        <rFont val="Calibri"/>
        <sz val="10.0"/>
      </rPr>
      <t xml:space="preserve">Tesla’s SCoC entitled “Mission: to accelerate the world’s transition to sustainable energy”, references the company’s GHRP and Responsible Sourcing Policy (first page). However, it is noted that the SCoC itself does not require suppliers to respect all human rights (or any of the listed instruments under the first sub-indicator). Instead, the SCoC requires suppliers to respect a limited selection of human rights listed in the code (sections A and B). While the company is granted points for the first sub-indicator this year (based on the reference to the human rights policy), this selective or limited appraoch to requiring respect for human rights might be insufficient to achieve points in the future as we tighthen up the indicators. 
It is not clear whether suppliers are required or just expected to apply the same requirements to their own suppliers. The SCoC states: “We expect our suppliers to not just conduct business consistent with this Code, but also to set similar expectations with their own supply chain” (introduction). “Supplier Responsibility: A process to communicate Code requirements to suppliers and to monitor supplier compliance to the Code” (last page). The language used does not denote a mandatory character. In addition, "communicate Code requirements" could mean ensuring suppliers' own suppliers are made aware of the requirements direct suppliers are under. There do not appear to be other aspects which would denote a mandatory character such as clear steps or consequences for infringements.
Tesla Supplier Code of Conduct
</t>
    </r>
    <r>
      <rPr>
        <rFont val="Calibri"/>
        <color rgb="FF1155CC"/>
        <sz val="10.0"/>
        <u/>
      </rPr>
      <t>https://digitalassets.tesla.com/tesla-contents/image/upload/tesla-supplier-code-of-conduct.pdf</t>
    </r>
  </si>
  <si>
    <t>Toyota’s Supplier Sustainability Guidelines (SSG) explicitly reference the company’s Human Rights Policy (p. 4). However, agreement with this policy and/or respect for human rights do not seem to be required, but only expected: “Toyota's Expectations of Suppliers in the Process of Developing "Products and Services" (p. 2, 3), “We expect suppliers to comply with the following items to undertake sustainability activities” (p. 3). 
 The SSG appear to only expect or encourage suppliers to apply the same standards to their own suppliers: “We also expect suppliers to deepen and expand sustainability initiatives with business partners by developing and deploying individual sustainability policies and guidelines…” (p. 3), “It is our policy to ask all of our suppliers to carefully read and understand these guidelines and take the initiatives necessary to ensure that they penetrate down through your supply chain. We ask that you share in this intent by having the legal representative sign and submit this form as evidence of your agreement” (p. 6). 
Toyota Supplier Sustainability Guideline (SSG) https://global.toyota/pages/global_toyota/sustainability/esg/supplier_csr_en.pdf</t>
  </si>
  <si>
    <r>
      <rPr>
        <rFont val="Calibri"/>
        <sz val="10.0"/>
      </rPr>
      <t>The company’s Code of Conduct for Business Partners (CoC BP) does not explicitly reference the company’s Code of Conduct or Declaration on Social Rights. Its “sustainability requirements” include a long list of selected human rights, but does not include a clear and express requirement for suppliers to respect and/or uphold all human rights.The company only requires some suppliers to pass on their requirements to their own suppliers: “The business partners are required to contractually pass on all sustainability requirements to those business partners (especially suppliers) that affect the contractual relationship with the Volkswagen Group” (CoC BP, p. 6).
Suppliers are otherwise expected “to ensure, to the extent possible and reasonable, that the sustainability requirements are passed on to their business partners in the supply chain” (p. 6).
Code of Conduct for Business Pa</t>
    </r>
    <r>
      <rPr>
        <rFont val="Calibri"/>
        <color rgb="FF000000"/>
        <sz val="10.0"/>
      </rPr>
      <t>rtners (CoC BP)
https://www.vwgroupsupply.com/one-kbp-pub/media/shared_media/documents_1/nachha</t>
    </r>
    <r>
      <rPr>
        <rFont val="Calibri"/>
        <sz val="10.0"/>
      </rPr>
      <t>ltigkeit/brochure__volkswagen_group_requirements_regarding_sustainability_in_its_relationships_with_business_partners__code_of_conduct_fo/coc_geschaeftspartner_20230309~1.pdf</t>
    </r>
  </si>
  <si>
    <t xml:space="preserve">Volvo’s Code of Conduct for Business Partners (CoCBP) requires suppliers to “adhere to and respect international human rights laws and standards, including at a minimum the International Bill of Human Rights, the Convention on the Rights of the Child, and the fundamental conventions as set out in the ILO Declaration on Fundamental Principles and Rights at Work. Business Partners shall further adhere to UN Guiding Principles on Business and Human Rights and other applicable internationally recognised standards.” (p. 8). 
The company requires suppliers to extend the same requirements to their own suppliers: “Business partners shall… Implement the standards and principles set out in this Code throughout its organisation and extend the requirements to its value chain, ensuring that its Employees, subcontractors and other relevant third parties comply with said standards and principles.” (p. 4). 
Volvo Cars Code of Conduct for Business Partners (CoCBP)
https://www.volvocars.com/assets/volvocm/globalpages/live/33FAA080FC3242BBB51A99F4516541BB/codeofconduct_for_business_partners.pdf
</t>
  </si>
  <si>
    <t>1.2. Identify</t>
  </si>
  <si>
    <t>1.2.1. The company has a process in place to assess salient human rights risks in their supply chain.</t>
  </si>
  <si>
    <r>
      <rPr>
        <rFont val="Calibri"/>
        <b/>
        <color theme="1"/>
        <sz val="10.0"/>
      </rPr>
      <t xml:space="preserve">25%: </t>
    </r>
    <r>
      <rPr>
        <rFont val="Calibri"/>
        <color theme="1"/>
        <sz val="10.0"/>
      </rPr>
      <t xml:space="preserve">the company states that there is a process in place for identifying salient human rights risks.
</t>
    </r>
    <r>
      <rPr>
        <rFont val="Calibri"/>
        <b/>
        <color theme="1"/>
        <sz val="10.0"/>
      </rPr>
      <t>25%:</t>
    </r>
    <r>
      <rPr>
        <rFont val="Calibri"/>
        <color theme="1"/>
        <sz val="10.0"/>
      </rPr>
      <t xml:space="preserve"> the company explains its methodology for identifying risks (e.g. desktop review) and prioritising them. 
</t>
    </r>
    <r>
      <rPr>
        <rFont val="Calibri"/>
        <b/>
        <color theme="1"/>
        <sz val="10.0"/>
      </rPr>
      <t>25%:</t>
    </r>
    <r>
      <rPr>
        <rFont val="Calibri"/>
        <color theme="1"/>
        <sz val="10.0"/>
      </rPr>
      <t xml:space="preserve"> the company specifies how often they repeat this risk assessment.
</t>
    </r>
    <r>
      <rPr>
        <rFont val="Calibri"/>
        <b/>
        <color theme="1"/>
        <sz val="10.0"/>
      </rPr>
      <t>25%:</t>
    </r>
    <r>
      <rPr>
        <rFont val="Calibri"/>
        <color theme="1"/>
        <sz val="10.0"/>
      </rPr>
      <t xml:space="preserve"> the company specifies if and how they engage with external human rights experts. Note: this engagement must be specific to the company and its supply chains to be scored here. Simply participating in a multistakeholder initiative that includes human rights experts is not sufficient, unless the company has articulated how it applies the information gained via these initiatives to their own supply chain. 
Finally, effective risk identification involves consultation with potentially impacted stakeholders. We have included additional indicators under each section below to reflect this. </t>
    </r>
  </si>
  <si>
    <r>
      <rPr>
        <rFont val="Calibri"/>
        <color rgb="FF0563C1"/>
        <sz val="10.0"/>
        <u/>
      </rPr>
      <t xml:space="preserve">BMW describes its human rights risk assessment process, including its salient risk prioritisation process, in its Policy Statement on Respect for Human Rights (p. 20-21). This is done annually or on an ad hoc basis: “a change in business activities or substantiated knowledge from relevant reports may require an immediate update to the risk assessment” (p. 20).
In addition: “We conduct risk analyses regularly for our direct suppliers and on an ad hoc basis for our indirect suppliers” (GSCoC, p. 5).
The company describes the methodology for identifying risks, which includes systematic data collection and analysis, reaching out to external stakeholders, gathering data from complaints mechanisms, questionnaires, audits, etc (Policy Statement on Respect for Human Rights, p. 20-21). More detail is provided in the company’s Annual Report (AR, p. 97).
BMW describes the actions taken to consult external experts: “… the BMW Group involves affected stakeholders and users of sustainability statements in assessing the material sustainability topics. The following stakeholder groups were consulted in order to draw opinions from as wide a circle as possible: investors, the Works Council of BMW AG as employee representatives, customers, suppliers and other business partners, network partners, representatives from civil society, NGOs, and representatives from politics and science. Stakeholders are placed in E, S or G groups based on their expertise, and asked for their individual opinion of the assessment results. Opinions are gathered using structured interview formats, e.g. virtual stakeholder forums with external moderators.” (AR, p. 98).
Policy Statement on Respect for Human Rights and Corresponding Environmental Standards
https://www.bmwgroup.com/content/dam/grpw/websites/bmwgroup_com/company/downloads/en/2025/BMW_Group_Compliance_Menschenrechte_Grundsatz_EN.pdf
BMW Group Report 2024
</t>
    </r>
    <r>
      <rPr>
        <rFont val="Calibri"/>
        <color rgb="FF1155CC"/>
        <sz val="10.0"/>
        <u/>
      </rPr>
      <t>https://www.bmwgroup.com/content/dam/grpw/websites/bmwgroup_com/ir/downloads/en/2025/bericht/BMW-Group-Report-2024-en.pdf</t>
    </r>
  </si>
  <si>
    <r>
      <rPr>
        <rFont val="Calibri"/>
        <sz val="10.0"/>
      </rPr>
      <t xml:space="preserve">BYD describes a double materiality assessment process to identify material “ESG topics” in their SR, and broadly describes the methodology (p. 25). However, this is focused on general sustainability topics for reporting purposes, highlighting broad issues such as “labor rights” and “responsible supply chain” (p. 26). The company does describe a more targeted process for identifying human rights risks in the supply chain, under a “supply chain management system” (p. 108-9). This includes assessing risks through a “corporate social responsibility survey”, on-site inspections, and “monthly scoring and quarterly grading for suppliers” (p. 109). The process also includes an annual audit (p. 109). However, BYD does not disclose a risk prioritisation criteria, and does not explain whether they consult external human rights experts as part of their supply chain risk identification process. 
 2024 BYD Sustainability Report </t>
    </r>
    <r>
      <rPr>
        <rFont val="Calibri"/>
        <color rgb="FF0563C1"/>
        <sz val="10.0"/>
        <u/>
      </rPr>
      <t xml:space="preserve">
 https://www.bydglobal.com/en/SocietyDevelopment.ht</t>
    </r>
    <r>
      <rPr>
        <rFont val="Calibri"/>
        <sz val="10.0"/>
      </rPr>
      <t>ml</t>
    </r>
  </si>
  <si>
    <t xml:space="preserve">Ford expresses a commitment to implement due diligence to prevent and mitigate human rights and environmental impacts in their Human Rights Policy. To this end, they commit to “identify and assess actual or potential risks and impacts through our formal Human Rights &amp; Environment Saliency Assessment” (section 6). 
Ford’s Human Rights &amp; Environment Saliency Assessment is described in detail in the ISFR, including methodology and prioritization criteria. Ford first identifies “the full range of human rights that could potentially be negatively impacted by Ford’s activities or through business relationships”. This relies on desktop research, and engagement with key stakeholders. The company then prioritises based firstly on potential severity (how grave the impact would be, how widespread, and how hard to remedy), and secondly on their likelihood. The company “plots the impacts along Ford’s value chain to understand where they occur and Ford’s degree of control over them”. The company then seeks validation from internal and external stakeholders (p. 25). 
The company states that they review and update their salient issues annually (p. 25). 
To identify human rights risks and assess their saliency to Ford, the company engages with internal and external subject matter experts, including NGOs. The company explains how they conduct their engagement, specifying that they seek input through pre-interview questionnaires, interviews, surveys for additional feedback beyond the interview process, and a validation workshop (p. 25). 
Human Rights Policy
https://corporate.ford.com/content/dam/corporate/us/en-us/documents/reports/we-are-committed-to-protecting-human-rights-and-the-environment-policy.pdf 
Ford Integrated Sustainability and Financial Report (ISFR) 2025
https://corporate.ford.com/content/dam/corporate/us/en-us/documents/reports/2025-integrated-sustainability-and-financial-report.pdf 
</t>
  </si>
  <si>
    <t>GAC does not appear to have a process in place to assess human rights risk in its supply chain. The company does discuss a "Supply Chain Risk Management" system in its report, but this seems to focus primarily on potential impacts on the business, such as supply chain "stability and business continuity" (p. 100), "quality" (p. 101), and "major losses to the company" (p. 101). While GAC states that they integrate "ESG-related risk management" into the supply chain risk management, this again does not appear to include human rights. The lack of focus on human rights issues affecting or potentially affecting rightsholders along the supply chain is reinforced by the company’s own statement that its "four major social responsibilities" are towards customers, own employees, shareholders and partners, and the environment (p. 37).
2024 Environmental, Social and Governance Report https://www1.hkexnews.hk/listedco/listconews/sehk/2025/0425/2025042502725.pdf</t>
  </si>
  <si>
    <r>
      <rPr>
        <rFont val="Calibri"/>
        <sz val="10.0"/>
      </rPr>
      <t>In its Code of Conduct, Geely refers to a due diligence process to identify and reduce relevant risks in the supply chain (p. 16). The company’s ESG Report discusses the company’s “human rights assessment method”, which consists of a preliminary risk identification stage, and a final confirmation of salient risks. The former draws from the following sources: “Salient human rights issues database on the website of the United Nations Guiding Principles Reporting Framework; Salient human rights issues identified by outstanding human rights performance enterprises in the automobile industry; Scope of the Code of Conduct; United Nations SDGs; Core conventions of the International Labor Organization; Human rights risk factors and applicable laws in the main operating areas; Stakeholders' opinions; Opinions from external ESG consultants; Cases of reporting and grievance channels” (p. 80).
To draw a final list of salient human rights issues, the company conducted a “performance survey” of all global employees, and a “detailed human rights questionnaire” on a sample of rightsholders, including “groups vulnerable or disadvantaged by human rights issues”, “employees of different genders and ages”, “labor union representatives”, “suppliers' employees (including ESG counterparts, and staff representatives)” (p. 81). Respondents were asked to confirm “whether they had encountered any of the salient human rights issues on the list, each potential salient human rights issue's impact (on the basis of severity and likelihood, with</t>
    </r>
    <r>
      <rPr>
        <rFont val="Calibri"/>
        <color rgb="FF000000"/>
        <sz val="10.0"/>
      </rPr>
      <t xml:space="preserve"> the former being weighted more heavily) on the respondents or on the em</t>
    </r>
    <r>
      <rPr>
        <rFont val="Calibri"/>
        <sz val="10.0"/>
      </rPr>
      <t xml:space="preserve">ployee group they represented (rather than on the Group or the supplier business they represented), whether there were other salient human rights issues that were not listed, the ease of access to channels for filing grievances, and suggestions for the channels' language preferences.” Based on these responses, “the Group ranked the significance of prominent human rights issues in its own operations and supply chain, respectively.” Geely does not state how often they repeat or plan to repeat this exercise.
The company states that for the preliminary list of salient risks, they sought the “Opinions from external ESG consultants” (p. 80). However, this is insufficient to understand if and how the company engages with external human rights experts in the context of its risk identification process.
Geely Code of Conduct
http://www.geelyauto.com.hk/wp-content/uploads/2024/04/Code-of-Conduct_SC_175_202401220_eng.pdf
Geely ESG Report 2024
</t>
    </r>
    <r>
      <rPr>
        <rFont val="Calibri"/>
        <color rgb="FF1155CC"/>
        <sz val="10.0"/>
        <u/>
      </rPr>
      <t>http://www.geelyauto.com.hk/wp-content/uploads/2025/04/e_2024-ESG-Report_20250428.pdf</t>
    </r>
  </si>
  <si>
    <r>
      <rPr>
        <rFont val="Calibri"/>
        <sz val="10.0"/>
      </rPr>
      <t xml:space="preserve">In its 2023 Sustainability Report, the company provided information about their “saliency assessment process”, including methodology and prioritisation criteria (p. 70), which is still relevant this year. The company’s new Supply Chain Due Diligence Policy provides additional detail. This contains a section on “risk identification”, “risk analysis”, and “prioritised risks” (p. 2). This policy also clarifies that risk assessment is ongoing, and that the company employs a “variety of tools that provide continuous, real-time insights and help inform our decision-making” (p. 1-2).
Last year’s report did not clarify whether the company consulted with external human rights experts in the context of their risk assessment processes. The company’s new Supply Chain Due Diligence Policy states that they “aspire to involve relevant internal and external stakeholders to enhance our due diligence practices and to solicit a wide range of perspectives that influence our risk assessment” (p. 1). However, this does not clarify whether external stakeholders are or include human rights experts, how often they are involved, and how.
2023 Sustainability Report https://www.gm.com/content/dam/company/docs/us/en/gmcom/company/GM_2023_SR.pdf
Supply Chain Due Diligence Policy
</t>
    </r>
    <r>
      <rPr>
        <rFont val="Calibri"/>
        <color rgb="FF1155CC"/>
        <sz val="10.0"/>
        <u/>
      </rPr>
      <t>https://investor.gm.com/static-files/9b162a9a-1c10-4e33-ada6-d43b708d67b9</t>
    </r>
  </si>
  <si>
    <t>Honda’s Human Rights Policy states that the company “will establish and continuously implement a system of human rights due diligence, which will identify adverse impacts on human rights and prevent or mitigate such impacts” (point 4). In its ESG Report, the company sketches its due diligence process (p. 70). The company explains that they identify risks in the supply chain by means of “ESG surveys for suppliers with high business volume and other influential factors” (p. 74). The company appears to prioritise risks based on both internal and external considerations. Suppliers designated as “key suppliers” (based on transaction volumes and other factors) undergo periodic checks and evaluations “to identify high-risk suppliers based on the likelihood of a problem occurring and the degree of impact on the company if a problem were to occur,” (p. 130). Supplier surveys are conducted annually (ESG Report, p. 8).
The company states that they “grasp and understand the demands and expectations of diverse stakeholders toward the Company including Human Rights Initiatives” (p. 74), but does not specify if and how they engage with external human rights experts in their risk identification processes.
Human Rights Policy https://global.honda/en/human_rights_policy/
Honda ESG Report 2025 https://global.honda/en/sustainability/cq_img/report/pdf/2025/honda-SR-2025-en-all.pdf</t>
  </si>
  <si>
    <r>
      <rPr>
        <rFont val="Calibri"/>
        <sz val="10.0"/>
      </rPr>
      <t xml:space="preserve">Hyundai describes a broad impact materiality assessment in their SR (p. 14). This includes a description of the methodology to gather inputs and information and select topics, and the prioritisation criteria. This process is conducted annually (p. 14). The company states that “to ensure the accuracy and completeness of the topics identified, we conducted … surveys on external experts and suppliers” (p. 14. However, the company does not specify whether these experts were human rights experts.
Hyundai’s Human Rights Policy contains a section on “Human Rights Due Diligence”. This briefly describes the risk identification process, consisting of a written assessment based on a supplier self-assessment. This may be followed by an on-site inspection “to confirm whether there is any risk by checking internal regulations and systems related to human rights, conducting interviews and conducting on-site inspections.” This may also be followed by a separate 3rd party audit by an independent third party agency. Hyundai states that the company reviews and revises the evaluation process on an annual basis (p. 11).
Hyundai’s SR describes the risk identification process in greater detail. The company performs a broad risk assessment based on “ the legal and regulatory landscape regarding human rights in each country; investigative materials from domestic and international institutions and media related to human rights; documentation on industry human rights initiatives and interviews and consultations with business site personnel in order to gather their insights and opinions.” Based on this, the company is able to predict potential human rights risks. This is followed by a written assessment “in the form of a questionnaire, based on human rights risk due diligence indicators developed with our business environment and characteristics in mind”. Potential risks identified in this manner are verified through on-site audits. This methodology applies to the company’s supply chain risk identification process too, which is described in more detail later on in the SR (p. 75). Risk assessments are conducted annually: “we conduct annual due diligence across our business sites and suppliers to identify both potential and actual human rights risks” (SR, p. 53).
It is not clear whether Hyundai consults external human rights experts as part of their risk identification process. Hyundai’s SR describes interviews with experts from the media, investment institutions, and academia “to further advance ESG Management” (p. 18), but these are not necessarily human rights experts as such, and the engagement does not appear to be in the context of risk identification.
Human Rights Charter
https://www.hyundai.com/content/dam/hyundai/ww/en/images/company/sustainability/about-sustainability/policy/2025/social/hyundai-human-rights-charter-eng-2025.pdf
Hyundai 2025 Sustainability Report
</t>
    </r>
    <r>
      <rPr>
        <rFont val="Calibri"/>
        <color rgb="FF1155CC"/>
        <sz val="10.0"/>
        <u/>
      </rPr>
      <t>https://www.hyundai.com/content/dam/hyundai/ww/en/images/company/sustainability/about-sustainability/2025/hmc-2025-sustainability-report-en-v11.pdf</t>
    </r>
  </si>
  <si>
    <t>Kia describes a “double materiality” assessment process based on the EU’s ESRS framework in their Sustainability Report (SR). The company briefly outlines the methodology followed to identify material ESG issues. This is performed annually (p. 16-17). Kia’s Human Rights Charter (Section 4) as well as its newer Supply Chain Sustainability Management Policy both describe the company’s human rights due diligence and risk identification processes. The Supply Chain Sustainability Management Policy states that “Kia evaluates ESG-related risks, business relevance, and specific risks relating to each Supplier's country, industry, and products. This assessment uses data from external supply chain organizations and media”. Desktop reviews may be followed by on-site audits (“Supply Chain ESG Due Diligence Process”).
Kia also describes their human rights risk identification process for its own domestic and international operations (SR, p. 57), and the supply chain (SR, p. 68-77), and clarifies that the supply chain risk assessment is conducted annually (p. 73). While a broad description of the risk identification process is provided, the company does not explain their criteria for prioritising risks. The company does not disclose whether human rights experts are consulted as part of their risk identification process.
Kia Sustainability Report https://worldwide.kia.com/int/company/sustainability/sustainability-report
Kia Human Rights Charter https://worldwide.kia.com/int/company/sustainability/about/how-it-works
Kia Supply Chain Sustainability Management Policy https://worldwide.kia.com/int/company/sustainability/about/how-it-works</t>
  </si>
  <si>
    <r>
      <rPr>
        <rFont val="Calibri"/>
        <sz val="10.0"/>
      </rPr>
      <t xml:space="preserve">Mercedes conducts an impact materiality assessment which includes potential adverse human rights impacts in its supply chain (downstream value chain). Details are discussed in the company’s Annual Report (AR) from p. 120. This is done for purposes of non-financial reporting under EU legislation. 
 The process for identifying material sustainability-related impacts includes developing “an inventory of negative and positive impacts of the Mercedes-Benz Group’s business activities on the environment and society”. “For this purpose, data available in the Group, secondary data obtained through research and the expert knowledge of the specialist departments were taken into account”. A prioritisation exercise involves “a three-level scale (low/medium/high) to assess the severity and likelihood of occurrence. The severity for negative impacts is determined by evaluating the parameters of scale, scope and irremediability specified by the ESRS…” (p. 121). The materiality assessment is updated annually (p. 120). 
 Mercedes involves external experts to discuss “the preliminary results of the assessment of sustainability-related impacts in topic-specific focus groups. Expert interviews and an online survey also supplemented the results” (p. 121). The results of the materiality assessment are also verified with external experts, including “from science, NGOs or civil society and interviews with international experts from a wide range of disciplines” (p. 122). 
 Mercedes also implements a risk-based approach to ensuring human rights due diligence, the Human Rights Respect System (HRRS) (Principles of Social Responsibility and Human Rights, p. 20). The company’s HRRS is the company’s human rights due diligence approach. Under the HRRS, the company “perform a risk-based, systematic assessment to verify that our controlled Group companies and supply chains comply with human rights…”. “We develop our HRRS continuously, for example, when a risk assessment is performed due to a new activity or relationship and before strategic decisions or changes in business operations” (p. 14). The AR describes the process is greater detail. 
 Annual Report 2024 </t>
    </r>
    <r>
      <rPr>
        <rFont val="Calibri"/>
        <color rgb="FF1155CC"/>
        <sz val="10.0"/>
        <u/>
      </rPr>
      <t>https://group.mercedes-benz.com/documents/investors/reports/annual-report/mercedes-benz/mercedes-benz-annual-report-2024-incl-combined-management-report-mbg-ag.pdf#page=112</t>
    </r>
  </si>
  <si>
    <r>
      <rPr>
        <rFont val="Calibri"/>
        <sz val="10.0"/>
      </rPr>
      <t xml:space="preserve">Nissan’s Human Rights Policy mentions a human rights due diligence process “to identify, cease, prevent or mitigate adverse human rights impacts across the Company's business and operations” (p. 2). The process also applies to the supply chain (Databook, p. 69). Details of the process are provided in the company’s “Due Diligence Standard”, and in the Databook, including some indication of prioritisation criteria.
Nissan explains that the company “performs risk assessment to identify the risks of causing adverse impacts in each party in our chain of activities, considering control vulnerabilities and inherent risks associated with geographical areas, products, business characteristics, etc. Inherent risks are assessed and prioritized by severity and likelihood.” (Sustainability Due Diligence Standard, p. 5). “Based on the results of an assessment, Nissan performs risk analysis to prioritize and address any risks or identified adverse impacts that require remedial actions such as risk prevention or mitigation” (p. 5). Regarding suppliers, the company gathers information through third-party assessments (Databook, p. 69).
Nissan does not specify the frequency of its risk assessments. In its Databook, the company states that assessments are conducted “regularly” (p. 69), but does not provide greater specificity. The company refers to a 2018 and 2023 corporate level human rights assessments conducted with the help of Business for Social Responsibility (p. 69), but these assessments do not appear to form part of the company’s regular human rights due diligence system (and, in any case, the company does not clarify whether it intends to carry out these assessments every 5 years or other periods).
Nissan discloses information regarding engagement with external human rights experts such as Amnesty International, the ILO, and the UNDP on various aspects of human rights due diligence, including the company’s “policies and guidelines in relation to mineral supply chains” and “initiatives related to human rights due diligence”. The company states that these interactions had a direct impact on its understanding and practice of human rights due diligence (e.g. regarding “addressing potential risks, strengthening activities according to their impact and priority, and enhancing the disclosure of information on human rights activities”), and that they informed their recent policy updates (Databook, p. 70-71). The company also partnered with the IOM regarding the risk of forced labour among migrant workers in its supply chain (Databook, p. 85).
Nissan Human Rights Policy https://www.nissan-global.com/EN/SUSTAINABILITY/LIBRARY/HUMAN_RIGHTS/ASSETS/PDF/Nissan_Human_Rights_Policy_e.pdf
2025 Sustainability Databook https://www.nissan-global.com/EN/SUSTAINABILITY/LIBRARY/SR/2025/ASSETS/PDF/DB25_E_All.pdf
Nissan Sustainability Due Diligence Standard </t>
    </r>
    <r>
      <rPr>
        <rFont val="Calibri"/>
        <color rgb="FF1155CC"/>
        <sz val="10.0"/>
        <u/>
      </rPr>
      <t>https://www.nissan-global.com/EN/SUSTAINABILITY/LIBRARY/DUE_DILIGENCE/ASSETS/PDF/Nissan_DD_Standard_e.pdf</t>
    </r>
  </si>
  <si>
    <r>
      <rPr>
        <rFont val="Calibri"/>
        <sz val="10.0"/>
      </rPr>
      <t xml:space="preserve">Renault describes an impact materiality assessment process under the EU’s CSRD in its URD (from p. 106). The identification of risks and impacts was based on “existing impact assessments and other sources such as corporate social responsibility frameworks, scientific studies, databases, and stakeholder expectations, including based on media exposure and questionnaires”. The company describes the methodology for assessing “materiality” and prioritising impacts (based on concepts of severity and likelihood) (p. 106). This exercise is performed annually (p. 107). 
 The company also describes their human rights risk mapping process as part of their Vigilance Plan, including sources of information and prioritisation criteria. This is also performed annually (URD, p. 246, 263). In 2024, Renault commissioned a study to map raw materials and country risks in order to prioritise risks for “the extraction processes for 18 minerals”, and “81 countries, including the main mineral extraction countries, as well as the countries in the Renault Group supplier base” (p. 264). 
 Renault does not disclose whether/how they consult with external human rights experts as part of their impact materiality assessment or risk mapping processes. 
 Universal Registration Document (URD) 2024 
 </t>
    </r>
    <r>
      <rPr>
        <rFont val="Calibri"/>
        <color rgb="FF1155CC"/>
        <sz val="10.0"/>
        <u/>
      </rPr>
      <t>https://assets.renaultgroup.com/uploads/2025/03/Renault_URD_2024_EN.pdf</t>
    </r>
  </si>
  <si>
    <t>SAIC describes an impact materiality assessment, “to better identify key areas of sustainability” (ESG Report, p. 13). This is designed to identify broad sustainability issues, as illustrated by the type of issues highlighted: “employees”, “contributions to the society”, “ESG Governance”, etc. SAIC does not appear to have a more targeted process for identifying human rights risks, or potential adverse impacts on rightsholders along the supply chain. 
 The company describes a “risk management framework”, but this is inwardly focused and relates to the Group’s management, operations and compliance systems (p. 29). 
 The company also describes a “supply chain risk prevention system” (p. 79), but this does not appear to focus on human rights risks, or risks related to workers, communities, and/or other rightsholders. While the company states that issues they assess include “employee health and safety, labor rights, and responsible procurement” (in addition to another seven aspects, most of which relate to managerial or environmental issues), nothing in the ensuing description suggests that these issues are prioritised or even included. 
 SAIC Motor Company Environmental, Social, and Governance (ESG) Report https://www.saicmotor.com/english/download/esg/2024.pdf</t>
  </si>
  <si>
    <r>
      <rPr>
        <rFont val="Calibri"/>
        <sz val="10.0"/>
      </rPr>
      <t xml:space="preserve">Stellantis’ Human Rights Policy mentions a due diligence process to identify and mitigate human rights risks in the company’s business and supply chain (p. 7). The process is discussed in a good level of detail in both the company’s Annual Report and Vigilance Plan. In 2024 Stellantis conducted a double materiality assessment. In its Annual Report, the company describes the methodology, sources of information (e.g. “inputs from 145 organizations through surveys and interviews with affected parties, users of sustainability reporting, and experts”), and prioritisation criteria (each topic was scored based on scale, scope, remediation ability, and likelihood). The company prioritises “potential negative impacts on human rights based on their relative severity over likelihood.” (Annual Report, p. 183-4). The company also describes its approach to identifying and mitigating human rights related risks in the supply chain in its Annual Report. This process takes place annually (p. 245).
Stellantis discloses that its impact assessment involved input from “experts” (Annual Report, p. 183). However, this does not clarify whether these were external human rights experts, and does not explain how the engagement took place. Elsewhere in the report, Stellantis refers to engagement with NGOs in a number of contexts (e.g. to understand and address supply chain labour rights risks, p. 248; to support the rights of Indigenous Peoples, p. 251). However, this is not sufficient to meet the last sub-indicator as it is still not clear whether, and if so, how the company consults with external human rights experts as part of its overall human rights risk assessment process.
Human Rights Policy (V4) https://www.stellantis.com/content/dam/stellantis-corporate/sustainability/human-rights/Stellantis-Human-Rights-Policy-EN.pdf
2024 Annual Report (Sustainability Statement) https://www.stellantis.com/content/dam/stellantis-corporate/investors/financial-reports/Stellantis-NV-20241231-Annual-Report.pdf
Stellantis 2024 Vigilance Plan </t>
    </r>
    <r>
      <rPr>
        <rFont val="Calibri"/>
        <color rgb="FF1155CC"/>
        <sz val="10.0"/>
        <u/>
      </rPr>
      <t>https://www.stellantis.com/content/dam/stellantis-corporate/sustainability/esg-disclosures/Stellantis-2024-Vigilance-Plan.pdf</t>
    </r>
  </si>
  <si>
    <r>
      <rPr>
        <rFont val="Calibri"/>
        <sz val="10.0"/>
      </rPr>
      <t xml:space="preserve">Tesla mentions a broad “sustainability assessment” and more specific supply chain risk identification processes in their Impact Report. In 2023, the company conducted a sustainability assessment to identify areas “that are salient to society and the environment”. The company states that this is an ongoing effort: “In 2024, we continued to periodically evaluate the saliency of these risks and opportunities to inform our overall strategy…” (p. 8). The company does not describe their methodology for assessing sustainability risks or impacts or prioritisation criteria. 
However, a more specific supply chain risk identification process is described later in the report, with more detail. This lists the sources of information the company uses to identify risks, and mentions the risks that are prioritised (p. 141). The prioritisation criteria is not explained, but this was provided in last year’s reporting, which will be taken into account for this year’s assessment. Tesla’s Responsible Sourcing Policy also addresses their means of identifying risk, by “collecting information and data from primary and secondary sources to identify potential environmental and social risks, red flags, and/or adverse impacts, including through supplier questionnaires, assessments, and grievance mechanisms that provide an avenue for rights holders and rights defenders to raise potential concerns” (Commitment). Tesla’s Impact Report also describes specific risk identification processes in relation to selected raw materials (e.g. cobalt nickel, lithium, graphite, etc.) (p. 162-181). 
This risk identification process is also described as an ongoing effort (GHRP, Commitment). 
The company states that they “engage external groups on a regular basis to provide feedback on our approach to human rights” (GHRP, Governance). They also state that “assessing and addressing human rights risks … involves engaging with and incorporating input from external stakeholders…” (GRHP, Commitment). However, the company does not clarify whether these engagement activities include external human rights experts, and how feedback is sought. Tesla gives a few examples of direct engagement with NGOs (e.g. in Indonesia in the context of nickel mining, and in relation to mica mining) (Impact Report, p. 167-8, 177), though it is not clear whether these were for purposes of risk identification. In any case, this manner of presenting the information (i.e. isolated and scattered instances) does not convey a practice or approach that is applied across the board. While this information got the company points last year, the company had provided more examples, and was still warned that this manner of disclosure might be considered insufficient going forward.
Tesla’s Impact Report 2024
</t>
    </r>
    <r>
      <rPr>
        <rFont val="Calibri"/>
        <color rgb="FF1155CC"/>
        <sz val="10.0"/>
        <u/>
      </rPr>
      <t>https://www.tesla.com/ns_videos/2024-extended-version-tesla-impact-report.pdf</t>
    </r>
    <r>
      <rPr>
        <rFont val="Calibri"/>
        <sz val="10.0"/>
      </rPr>
      <t xml:space="preserve"> 
Tesla Global Human Rights Policy (GHRP)
</t>
    </r>
    <r>
      <rPr>
        <rFont val="Calibri"/>
        <color rgb="FF1155CC"/>
        <sz val="10.0"/>
        <u/>
      </rPr>
      <t>https://www.tesla.com/legal/additional-resources#global-human-rights-policy</t>
    </r>
    <r>
      <rPr>
        <rFont val="Calibri"/>
        <sz val="10.0"/>
      </rPr>
      <t xml:space="preserve"> 
Tesla Responsible Sourcing Policy
</t>
    </r>
    <r>
      <rPr>
        <rFont val="Calibri"/>
        <color rgb="FF1155CC"/>
        <sz val="10.0"/>
        <u/>
      </rPr>
      <t>https://www.tesla.com/legal/additional-resources#responsible-sourcing-policies</t>
    </r>
    <r>
      <rPr>
        <rFont val="Calibri"/>
        <sz val="10.0"/>
      </rPr>
      <t xml:space="preserve"> </t>
    </r>
  </si>
  <si>
    <r>
      <rPr>
        <rFont val="Calibri"/>
        <sz val="10.0"/>
      </rPr>
      <t xml:space="preserve">Toyota’s Human Rights Policy states that “to fulfil the responsibility to respect human rights”, they “will establish and continuously implement a Human Rights Due Diligence system” … “for the identification, prevention, and mitigation of negative human rights impacts” (p. 2). 
The company’s Sustainability Databook (Databook) also mentions the company’s risk identification process (p. 68), but does not explain the risk identification methodology and/or risk prioritisation criteria, and does not indicate how often the process is carried out. While the company states that mitigation plans “are tracked and reviewed annually” (Databook, p. 68), this refers to monitoring of mitigation measures specifically and does not clarify the frequency with which the company’s risk assessment process is undertaken. 
Toyota lists a number of external organisations it engages with on human rights challenges, including BSR (Databook, p. 69). However, not all these organisations are human rights experts as such, and it is not clear whether these engagements are specific to the company and its risk assessment activities. More broadly, the company also states that, “for issues related to the automotive industry, Toyota consults Human Rights experts and other relevant stakeholders to classify and analyze the risks from two viewpoints: the impact on stakeholders and relevance to Toyota’s business” (p. 68). While these engagements seem on point, the company does not explain how they take place. To be able to award points, more specificity is necessary, particularly regarding the purpose and methodology for consulting external human rights experts, and the relevance of these consultations for the company’s specific human rights risk assessment processes. 
Human Rights Policy https://global.toyota/pages/global_toyota/sustainability/esg/social/human_rights_policy_en.pdf 
Toyota’s 2025 Sustainability Databook </t>
    </r>
    <r>
      <rPr>
        <rFont val="Calibri"/>
        <color rgb="FF1155CC"/>
        <sz val="10.0"/>
        <u/>
      </rPr>
      <t>https://global.toyota/pages/global_toyota/sustainability/report/sdb/sdb25_en.pdf</t>
    </r>
  </si>
  <si>
    <r>
      <rPr>
        <rFont val="Calibri"/>
        <sz val="10.0"/>
      </rPr>
      <t xml:space="preserve">Volkswagen describes an impact materiality assessment in its Annual Report (AR)*. This is shaped by ESCR Requirements (AR, p. 249). Parameters of scale, scope, and irremediable character are used to determine severity. This in turn is used to determine the materiality of the impacts (AR, p. 252). The materiality assessment is updated annually (AR, p. 249). The company clarifies that in-house experts were used for the impact materiality assessment (p. 251), but does not state whether external human rights experts were involved. The company has also put in place a “Responsible Supply Chain System” (ReSC System) to identify and address supply chain human rights risks. The company provides a good level of detail about the process (from p. 395 of the AR). This is described in further detail below. 
* Information coming from Volkswagen’s Annual Report under this and all other indicators in the Leaderboard is only referenced or minimally described. This is because Volkswagen’s Annual Report has been published as “read only” and, unlike other companies’ reports, relevant parts of the text cannot be copied and pasted here to provide additional explanation or substantiation.
Volkswagen Annual Report
</t>
    </r>
    <r>
      <rPr>
        <rFont val="Calibri"/>
        <color rgb="FF1155CC"/>
        <sz val="10.0"/>
        <u/>
      </rPr>
      <t>https://uploads.vw-mms.de/system/production/documents/cws/002/940/file_en/dfed3f8c2cd2a5f5616e3371f8674356349e032e/Y_2024_e.pdf?1741784299</t>
    </r>
  </si>
  <si>
    <r>
      <rPr>
        <rFont val="Calibri"/>
        <sz val="10.0"/>
      </rPr>
      <t xml:space="preserve">Volvo describes its human rights due diligence process in its Human Rights Statement and its Annual and Sustainability Report (AS Report).
Volvo identifies its salient human rights risks based on the methodology of international guidelines. It explains that this is based on “the severity of the potential impact and the potential financial risk and opportunity, together with the likelihood of the occurrence creating a grading methodology for determining the materiality of each scenario” (AS Report, p. 250). These risks are prioritised for due diligence (Human Rights Statement, p. 4, AS Report, p. 149).
In 2023 and 2024 the company performed global value chain human rights risk assessments based on their salient human rights risks. This used “risk indices, due diligence results and consultation with experts and rightsholders” and lead to the development of a plan “to prevent, mitigate, cease, and remedy potential or actual human rights infringements in our value chain”. The company also prioritises high-risk countries. The 2023 value chain risk assessment resulted in the identification of 17 countries with heightened risk, which were prioritised for due diligence action during 2024. These countries are China, The Democratic Republic of the Congo, India, Turkey, Mexico, Malaysia, Indonesia, Brazil, Vietnam, Philippines, Colombia, Myanmar, Egypt, Zimbabwe, Sudan, Ukraine, Yemen (AS Report, p. 249). The 2024 value chain risk assessment led to the identification of 20 high-risk countries. The company explains that high-risk sites in high-risk countries are prioritised for enhanced due diligence (Human Rights Statement, p. 7). The process is conducted annually (p. 4, 7).
Volvo states that it relies on “insights from human rights experts” for its “annual global value chain human rights risk assessment” (p. 7). It provides more detail in its AS Report, stating that “in 2024, we consulted with … NGOs about responsible business in global supply chains. The insights gained in these dialogues serve as input in our due diligence efforts, including building an understanding of how rights holders in our value chain may be impacted by our direct and indirect operations and what actions we can undertake to drive improvement” (p. 196).
Volvo Cars Human Rights Statement 2024 https://www.volvocars.com/assets/volvocm/globalpages/live/D421169D844D444E85EDD81178E0B0EE/human-rights-due-diligence-and-modern-slavery-statement.pdf
Volvo Car Group Annual and Sustainability Report (AS Report) 2024 </t>
    </r>
    <r>
      <rPr>
        <rFont val="Calibri"/>
        <color rgb="FF1155CC"/>
        <sz val="10.0"/>
        <u/>
      </rPr>
      <t>https://www.volvocars.com/assets/volvocm/globalpages/live/FDF1381B268D426CAB44884438BEA69C/climate_report.pdf</t>
    </r>
  </si>
  <si>
    <t>1.2.2. The company discloses the salient human rights risks in their supply chain and where they are located.</t>
  </si>
  <si>
    <r>
      <rPr>
        <rFont val="Calibri"/>
        <color theme="1"/>
        <sz val="10.0"/>
      </rPr>
      <t xml:space="preserve">The following scores are absolute not cumulative: 
</t>
    </r>
    <r>
      <rPr>
        <rFont val="Calibri"/>
        <b/>
        <color theme="1"/>
        <sz val="10.0"/>
      </rPr>
      <t xml:space="preserve">25%: </t>
    </r>
    <r>
      <rPr>
        <rFont val="Calibri"/>
        <color theme="1"/>
        <sz val="10.0"/>
      </rPr>
      <t xml:space="preserve">the company names the generic, salient risks in their supply chain (e.g. conflict minerals, forced labour, water security, etc.).
</t>
    </r>
    <r>
      <rPr>
        <rFont val="Calibri"/>
        <b/>
        <color theme="1"/>
        <sz val="10.0"/>
      </rPr>
      <t>50%:</t>
    </r>
    <r>
      <rPr>
        <rFont val="Calibri"/>
        <color theme="1"/>
        <sz val="10.0"/>
      </rPr>
      <t xml:space="preserve"> the company discloses where in their supply chain these risks occur, by reference to geographical location, material type, and/or tier. Note: greater level of specificity on all these elements is expected under indicator 2.2.2 on transition minerals risks.
</t>
    </r>
    <r>
      <rPr>
        <rFont val="Calibri"/>
        <b/>
        <color theme="1"/>
        <sz val="10.0"/>
      </rPr>
      <t xml:space="preserve">100%: </t>
    </r>
    <r>
      <rPr>
        <rFont val="Calibri"/>
        <color theme="1"/>
        <sz val="10.0"/>
      </rPr>
      <t>the company provides additional description of these risks. Note: to score here, the description must be based on findings from the company’s due diligence measures, and not constitute a generic description.</t>
    </r>
  </si>
  <si>
    <r>
      <rPr>
        <rFont val="Calibri"/>
        <sz val="10.0"/>
      </rPr>
      <t xml:space="preserve">BMW names the generic, salient risks to human rights in their supply chain in the company’s AR (p. 175, 231-2). These appear to focus on risks to labour rights only. In relation to these risks, the company also specifies relevant tiers and provides some additional description (e.g. the nature and possible effects of these risks).
BMW’s Responsible Raw Material Management report also lists key human rights risks per specific raw material, and indicates the relevant tier (i.e. they all occur at mining level), and some of the countries of origin for some of the raw materials (p. 3-21). However, no additional description concerning these risks is provided.
Note: the company only provides additional description of the risks to workers’ rights listed in the AR. This is too limited to grant points under the last sub-indicator, especially considering the significance of the risks to other rightsholders listed in the company’s Responsible Raw Material Management report, and the company's own acknowledgment of the existence of risks to human rights associated with security personnel (typically affecting local communities) as well as the rights of local communities and Indigenous Peoples in its Policy Statement on Respect for Human Rights. For this reason, points are not granted for the last sub-indicator.
BMW Group Report 2024
https://www.bmwgroup.com/content/dam/grpw/websites/bmwgroup_com/ir/downloads/en/2025/bericht/BMW-Group-Report-2024-en.pdf
Responsible Raw Material Management at the BMW Group
https://www.bmwgroup.com/content/dam/grpw/websites/bmwgroup_com/responsibility/downloads/en/2025/Rohstoffmanagement_EN.pdf
Policy Statement on Respect for Human Rights and Corresponding Environmental Standards
</t>
    </r>
    <r>
      <rPr>
        <rFont val="Calibri"/>
        <color rgb="FF1155CC"/>
        <sz val="10.0"/>
        <u/>
      </rPr>
      <t>https://www.bmwgroup.com/content/dam/grpw/websites/bmwgroup_com/company/downloads/en/2025/BMW_Group_Compliance_Menschenrechte_Grundsatz_EN.pdf</t>
    </r>
  </si>
  <si>
    <t>BYD only names the broad sustainability topics identified through their double materiality assessment, but does not name any salient supply chain human rights risks identified through their supply chain management system.</t>
  </si>
  <si>
    <t xml:space="preserve">Ford discloses an updated list of salient human rights risks in its ISFR, which includes risks of forced labor, child labor, and harassment and discrimination (p. 26). Later in the report, the company provides additional detail by disclosing risks to human rights associated with particular raw materials, e.g. aluminium, cobalt, copper, lithium, mica, graphite and nickel supply chains. The company also indicates the tier where these risks occur (most of them take place at mine site level) (ISFR, p. 100-1). The geographical location of some of these risks is not always provided (see further detail under Indicator 2.2.3). 
Note: the description of risks sometimes appears generic and not specific to Ford’s supply chain. While points are granted for the second sub-indicator this year, we will expect future disclosures to more clearly refer to risk findings as emerging from the company’s risk assessment. Failing to do this might cause the company to lose points.   
Ford Integrated Sustainability and Financial Report (ISFR) 2025
https://corporate.ford.com/content/dam/corporate/us/en-us/documents/reports/2025-integrated-sustainability-and-financial-report.pdf
</t>
  </si>
  <si>
    <t>Not disclosed (see Indicator 1.2.1 above).</t>
  </si>
  <si>
    <t>Geely discloses “a list of preliminary salient human rights issues identified” in its ESG Report. These include: forced labor, occupational health and safety, work-life balance, child labor, equal pay and opportunity, discrimination and harassment, living wage guarantee, freedom of association and collective bargaining, access to environmental, ecological and natural resources, information privacy protection, and rights of community and indigenous peoples/minorities (p. 80). The company lists these risks again when disclosing the findings of their supply chain risks assessments, which the company categorises as “prominent human rights issues and other human rights issues” (p. 118). Note: when listing identified risks in the supply chain (i.e. at p. 118), Geely continues to include a confusing line which appears to contradict the preceding text: “The above identified human rights issues do not represent the human rights issues arisen in the supply chain of the Group”. The company has explained that this line means to clarify that the listed risks do not constitute actual human rights incidents. This is unnecessary as “risk”, by definition, is not an actual harm. Geely should make sure to remove this line going forward to avoid confusion, and to continue to receive points under these indicators.
The company does not disclose where in the supply chain the listed risks occur, and does not provide any additional description.
Geely ESG Report 2024
http://www.geelyauto.com.hk/wp-content/uploads/2025/04/e_2024-ESG-Report_20250428.pdf</t>
  </si>
  <si>
    <r>
      <rPr>
        <rFont val="Calibri"/>
        <sz val="10.0"/>
      </rPr>
      <t xml:space="preserve">We expect the results of risk assessment processes to be updated regularly and, at a minimum, year on year. GM’s 2023 disclosures are therefore not relevant and points for these indicators will not be given this year (see Indicator 1.2.1).
2023 Sustainability Report </t>
    </r>
    <r>
      <rPr>
        <rFont val="Calibri"/>
        <color rgb="FF1155CC"/>
        <sz val="10.0"/>
        <u/>
      </rPr>
      <t>https://www.gm.com/content/dam/company/docs/us/en/gmcom/company/GM_2023_SR.pdf</t>
    </r>
  </si>
  <si>
    <t>Honda lists the “prohibition of forced labor and child labor”, the “elimination of discrimination and harassment, respect and acceptance of diversity,” the “creation of a free, open-minded dialogue environment,” and the “maintenance of a safe working environment” as “human rights issues that the Company must actively address” (ESG Report, p. 70). These risks are also listed in an Appendix to the Human Rights Policy.
However, these are risks that the company has identified in its own business activities, as both documents clarify. They do not appear to relate to the supply chain.
Honda ESG Report 2025 https://global.honda/en/sustainability/cq_img/report/pdf/2025/honda-SR-2025-en-all.pdf
Human Rights Policy https://global.honda/en/human_rights_policy/</t>
  </si>
  <si>
    <r>
      <rPr>
        <rFont val="Calibri"/>
        <sz val="10.0"/>
      </rPr>
      <t xml:space="preserve">Hyundai names the generic, salient risks in the supply chain. The company states that the 2024 prediction results remained almost unchanged from those of 2023. These consist of “possible human rights risks in Korea in the areas of suppliers’ working conditions (wage, working hours, etc.) as well as discrimination and workplace bullying”. “Concerning overseas operations, forced labor involving migrant/non-regular workers and women/children, child labor, and discrimination were identified as potential risks”. Potential risks on the human rights of local communities and environmental rights are also listed. More detail and a breakdown by “potential” and “low” risk is provided in a chart (p. 55).
The risks are broken down by “domestic” and “overseas” (p. 55), but the company does not systematically indicate where in the supply chain the risks occur (except from the reference to some labour rights abuses connected to suppliers in Korea) and does not describe these risks in any level of detail.
Hyundai 2025 Sustainability Report
</t>
    </r>
    <r>
      <rPr>
        <rFont val="Calibri"/>
        <color rgb="FF1155CC"/>
        <sz val="10.0"/>
        <u/>
      </rPr>
      <t>https://www.hyundai.com/content/dam/hyundai/ww/en/images/company/sustainability/about-sustainability/2025/hmc-2025-sustainability-report-en-v11.pdf</t>
    </r>
  </si>
  <si>
    <t>Kia discloses 10 material issues identified through their impact materiality assessment, but these are broad sustainability issues such as “labour related rights” (SR, p. 17). They are not specific enough to be considered for the first sub-indicator. Elsewhere in the report, the company names child labour and Indigenous Peoples as areas requiring improvement (p. 73) but this is not meant to be a description of the company’s identified supply chain risks, and is a very incomplete list in any case. The company includes a list of human rights risks in the company’s own domestic and international operations in the SR (p. 57), but there is no equivalent for the supply chain. Kia lists a number of human rights issues in its Human Rights Charter, such as the prohibition of child labor, forced labor, workplace discrimination, etc. (Section 2), but it is not clear whether the company considers these to be its “salient” human rights risks, and whether this list is a result of the company’s risk identification process.
Kia Sustainability Report https://worldwide.kia.com/int/company/sustainability/sustainability-report
Kia Human Rights Charter https://worldwide.kia.com/int/company/sustainability/about/how-it-works</t>
  </si>
  <si>
    <r>
      <rPr>
        <rFont val="Calibri"/>
        <sz val="10.0"/>
      </rPr>
      <t>Mercedes lists the salient risks and actual impacts on workers’ rights and the rights of local communities emerging from its impact materiality assessment (AR, p. 130, 214, 223). These include health and safety risks, working conditions, remuneration, child and forced labour, and other risks to workers’ rights as well as potential negative impacts on communities’ water and land rights, the rights of indigenous peoples, and the safety of activists. 
 The company’s Raw Material Report also lists the salient risks identified in 24 selected raw materials supply chains (p. 7-19). The report describes where in the supply chain these risks occur, by reference to raw material, tier, and (sometimes) geographical location. Note: the Report indicates the country where the raw materials being addressed tend to come from, but does not always clarify whe</t>
    </r>
    <r>
      <rPr>
        <rFont val="Calibri"/>
        <color rgb="FF000000"/>
        <sz val="10.0"/>
      </rPr>
      <t>ther this is also the location where the risks identified by Mercedes occur and, if not, the locati</t>
    </r>
    <r>
      <rPr>
        <rFont val="Calibri"/>
        <sz val="10.0"/>
      </rPr>
      <t xml:space="preserve">on where the risks occur. 
 The </t>
    </r>
    <r>
      <rPr>
        <rFont val="Calibri"/>
        <color rgb="FF000000"/>
        <sz val="10.0"/>
      </rPr>
      <t>company provides substantive additional description of the risks in sections entitled “Risk Profi</t>
    </r>
    <r>
      <rPr>
        <rFont val="Calibri"/>
        <sz val="10.0"/>
      </rPr>
      <t>le” (p. 47-171). 
 Ann</t>
    </r>
    <r>
      <rPr>
        <rFont val="Calibri"/>
        <color rgb="FF000000"/>
        <sz val="10.0"/>
      </rPr>
      <t>ual Report 2024 https://group.mercedes-benz.com/documents/investors/reports/annual-report/mercedes-be</t>
    </r>
    <r>
      <rPr>
        <rFont val="Calibri"/>
        <sz val="10.0"/>
      </rPr>
      <t xml:space="preserve">nz/mercedes-benz-annual-report-2024-incl-combined-management-report-mbg-ag.pdf#page=112 
 Raw Material Report 2024 </t>
    </r>
    <r>
      <rPr>
        <rFont val="Calibri"/>
        <color rgb="FF1155CC"/>
        <sz val="10.0"/>
        <u/>
      </rPr>
      <t>https://group.mercedes-benz.com/dokumente/nachhaltigkeit/produktion/mercedes-benz-raw-material-report.pdf</t>
    </r>
  </si>
  <si>
    <t>Nissan lists salient risks in the company’s Sustainability Due Diligence Standard, noting that the “list will be updated as needed considering the latest risk trends, significant changes in business, and relevant laws and regulations” (p. 4). These include: occupational health and safety, child labor, forced labor, discrimination, freedom of association (trade union freedom) and collective bargaining, remuneration, working hours, and community life, including that of indigenous peoples (p. 4).
The company does not disclose where in the supply chain these risks occur, and does not provide any additional description. While Nissan’s Databook contains a table delineating specific human rights risks per raw material (e.g. child and forced labour are present in rubber, cobalt, tin, tantalum, and gold supply chains) (p. 88), this is a generic description compiled from third party sources (e.g. Drive Sustainability) and not a description of the company’s specific risk findings.
Nissan Sustainability Due Diligence Standard https://www.nissan-global.com/EN/SUSTAINABILITY/LIBRARY/DUE_DILIGENCE/ASSETS/PDF/Nissan_DD_Standard_e.pdf
2025 Sustainability Databook https://www.nissan-global.com/EN/SUSTAINABILITY/LIBRARY/SR/2025/ASSETS/PDF/DB25_E_All.pdf</t>
  </si>
  <si>
    <r>
      <rPr>
        <rFont val="Calibri"/>
        <sz val="10.0"/>
      </rPr>
      <t xml:space="preserve">Renault discloses the “material” human rights impacts (risks) resulting from its impact materiality assessment in its URD (p. 110-12). The material risks to the rights of value chain workers are also listed at p. 204, and of communities and Indigenous Peoples at p. 209. 
 Renault provides some information about where in the supply chain these risks occur, by reference to either tier, relevant raw material, or geographical location (p 204, 209). This information is limited and not systematically disclosed. Going forward, a more systematic description of tier, material type, and/or geographical location per identified risk might be expected in order to achieve points. 
 Universal Registration Document (URD) 2024 
 </t>
    </r>
    <r>
      <rPr>
        <rFont val="Calibri"/>
        <color rgb="FF1155CC"/>
        <sz val="10.0"/>
        <u/>
      </rPr>
      <t>https://assets.renaultgroup.com/uploads/2025/03/Renault_URD_2024_EN.pdf</t>
    </r>
  </si>
  <si>
    <r>
      <rPr>
        <rFont val="Calibri"/>
        <sz val="10.0"/>
      </rPr>
      <t xml:space="preserve">Stellantis lists identified risks in the value chain in its Annual Report (p. 188). These include risks to value chain workers related to precarious and unsafe working conditions, inadequate safety measures, health and safety risks (especially in countries with conflicts and social unrest), social dialogue deterioration (due to weak labour laws in certain countries), and other breaches to workers’ human rights (p. 188). These workers may also face disparities in opportunities, as well as risks relating to wages, job security, work-life balance, benefits, and health and safety protections (p. 242). The company also identifies the risks of child labour/forced labour and its supply chain (p. 249).
Stellantis lists these and other risks in its Vigilance Plan (p. 10). The company also lists risks to the rights of local communities and human rights defenders particularly in high-risk sectors such as resource extraction and the development of new or changes to existing mines (p. 188). While the company specifies that the risks to local communities and human rights defenders occur at mine sites, it does not otherwise provide any other detail as to where in the supply chain all other listed risks occur (by specifying geographical location, material type and/or tier). This represents a regression from last year, when the company specified the material type (the raw material) involved in relation to some of the identified risks.
2024 Annual Report (Sustainability Statement) https://www.stellantis.com/content/dam/stellantis-corporate/investors/financial-reports/Stellantis-NV-20241231-Annual-Report.pdf
Stellantis 2024 Vigilance Plan </t>
    </r>
    <r>
      <rPr>
        <rFont val="Calibri"/>
        <color rgb="FF1155CC"/>
        <sz val="10.0"/>
        <u/>
      </rPr>
      <t>https://www.stellantis.com/content/dam/stellantis-corporate/sustainability/esg-disclosures/Stellantis-2024-Vigilance-Plan.pdf</t>
    </r>
  </si>
  <si>
    <r>
      <rPr>
        <rFont val="Calibri"/>
        <sz val="10.0"/>
      </rPr>
      <t xml:space="preserve">Tesla lists its “final assessment findings” in its Impact Report (p. 9). These include 20 focus areas, but only includes child and forced labor and responsible sourcing in connection with the supply chain. 
Tesla’s GHRP outlines the company’s salient human rights issues. The company notes: “the following topics are based on recognized international human rights standards and reflect several salient human rights issues we have identified in our operations and supply chain. Tesla regularly updates this list as regional contexts change or as we update our Policy. Our respect for human rights is not limited to these topics” (GHRP, “Salient Human Rights Issues”). These risks range from labour-related risks, to environmental risks and risks to the rights of local communities and Indigenous Peoples. 
Tesla discloses where in the supply chain risks occur, by reference to specific raw material, tier, and geographical location, in its Impact Report (p. 162-181). These sections include additional description, such as specific challenges, monitoring activities, specific preventive measures taken, and state of progress in addressing the issues identified.
Tesla’s Impact Report 2024
</t>
    </r>
    <r>
      <rPr>
        <rFont val="Calibri"/>
        <color rgb="FF1155CC"/>
        <sz val="10.0"/>
        <u/>
      </rPr>
      <t>https://www.tesla.com/ns_videos/2024-extended-version-tesla-impact-report.pdf</t>
    </r>
    <r>
      <rPr>
        <rFont val="Calibri"/>
        <sz val="10.0"/>
      </rPr>
      <t xml:space="preserve"> 
Tesla Global Human Rights Policy (GHRP)
</t>
    </r>
    <r>
      <rPr>
        <rFont val="Calibri"/>
        <color rgb="FF1155CC"/>
        <sz val="10.0"/>
        <u/>
      </rPr>
      <t>https://www.tesla.com/legal/additional-resources#global-human-rights-policy</t>
    </r>
    <r>
      <rPr>
        <rFont val="Calibri"/>
        <sz val="10.0"/>
      </rPr>
      <t xml:space="preserve"> </t>
    </r>
  </si>
  <si>
    <t>Toyota discloses its salient risks in the supply chain as “forced labor, child labor, harassment, and discrimination (gender)” (Databook, p. 69). The company does not disclose where in the supply chain these risks occur, and does not provide any additional description. 
Toyota’s Integrated Report contains a table delineating specific human rights risks per raw material (e.g. child and forced labour are present in mica, rubber, cobalt, tin, tantalum, and gold supply chains) (p. 122). However, this is a generic description compiled from a third party source, as the report itself details: “Table created based on information from “Material Change” (Drive Sustainability, Responsible Minerals Initiative, Dragonfly Initiative, and other sources) (e.g. Drive Sustainability)”. It is not a description of the company’s specific risk findings. 
Toyota’s 2025 Sustainability Databook https://global.toyota/pages/global_toyota/sustainability/report/sdb/sdb25_en.pdf 
Toyota’s Integrated Report 2024 https://global.toyota/pages/global_toyota/ir/library/annual/2024_001_integrated_en.pdf</t>
  </si>
  <si>
    <r>
      <rPr>
        <rFont val="Calibri"/>
        <sz val="10.0"/>
      </rPr>
      <t xml:space="preserve">Volkswagen describes the salient risks to workers’ rights in the supply chain, and indicates the relevant tier and, occasionally, the geographical location (AR, p. 254, 393, 401).
The company’s Responsible Raw Materials Report (RRMR) lists a larger number of risks, including risks to the rights of local communities and Indigenous Peoples (p. 15). This report also specifies the raw materials associated with the listed risks, and indicates the geographical location for some of them. The report provides additional description, such as the rightsholders particularly affected, the ways in which their rights are affected, challenges and mitigation measures (p. 27-66).
Volkswagen Annual Report
https://uploads.vw-mms.de/system/production/documents/cws/002/940/file_en/dfed3f8c2cd2a5f5616e3371f8674356349e032e/Y_2024_e.pdf?1741784299
Responsible Raw Materials Report
</t>
    </r>
    <r>
      <rPr>
        <rFont val="Calibri"/>
        <color rgb="FF1155CC"/>
        <sz val="10.0"/>
        <u/>
      </rPr>
      <t>https://uploads.vw-mms.de/system/production/documents/cws/002/986/file_en/b9c9f6c0342cbfa6435f770bd41745aa979edafb/VW_RRMR_24_gesamt_offen.pdf?1743501339</t>
    </r>
  </si>
  <si>
    <t>Volvo’s salient human rights risks are described in the company’s 2024 Human Rights Statement, which covers the period from 1 January to 31 December 2024. These are impacts on the rights to a clean, healthy, and sustainable environment, health and safety, modern slavery (including forced labour), child labour, and threats or occurrence of abuse or violence. The company also mentions potential impacts on decent working conditions, non-discrimination, privacy, land and water rights, and the rights of Indigenous Peoples (p. 3).
In its AS Report, Volvo lists additional human right risks in the supply chain, including risks to freedom of association and collective bargaining, risks to land rights, local communities and indigenous people, and other worker rights risks (p. 195-96).
While Volvo describes the risks in a little more detail, the company does not specify the specific materials they relate to, or where in the supply chain they are located (e.g. tier and/or location).
Volvo Cars Human Rights Statement 2024 https://www.volvocars.com/assets/volvocm/globalpages/live/D421169D844D444E85EDD81178E0B0EE/human-rights-due-diligence-and-modern-slavery-statement.pdf
Volvo Car Group Annual and Sustainability Report (AS Report) 2024 https://www.volvocars.com/assets/volvocm/globalpages/live/FDF1381B268D426CAB44884438BEA69C/climate_report.pdf</t>
  </si>
  <si>
    <t>1.2.3. The company has a process for identifying high risk supplier categories in their supply chain.</t>
  </si>
  <si>
    <r>
      <rPr>
        <rFont val="Calibri"/>
        <b/>
        <color theme="1"/>
        <sz val="10.0"/>
      </rPr>
      <t xml:space="preserve">50%: </t>
    </r>
    <r>
      <rPr>
        <rFont val="Calibri"/>
        <color theme="1"/>
        <sz val="10.0"/>
      </rPr>
      <t xml:space="preserve">the company outlines the process for how they identify high risk supplier categories in Tier 1 in order to prioritise differential preventive/mitigating action. This may include taking into account the leverage that the automotive company has to affect change (e.g. their annual spend, whether they are a primary or majority buyer, etc.), the geography of suppliers, and the severity of the risks that have been identified. 
</t>
    </r>
    <r>
      <rPr>
        <rFont val="Calibri"/>
        <b/>
        <color theme="1"/>
        <sz val="10.0"/>
      </rPr>
      <t>25%:</t>
    </r>
    <r>
      <rPr>
        <rFont val="Calibri"/>
        <color theme="1"/>
        <sz val="10.0"/>
      </rPr>
      <t xml:space="preserve"> the company outlines how this process extends beyond tier 1. Note: this does not necessarily have to involve a process that extends to the point of extraction, as this is covered below in the transition minerals section. 
</t>
    </r>
    <r>
      <rPr>
        <rFont val="Calibri"/>
        <b/>
        <color theme="1"/>
        <sz val="10.0"/>
      </rPr>
      <t xml:space="preserve">25%: </t>
    </r>
    <r>
      <rPr>
        <rFont val="Calibri"/>
        <color theme="1"/>
        <sz val="10.0"/>
      </rPr>
      <t xml:space="preserve">the company outlines the types of preventive/mitigating actions it uses to manage those risks. Note: to score here, it must do more than indicate that there are differential assurance actions, it must specify what those are. 
</t>
    </r>
  </si>
  <si>
    <r>
      <rPr>
        <rFont val="Calibri"/>
        <sz val="10.0"/>
      </rPr>
      <t xml:space="preserve">BMW outlines the process for how they identify “supplier locations and product groups at particularly high risk of being linked to possible human rights violations” in its Group Code on Human Rights and Working Conditions (p. 16). These include “a risk filter, a media screening, a sustainability self-assessment questionnaire for the automotive industry, and on-site assessments carried out either by the BMW Group or external third parties.”.
Further detail is provided in the Policy Statement on Respect for Human Rights, including the additional measure to confirm risks, such as human rights impact assessments. In relation to indirect suppliers, the company notes: “Above a defined risk threshold, we use questionnaires… for our direct suppliers and, on an ad-hoc basis, for our indirect suppliers (p. 22).
The company also outlines the different preventive and remedial measures it might adopt based on these assessment (such as training, ad-hoc risk assessments, etc), including beyond Tier 1 (p. 22-24).
BMW’s AR also details the company's risk assessment process for Tier 1 and beyond (p. 177-178). It states that “the extent of the preventive measures is based on the potential risks, the nature and scope of the business activity and the size of the supplier. These measures are queried, validated and evaluated as part of the procurement process using the Drive Sustainability online assessment” (p. 178).
Additional control mechanisms are put in place for “suppliers in high-risk regions or high-risk commodities”. For these situations, the company uses on-site assessments of environmental and social standards at supplier locations using industry-wide or cross-industry assessment programmes, such as the Validated Audit Programme (VAP) provided by the RBA and the Responsible Supply Chain Initiative (RSCI) (p. 178).
Group Code on Human Rights and Working Conditions
https://www.bmwgroup.com/content/dam/grpw/websites/bmwgroup_com/company/downloads/en/2025/BMW_Group_Compliance_HumanRights_Code_EN.pdf
Policy Statement on Respect for Human Rights and Corresponding Environmental Standards
https://www.bmwgroup.com/content/dam/grpw/websites/bmwgroup_com/company/downloads/en/2025/BMW_Group_Compliance_Menschenrechte_Grundsatz_EN.pdf
BMW Group Report 2024
</t>
    </r>
    <r>
      <rPr>
        <rFont val="Calibri"/>
        <color rgb="FF1155CC"/>
        <sz val="10.0"/>
        <u/>
      </rPr>
      <t>https://www.bmwgroup.com/content/dam/grpw/websites/bmwgroup_com/ir/downloads/en/2025/bericht/BMW-Group-Report-2024-en.pdf</t>
    </r>
  </si>
  <si>
    <t>Not disclosed. While BYD describes their process for identifying supply chain risks, the company does not explain whether they have a process for identifying and addressing high-risk suppliers.</t>
  </si>
  <si>
    <t xml:space="preserve">To identify “highest risk suppliers”, Ford first performs “an abstract analysis based on country risk, industry risk, and dollars spent with each supplier site.” The company then assesses suppliers with the desktop Drive Sustainability SAQ. “Once the DS SAQs are received, we conduct a concrete risk analysis to determine which suppliers will require an audit based on severity and likelihood” (ISFR, p. 98). 
Ford uses both desktop assessments and on-site audits, some of which extend beyond Tier-1 suppliers, e.g. RMAP on-site audits on raw material processors, RSC Global on-site audits on electric vehicle battery and other high-risk raw material suppliers, and IRMA desktop and on-site audits on electric vehicle battery raw material suppliers (ISFR, p. 99). Follow up actions to address high-risk suppliers include third-party audits, corrective action, training, and closure audits. Third-party audits are conducted on high-risk Tier 1 suppliers as well as “electric vehicle battery material sub-tier suppliers” (ISFR, p. 98). Ford indicates additional measures regarding specific risks or impacts, such as putting in place “appropriate preventative measures to mitigate future risk” when risks or instances of forced or child labour are found in the supply chain, reviewing contracted recruiting firms, requiring suppliers to verify the age of workers, etc. (ISFR, p. 27).
Ford Supplier Code of Conduct (SCoC)
https://corporate.ford.com/content/dam/corporate/us/en-us/documents/operations/governance-and-policies/Ford_SupplierCodeOfConduct_2025.pdf 
Ford Integrated Sustainability and Financial Report (ISFR) 2025
https://corporate.ford.com/content/dam/corporate/us/en-us/documents/reports/2025-integrated-sustainability-and-financial-report.pdf 
</t>
  </si>
  <si>
    <r>
      <rPr>
        <rFont val="Calibri"/>
        <sz val="10.0"/>
      </rPr>
      <t xml:space="preserve">Geely uses the “Supplier 5A Audit and Evaluation System ("5A Audit")” to assess suppliers in “five aspects”, one of which is “sustainability capability”. Through these assessments, the company identifies the “risk status of suppliers” (ESG Report, p. 115). This is based on performance against five dimensions: “AESGC" (Ability, Environmental, Social, Governance and Carbon). Suppliers “with low or failing sustainable performance evaluation results” are subject to a rectification plan and follow-up process. Geely indicates that this might include enhancing “sustainable basic capabilities”, “environmental emission reduction”, “labor rights training”, “carbon management”, and other actions (p. 116). Geely also shares supplier evaluation reports with suppliers and requests timely feedback, to “help them continuously improve” (p. 115).
Geely explains that they will continue to enhance the methodology for assessing human rights risks in the supply chain, including “extending the assessment to major tier-2 suppliers, in order to gain deeper insights into the salient human rights issues” (p. 118). The company discloses that they have formulated the "Risk Management Measures for Outsourced Parts Sub suppliers", which “identifies and controls high-risk factors in the pre-selected sub-supplier lists submitted by tier-1 suppliers.” Based on this, the company conducts audits of some tier-2 suppliers, and also interviews “a number of tier-N suppliers such as chips, printed circuit boards (PCB), and special process sub-suppliers” (p. 120).
Geely ESG Report 2024
</t>
    </r>
    <r>
      <rPr>
        <rFont val="Calibri"/>
        <color rgb="FF1155CC"/>
        <sz val="10.0"/>
        <u/>
      </rPr>
      <t>http://www.geelyauto.com.hk/wp-content/uploads/2025/04/e_2024-ESG-Report_20250428.pdf</t>
    </r>
  </si>
  <si>
    <r>
      <rPr>
        <rFont val="Calibri"/>
        <sz val="10.0"/>
      </rPr>
      <t xml:space="preserve">GM’s 2023 disclosures were insufficient to understand their processes to identify high-risk suppliers, and the company’s new Supply Chain Due Diligence Policy does not address this issue either. However, the company’s 2023 Sustainability Report did provide some information about their preventive/mitigating actions (p. 71), which can be considered again this year (see Indicator 1.2.1). Additionally, the company’s Supply Chain Due Diligence Policy describes “Preventative Measures”, including promoting best practices adoption by suppliers, providing guidance, support, and training,. In its 2023 report, the company also outlined the actions it takes to support suppliers in addressing risks.
2023 Sustainability Report https://www.gm.com/content/dam/company/docs/us/en/gmcom/company/GM_2023_SR.pdf
Supply Chain Due Diligence Policy
</t>
    </r>
    <r>
      <rPr>
        <rFont val="Calibri"/>
        <color rgb="FF1155CC"/>
        <sz val="10.0"/>
        <u/>
      </rPr>
      <t>https://investor.gm.com/static-files/9b162a9a-1c10-4e33-ada6-d43b708d67b9</t>
    </r>
  </si>
  <si>
    <r>
      <rPr>
        <rFont val="Calibri"/>
        <sz val="10.0"/>
      </rPr>
      <t xml:space="preserve">Honda identifies risks in the supply chain by means of “ESG surveys for suppliers with high business volume and other influential factors.” The company explains that, “if risks are identified based on the results of this survey, interviews or on-site inspections are conducted with suppliers according to the degree of risk” (ESG Report, p. 74). The process appears to extend beyond tier 1. The company explains that suppliers “with particularly large impacts” (a status defined by reference to amount of business, importance of materials supplied, the status of related risks, and “issues to strengthen ongoing sustainability efforts”) are designated as “key suppliers” (p. 129). The company explains that these key suppliers include “primary suppliers that account for about 80% of the total purchases, as well as a portion of secondary suppliers.” These suppliers are regularly provided with the company’s policies through supplier conferences and other means (p. 129).
Honda explains that risks “likely to occur” or identified issues are addressed by communicating with suppliers (p. 8), and requesting suppliers to make improvements (p. 8, 74), and “promote improvement activities together with them” (p. 130). Other preventive/mitigation actions include verifying progress through reports on the improvement plan and results, and conducting follow-up assessment or audit (p. 130). The company also mentions plans to improve supply chain mapping and therefore be able to implement “real-time monitoring of risks” and improve its “formulation of risk mitigation measures” (p. 131)
Honda ESG Report 2025 </t>
    </r>
    <r>
      <rPr>
        <rFont val="Calibri"/>
        <color rgb="FF1155CC"/>
        <sz val="10.0"/>
        <u/>
      </rPr>
      <t>https://global.honda/en/sustainability/cq_img/report/pdf/2025/honda-SR-2025-en-all.pdf</t>
    </r>
  </si>
  <si>
    <r>
      <rPr>
        <rFont val="Calibri"/>
        <sz val="10.0"/>
      </rPr>
      <t xml:space="preserve">Hyundai identifies high-risk suppliers based on the results of their initial written assessment and supplier questionnaire. “Hyundai selects business sites for on-site audits, taking into consideration various factors such as the location of the site and its operational characteristics, worker composition, and its impact on the local community. Particular attention is paid to business sites where potential human rights risks are identified or where negative impacts are anticipated, prioritising them for on-site audits”. The results of written assessment and on-site audits are combined “to draw implications such as risk definition and risk characteristics by business site or location” (SR, p. 54-5). Supplier risks are rated as “high, medium, or low based on screening results” (SR, p. 75).
The process does not appear to extend beyond Tier 1 yet. Hyundai announces that, “by 2026, we plan to expand the scope of sustainability assessments to cover tier-2 suppliers involved in key processes and primary non-part suppliers representing the top 90% by purchase value”. These include painting, metal plating, casting, and forging because of their high environmental and human rights risks (SR, p. 75). This is welcome information which will likely get the company points in the future if they effectively roll out and report on this expansion.
Hyundai explains that they elaborate “supply chain operation strategies” based on suppliers’ size and whether they satisfy key indicators (p. 75). Based on supplier risk level, follow-up actions are agreed. These include risk improvement recommendations, risk mitigation plans, implementation of measures “based on mutual discussion”, regular monitoring and additional due diligence (p. 74-75).
Hyundai 2025 Sustainability Report
</t>
    </r>
    <r>
      <rPr>
        <rFont val="Calibri"/>
        <color rgb="FF1155CC"/>
        <sz val="10.0"/>
        <u/>
      </rPr>
      <t>https://www.hyundai.com/content/dam/hyundai/ww/en/images/company/sustainability/about-sustainability/2025/hmc-2025-sustainability-report-en-v11.pdf</t>
    </r>
  </si>
  <si>
    <r>
      <rPr>
        <rFont val="Calibri"/>
        <sz val="10.0"/>
      </rPr>
      <t xml:space="preserve">Kia explains that “suppliers that score below the threshold” in their ESG risk assessment, or “present significant risks related to safety, information security, labor, or human rights are categorized as high-risk suppliers” (SR, p. 73). The company explains that they “evaluates suppliers across various dimensions, including overall ESG performance, business relevance, country-specific and industry-specific risk levels, and the type of products supplied. Based on this screening, suppliers are classified into categories such as key management targets or high-risk suppliers and managed accordingly” (SR, p. 75). “These classifications are reflected in the development of supply chain risk mitigation strategies and the revision of assessment metrics” (p. 75).
High-risk suppliers are required to undergo on-site inspections and to adopt corrective actions or develop a remediation plan (SR, p. 73-74). The Human Rights Chapter also mentions a requirement for improvement plans when risks are identified (Section 4.A2), which must be consulted with the department in charge of human rights management (Section 4.B). Kia extends their monitoring to some Tier 2 suppliers. “In addition to Tier 1 suppliers, Kia also monitors Tier 2 suppliers that have a significant impact on its business operations, with 48 of them designated as key suppliers.” (SR, p. 69). 
Kia Sustainability Report </t>
    </r>
    <r>
      <rPr>
        <rFont val="Calibri"/>
        <color rgb="FF1155CC"/>
        <sz val="10.0"/>
        <u/>
      </rPr>
      <t>https://worldwide.kia.com/int/company/sustainability/sustainability-report</t>
    </r>
  </si>
  <si>
    <r>
      <rPr>
        <rFont val="Calibri"/>
        <sz val="10.0"/>
      </rPr>
      <t xml:space="preserve">The company’s HRRS includes processes for human rights due diligence in supply chains through Supplier Compliance Risk Management (SCRM). This extends to direct suppliers and, on a risk based basis, indirect suppliers (beyond Tier 1). As part of the SCRM, the company “subjects Tier-1-suppliers … to a risk assessment at least once a year. Following an initial overarching risk statement, the concrete risks are determined using specific questionnaires”. Supplier risks are continuously assessed using artificial intelligence and internal and external reports (AR, p. 217). “The Mercedes-Benz Group follows up on internal and external reports of potential human rights violation at Tier-1-suppliers and in case of substantiated knowledge at Tier-n-suppliers in accordance with the SCRM. It examines the nature and severity of the potential human rights violation. Depending on the result of the risk assessment or the analysis of suspected cases, the procurement departments for production materials and non-production materials and services agree on and review suitable preventive or corrective actions with the supplier” (p. 217). 
 The company also identifies high-risk suppliers based on an assessment of raw materials risks. This is based on country risk, the criticality of the raw material, and internal expert assessments (AR, p. 218). “Direct suppliers of focus parts with relevance to a specific critical raw material are subject to an in-depth assessment” (Raw Material Report, p. 6). In this assessment, the company “is guided by the Severity Approach of the UN Guiding Principles”. “The Group first assesses which human rights risks generally occur in connection with a specific raw material. The severity of the risk and the number of people affected are then assessed” (AR, p. 218). The raw material-specific risk identification process is described in detail in the company’s Raw Material Report 2024. 
 To address risks, the company agrees suitable preventive or corrective actions with suppliers. The company also defines and implements actions for raw materials’ “risk hotspots”, and gives an example regarding lithium (p. AR, p. 217-8). In its Raw Material Report, Mercedes describes preventive/mitigation measures taken as part of a new “Theory of Change” methodology (Raw Material Report, p. 21). Some of these measures are mentioned later in the report (p. 24). 
 Annual Report 2024 https://group.mercedes-benz.com/documents/investors/reports/annual-report/mercedes-benz/mercedes-benz-annual-report-2024-incl-combined-management-report-mbg-ag.pdf#page=112 
 Raw Material Report 2024 </t>
    </r>
    <r>
      <rPr>
        <rFont val="Calibri"/>
        <color rgb="FF1155CC"/>
        <sz val="10.0"/>
        <u/>
      </rPr>
      <t>https://group.mercedes-benz.com/dokumente/nachhaltigkeit/produktion/mercedes-benz-raw-material-report.pdf</t>
    </r>
  </si>
  <si>
    <t>Nissan explains that third-party organisations carry out assessments of suppliers’ sustainability activities, including human right issues. Suppliers that achieve below the expected level are described as “high risk”, and are requested to undertake corrective action followed by verification. These suppliers must also be reassessed in the following year (as against suppliers that meet the expected standard, which are only reassessed every three years) (Databook, p. 86). Nissan does not outline if/how this process extends beyond tier 1. Preventive/mitigating actions include corrective action, monitoring and verification, and regular reassessments (Databook, p. 86). Nissan also explains that they “may include specific conditions regarding the environment, human rights, and labor in individual contracts” (Sustainability Due Diligence Standard, p. 5-6). 
2025 Sustainability Databook https://www.nissan-global.com/EN/SUSTAINABILITY/LIBRARY/SR/2025/ASSETS/PDF/DB25_E_All.pdf</t>
  </si>
  <si>
    <r>
      <rPr>
        <rFont val="Calibri"/>
        <sz val="10.0"/>
      </rPr>
      <t xml:space="preserve">Renault has elaborated a risk map which allows the company to identify high-risk suppliers based on combined data from raw material-related risks and country risks (risks associated with the extraction processes for 18 minerals, and risks associated with 81 countries, including the main mineral extraction countries, as well as the countries in the Renault Group supplier base) (URD, p. 264). Based on these two factors, supplier sites are ordered according to four levels of criticality: “low”, “medium”, “high” and “very high” (URD, p. 246). The level of criticality allows for the definition of future audits and action plans (p. 207). 
 Individual suppliers are assessed and rated through an Internet platform (principally EcoVadis). This gives an overall risk. “Renault Group expects its suppliers to achieve a minimum rating of 45/100 annually, which is regarded by EcoVadis as good sustainability performance, corresponding to a low CSR risk”. This may be followed by on-site CSR audits which are also used to detect human rights issues (URD, p. 207, 265). 
 Renault states that it “identifies the actions needed and appropriate in response to actual or potential negative impacts on affected communities through a risk mapping process, as presented in the Vigilance Plan” (URD, p. 211). These actions are described from p. 265. 
 The process does not appear to extend beyond Tier 1. 
 Universal Registration Document (URD) 2024 
 </t>
    </r>
    <r>
      <rPr>
        <rFont val="Calibri"/>
        <color rgb="FF1155CC"/>
        <sz val="10.0"/>
        <u/>
      </rPr>
      <t>https://assets.renaultgroup.com/uploads/2025/03/Renault_URD_2024_EN.pdf</t>
    </r>
  </si>
  <si>
    <t>Not disclosed. In the description of the supply chain risk management system, SAIC explains that some suppliers achieve a “green supplier” status, based on “their environmental, quality, cost, and service performance” (ESG Report, p. 81). 
 The company does not explain the approach to those that do not achieve this status. 
 Nevertheless, this refers to environmental and other technical performance and is not directly related to human rights, or the potential adverse impacts of suppliers’ activities on rightsholders. 
 SAIC Motor Company Environmental, Social, and Governance (ESG) Report https://www.saicmotor.com/english/download/esg/2024.pdf</t>
  </si>
  <si>
    <r>
      <rPr>
        <rFont val="Calibri"/>
        <sz val="10.0"/>
      </rPr>
      <t xml:space="preserve">The company’s Human Rights Policy explains that the company performs a global risk mapping to identify the entities that represent the highest risk, including from the perspective of human rights compliance, and has a structured due diligence program to obtain information regarding those entities that are deemed to constitute the highest risk (p. 7).
In its Annual Report, Stellantis explains that it assesses its Tier 1 supply base using criteria related to the environment, workforce, ethics, and sustainable procurement practices. This assessment is performed on an annual basis by an independent third party, EcoVadis. High risk suppliers are identified through EcoVadis’ Rating Framework, which is based on sustainability risk profiles on internal commodities (e.g., inherently risky, raw material risk affected), risk profiles by country (e.g., non-signatory country or country with questionable governance) and supplier sustainability performance assessment knowledge (this is based on, as of Dec 31, 2024, more than 130,000 suppliers globally assessed from various industries and collection of additional information from sources including unions, NGOs, media or data-collection specialists) (p. 245). Beyond Tier 1, Stellantis explains that third party audit firm RCS Global performs on-site audits of battery materials supply chains which include mine sites (Annual Report, p. 246). The company also states that they strive for direct access with Tier 2 to N suppliers via contracts and various channels (Annual Report, p. 249). While these statements are not sufficiently detailed to understand whether/how their high-risk supplier identification process extends beyond Tier 1, the company did provide greater explanation last year, so points will continue to be given. Going forward, updated information might be expected.
Preventive/mitigating actions include “corrective actions … which help mitigate risk and support suppliers in meeting Stellantis’ standards”, and following up the EcoVadis sustainability assessments with on-site audits for suppliers identified as high risk (p. 245). The company’s Human Rights Policy also refers to “mitigation steps” put in place in conjunction with entities categorised as high risk (p. 7). 
2024 Annual Report (Sustainability Statement) https://www.stellantis.com/content/dam/stellantis-corporate/investors/financial-reports/Stellantis-NV-20241231-Annual-Report.pdf
Human Rights Policy (V4) https://www.stellantis.com/content/dam/stellantis-corporate/sustainability/human-rights/Stellantis-Human-Rights-Policy-EN.pdf
Global Responsible Purchasing Guidelines (GRPG) </t>
    </r>
    <r>
      <rPr>
        <rFont val="Calibri"/>
        <color rgb="FF1155CC"/>
        <sz val="10.0"/>
        <u/>
      </rPr>
      <t>https://www.stellantis.com/content/dam/stellantis-corporate/group/governance/corporate-regulations/global-responsible-purchasing-guidelines.pdf</t>
    </r>
  </si>
  <si>
    <r>
      <rPr>
        <rFont val="Calibri"/>
        <sz val="10.0"/>
      </rPr>
      <t xml:space="preserve">Tesla lists the tools they use to assess supplier risks, including a Supplier Self-Assessment Questionnaire (SAQ), CSR audits, and the Integrity Line (Impact Report, p. 141, 181). The company explains that they use the responses to the SAQ to identify high-risk suppliers, based on detected gaps as well as the extent of potential impacts on workers and number of workers potentially affected (p. 182). 
Regarding preventive/mitigating action, Tesla’s Responsible Sourcing Policy indicates that, “where a reasonable risk exists” the company will identify “priority engagement areas and immediately devise, adopt, and implement a risk management/mitigation plan with reasonable timescales in the view of continuous improvement” (Commitment). Tesla’s Impact Report lists their risk mitigation strategies in general terms (p. 141) and in relation to specific raw minerals (e.g. cobalt, nickel, lithium, graphite, etc.) These sections also describe when the risk identification actions extends beyond Tier 1 (e.g. audits of mines and/or smelters or refiners in relation to certain raw materials) (p. 162-181). Regarding risk assessment beyond Tier 1, Tesla also explains that their mapping efforts to the point of extraction “enable colleagues to make decisions that consider entire upstream supply chains, rather than solely focusing our evaluation and responsible sourcing efforts on the direct tier 1 suppliers” (Impact Report, p. 184). 
Tesla’s Impact Report 2024
</t>
    </r>
    <r>
      <rPr>
        <rFont val="Calibri"/>
        <color rgb="FF1155CC"/>
        <sz val="10.0"/>
        <u/>
      </rPr>
      <t>https://www.tesla.com/ns_videos/2024-extended-version-tesla-impact-report.pdf</t>
    </r>
    <r>
      <rPr>
        <rFont val="Calibri"/>
        <sz val="10.0"/>
      </rPr>
      <t xml:space="preserve"> 
Tesla Responsible Sourcing Policy
</t>
    </r>
    <r>
      <rPr>
        <rFont val="Calibri"/>
        <color rgb="FF1155CC"/>
        <sz val="10.0"/>
        <u/>
      </rPr>
      <t>https://www.tesla.com/legal/additional-resources#responsible-sourcing-policies</t>
    </r>
    <r>
      <rPr>
        <rFont val="Calibri"/>
        <sz val="10.0"/>
      </rPr>
      <t xml:space="preserve"> 
Tesla Global Human Rights Policy (GHRP)
</t>
    </r>
    <r>
      <rPr>
        <rFont val="Calibri"/>
        <color rgb="FF1155CC"/>
        <sz val="10.0"/>
        <u/>
      </rPr>
      <t>https://www.tesla.com/legal/additional-resources#global-human-rights-policy</t>
    </r>
    <r>
      <rPr>
        <rFont val="Calibri"/>
        <sz val="10.0"/>
      </rPr>
      <t xml:space="preserve"> </t>
    </r>
  </si>
  <si>
    <t>Toyota assesses suppliers based on Sustainability Assessment Questionnaires (SAQs) (Databook, p. 83), but the company does not describe how they identify high-risk suppliers. 
Toyota does not outline the types of preventive/mitigating actions it uses to manage identified human rights risks either. While the company lists measures such as “risk monitoring”, “business partner collaboration”, “interaction with human rights associations” etc. under “Prevention” (Databook, p. 68) these are not examples of specific actions or measures the company takes to prevent the occurrence of identified risks (and in any case they do not deal with high-risk suppliers). 
Toyota also states that, “for each of the prioritized risks, Toyota develops a risk mitigation plan” (p. 68). However, the company does not outline the actual mitigation measures it takes. 
Toyota’s 2025 Sustainability Databook https://global.toyota/pages/global_toyota/sustainability/report/sdb/sdb25_en.pdf</t>
  </si>
  <si>
    <t>Through the ReSC System, Volkswagen assesses risks associated with direct suppliers and, “depending on the situation and the risk”, indirect suppliers (AR, p. 395).
The company describes the process for identifying high, medium, and low risk suppliers. Based on this classification, suppliers are assigned a package of preventive/mitigating measures: suppliers classified as high-risk must go through the S-Rating process. This involves a standardised self-assessment questionnaire (SAQ), and risk-based or ad-hoc audits (AR, p. 403-4). Suppliers with a high or medium risk are subject to media screening (AR, p. 402). The company also responds to risks by way of “deep dive measures” (p. 405).
To support suppliers, Volkswagen offers sustainability training. This is offered on-site and online, and includes relevant due diligence training to enable suppliers to identify and address their own risks. It is offered to both existing and potential new suppliers (AR, p. 405).
Volkswagen Annual Report
https://uploads.vw-mms.de/system/production/documents/cws/002/940/file_en/dfed3f8c2cd2a5f5616e3371f8674356349e032e/Y_2024_e.pdf?1741784299
Responsible Raw Materials Report (RRMR)
https://uploads.vw-mms.de/system/production/documents/cws/002/986/file_en/b9c9f6c0342cbfa6435f770bd41745aa979edafb/VW_RRMR_24_gesamt_offen.pdf?1743501339</t>
  </si>
  <si>
    <r>
      <rPr>
        <rFont val="Calibri"/>
        <sz val="10.0"/>
      </rPr>
      <t xml:space="preserve">Volvo’s supply chain human rights due diligence consists of a “basic” and an “enhanced” due diligence process. The basic due diligence process includes on-site audits, self-assessment questionnaires, and screenings. The enhanced due diligence process is conducted on high-risk suppliers, and includes on-site audit programs run by third-party providers.
High-risk supplier categories are identified based on the basic due diligence results, the global annual value chain human rights risk assessment, provision of components with “raw materials of concern”, and alerts from stakeholders, media or the company’s own grievance channel (Human Rights Statement, p. 5). Raw materials of concern are 20 minerals placed in this category because of their high ESG risks.
The company’s risk assessment extends beyond Tier 1 for its battery supply chain (cobalt, nickel, lithium, graphite and mica supply chains). Audits are conducted by external parties, and are based on OECD or IRMA standards (p. 5).
Differential assurance actions are designed based on the results of the company’s risk assessments: “Based on our identified Salient Human Rights Issues, we identify high-risk activities and high-risk countries throughout our value chain. We form our human rights due diligence plan based on this analysis” (AS Report, p. 196). “…the due diligence work enables us to identify environmental, social and governance risks and impacts and take actions to prevent, mitigate and address these” (AS Report, p. 197).
These actions include corrective action plans, monitoring, as well as “auditing, training and consultation” (AS Report, p. 199).
Volvo Cars Human Rights Statement 2024 https://www.volvocars.com/assets/volvocm/globalpages/live/D421169D844D444E85EDD81178E0B0EE/human-rights-due-diligence-and-modern-slavery-statement.pdf
Volvo Car Group Annual and Sustainability Report (AS Report) 2024 </t>
    </r>
    <r>
      <rPr>
        <rFont val="Calibri"/>
        <color rgb="FF1155CC"/>
        <sz val="10.0"/>
        <u/>
      </rPr>
      <t>https://www.volvocars.com/assets/volvocm/globalpages/live/FDF1381B268D426CAB44884438BEA69C/climate_report.pdf</t>
    </r>
  </si>
  <si>
    <t>1.3. Prevent, Mitigate and Account</t>
  </si>
  <si>
    <t>1.3.1. The company assesses the risk of adverse human rights impacts with suppliers prior to entering into any contracts.</t>
  </si>
  <si>
    <r>
      <rPr>
        <rFont val="Calibri"/>
        <b/>
        <color theme="1"/>
        <sz val="10.0"/>
      </rPr>
      <t xml:space="preserve">25%: </t>
    </r>
    <r>
      <rPr>
        <rFont val="Calibri"/>
        <color theme="1"/>
        <sz val="10.0"/>
      </rPr>
      <t xml:space="preserve">the company outlines the process to assess risks at individual suppliers. This may include supplier questionnaires, audits, etc. Note: it is not enough for companies to state that they assess suppliers prior to entering into any contracts, they must outline how this assessment occurs. Secondly, a requirement that suppliers sign a statement confirming their compliance is not sufficient risk assessment. Similarly, companies must outline how they verify information provided in supplier self-assessment questionnaires. 
</t>
    </r>
    <r>
      <rPr>
        <rFont val="Calibri"/>
        <b/>
        <color theme="1"/>
        <sz val="10.0"/>
      </rPr>
      <t xml:space="preserve">25%: </t>
    </r>
    <r>
      <rPr>
        <rFont val="Calibri"/>
        <color theme="1"/>
        <sz val="10.0"/>
      </rPr>
      <t xml:space="preserve">the company provides quantitative information of the number of potential new suppliers assessed, and the tier that they belong to. 
</t>
    </r>
    <r>
      <rPr>
        <rFont val="Calibri"/>
        <b/>
        <color theme="1"/>
        <sz val="10.0"/>
      </rPr>
      <t xml:space="preserve">25%: </t>
    </r>
    <r>
      <rPr>
        <rFont val="Calibri"/>
        <color theme="1"/>
        <sz val="10.0"/>
      </rPr>
      <t xml:space="preserve">the company provides quantitative information on the number of potential new suppliers where non-conformances were found. Note: the action taken to respond to these findings is addressed by indicators below. 
</t>
    </r>
    <r>
      <rPr>
        <rFont val="Calibri"/>
        <b/>
        <color theme="1"/>
        <sz val="10.0"/>
      </rPr>
      <t>25%:</t>
    </r>
    <r>
      <rPr>
        <rFont val="Calibri"/>
        <color theme="1"/>
        <sz val="10.0"/>
      </rPr>
      <t xml:space="preserve"> this process extends beyond tier 1 to tier 2 at a minimum. 
</t>
    </r>
  </si>
  <si>
    <r>
      <rPr>
        <rFont val="Calibri"/>
        <sz val="10.0"/>
      </rPr>
      <t xml:space="preserve">BMW explains that “Standardised procedures are embedded in the procurement process. These include the industry-wide sustainability questionnaire developed by the Drive Sustainability initiative (online assessment) and risk-based audits at supplier locations (onsite assessments) in accordance with the standards of the Responsible Business Alliance (RBA) and the Responsible Supply Chain Initiative (RSCI). These procedures enable that expectations regarding human rights and the environment are considered when direct suppliers are selected” (AR, p. 178).
Further detail is provided in both the Policy Statement on Respect for Human Rights (p. 22-24) and the Group Code on Human Rights and Working Conditions (p. 16). Information provided in supplier self-assessment questionnaires is “checked for accuracy and completeness by an independent organization; in other cases, the information is reviewed by the BMW Group’s internal departments.” (Policy Statement on Respect for Human Rights, p. 22). The company’s GSCoC also specifies that the company “may request further suitable certificates as supplier verification” (p. 16).
BMW discloses that, “in the reporting year, 12,078 supplier sites were assessed using the online assessment”, and that “a total of 132 active and potential supplier sites” were inspected (AR, p. 178). However, the company does not state how many of these assessments and inspections concerned potential new suppliers. The company does not report on identified non-conformances either. The company provides information about the percentage of new suppliers with fully implemented or ongoing corrective action plans at the time of awarding contracts (AR, p. 178). However, this does not indicate the total number of non-conformances found against all potential new suppliers assessed, but only in relation to suppliers whose contracts went ahead. 
Last year, BMW provided some explanation regarding supplier risk assessment beyond tier 1, and this will be taken into account for purposes of scoring this year. This year’s report adds that depending on the level of the potential risk, preventive or remedial measures required of direct suppliers as part of the procurement process might extend beyond tier 1 (AR, p. 178).
Policy Statement on Respect for Human Rights and Corresponding Environmental Standards
https://www.bmwgroup.com/content/dam/grpw/websites/bmwgroup_com/company/downloads/en/2025/BMW_Group_Compliance_Menschenrechte_Grundsatz_EN.pdf
Group Code on Human Rights and Working Conditions
https://www.bmwgroup.com/content/dam/grpw/websites/bmwgroup_com/company/downloads/en/2025/BMW_Group_Compliance_HumanRights_Code_EN.pdf
BMW Group Report 2024
</t>
    </r>
    <r>
      <rPr>
        <rFont val="Calibri"/>
        <color rgb="FF1155CC"/>
        <sz val="10.0"/>
        <u/>
      </rPr>
      <t>https://www.bmwgroup.com/content/dam/grpw/websites/bmwgroup_com/ir/downloads/en/2025/bericht/BMW-Group-Report-2024-en.pdf</t>
    </r>
  </si>
  <si>
    <r>
      <rPr>
        <rFont val="Calibri"/>
        <sz val="10.0"/>
      </rPr>
      <t xml:space="preserve">BYD’s Code of Conduct is used as criteria and screening for potential new suppliers (Scope). According to the SR, potential new suppliers are assessed through a “corporate social responsibility survey” and on-site inspections, “to review and confirm their qualification compliance and the absence of any illegal or non-compliant activities”. BYD specifies that “suppliers that do not meet the requirements will fail the audit” (SR, p. 109). 
BYD discloses that in 2024, they conducted a total of 2,474 on-site audits (p. 109), but the company does not specify how many of these were potential new suppliers. BYD does indicate that they did not find any non-conformances in their audits of new suppliers: “We conducted on-site audits for newly onboarded suppliers and did not identify any significant risk veto items” (p. 111). 
BYD does not explain whether this process extends to potential new Tier 2 suppliers. 
 2024 BYD Sustainability Report 
 </t>
    </r>
    <r>
      <rPr>
        <rFont val="Calibri"/>
        <color rgb="FF0563C1"/>
        <sz val="10.0"/>
        <u/>
      </rPr>
      <t>https://www.bydglobal.com/en/SocietyDevelopment.html</t>
    </r>
    <r>
      <rPr>
        <rFont val="Calibri"/>
        <sz val="10.0"/>
      </rPr>
      <t xml:space="preserve"> 
 BYD Company Compliance Code of Conduct 
 </t>
    </r>
    <r>
      <rPr>
        <rFont val="Calibri"/>
        <color rgb="FF1155CC"/>
        <sz val="10.0"/>
        <u/>
      </rPr>
      <t>https://www.bydglobal.com/en/SocietyDevelopment.html</t>
    </r>
  </si>
  <si>
    <t xml:space="preserve">Ford bases its supplier sourcing decisions on the results of the Drive Sustainability Self-Assessment Questionnaires (SAQ), which prospective suppliers are requested to complete (ISFR, p. 97). In 2024, the company also conducted enhanced pre-sourcing due diligence for their high-risk battery manufacturing facility suppliers (p. 98). 
Ford does not provide information on the number of potential new suppliers assessed, or the number of non-conformances found among assessed new suppliers.
The company’s risk identification process extends beyond Tier 1 in certain circumstances: “Once the SAQs are received, we conduct a concrete risk analysis to determine which suppliers will require an audit based on severity and likelihood. Third-party audits are then conducted on high-risk Tier 1 suppliers and EV battery material sub-tier suppliers.” (ISFR, p. 98). The company adds that “21 indirect (non-production) suppliers” were invited to complete the DS SAQ during the reporting year (p. 98). Ford states that they are “working to continue expanding the implementation of DS SAQs to indirect suppliers and conducting pre-sourcing due diligence” (p. 98). 
Ford also explains that they have actively assessed the ESG risks of mica mining before deciding to award contracts to new part suppliers. This requires tracking and conducting risk analysis of specific mines (ISFR, p. 102). 
Ford Integrated Sustainability and Financial Report (ISFR) 2025
https://corporate.ford.com/content/dam/corporate/us/en-us/documents/reports/2025-integrated-sustainability-and-financial-report.pdf 
</t>
  </si>
  <si>
    <t>Geely’s “supplier accreditation phase” includes assessing prospective suppliers in line with the "5A Audit". Based on the results of those assessments, the company rates suppliers from grade A to E. “Suppliers in key categories (such as battery manufacturers) must reach B grade”, before they can be accredited. Other suppliers must reach a C grade (ESG Report, p. 115). The company clarifies that this process also applies to existing suppliers, when they add or change supply locations, or expand product offerings (p. 115).
Geely discloses that 65 new suppliers were accredited during the reporting period (ESG Report, p. 114). The company also states that 100% of all new tier-1 suppliers underwent the company’s sustainability assessment (p. 115). The company discloses that they “identified 5 suppliers with significant actual/potential negative impacts; among them, 1 supplier was eliminated at the admission stage due to non-compliance with environmental, responsible procurement, and other sustainability performance standards. The remaining 4 suppliers needed to take corrective measures and improvement plans in areas such as environment (including carbon management), occupational health, and responsible procurement practices, which were completed and reviewed by the end of 2024 (ESG Report, p. 117). Geely does not explain whether the sustainability assessment prior to entering into business also applies to prospective tier-2 suppliers.
Geely ESG Report 2024
http://www.geelyauto.com.hk/wp-content/uploads/2025/04/e_2024-ESG-Report_20250428.pdf</t>
  </si>
  <si>
    <t>In its 2023 Sustainability Report, GM provided some information about their risk assessment of suppliers prior to making sourcing decisions (p. 33), which can be considered again this year (see Indicator 1.2.1). The company did not provide quantitative information on the number of potential new suppliers assessed or non-conformances found, and did not specify if the risk assessment extended to Tier 2.
2023 Sustainability Report https://www.gm.com/content/dam/company/docs/us/en/gmcom/company/GM_2023_SR.pdf</t>
  </si>
  <si>
    <t>Honda’s SSG states that Honda selects the optimum suppliers based on, among other things, their initiatives in the area of human rights (p. 1). In its ESG Report, the company explains that when selecting suppliers for components and raw materials, they check their initiatives “on not only Quality, Cost, Delivery, Development and Environment (QCDDE) but also human rights, labor, safety, compliance, risk management, protection of information and other aspects to determine the best and most sustainable suppliers” (p. 129).
Honda does not provide quantitative information regarding number of potential new suppliers assessed, or non-conformances found, and does not explain whether its process to assess suppliers prior to signing contracts extends to tier 2.
Honda’s Supplier Sustainability Guideline (SSG) https://global.honda/jp/supply_chain/pdf/sustinability_guideline_En_2309_withSAF.pdf
Honda ESG Report 2025 https://global.honda/en/sustainability/cq_img/report/pdf/2025/honda-SR-2025-en-all.pdf</t>
  </si>
  <si>
    <t>Potential new suppliers are assessed against sustainability risks. This evaluation determines whether potential new suppliers are “qualified for trade”. In this case, they must fill in the sustainability self-assessment, undergo a “survey on actual conditions”, and submit pledges on “improving sustainability” (SR, p. 74). “The results of these evaluations are incorporated into the transaction conditions” (p. 74).
Hyundai does not disclose the number of potential new suppliers assessed or non-conformances found. The process does not currently extend to Tier 2. While Hyundai discloses that assessments were performed on 48 key Tier 2 suppliers and audits on 40 key Tier 2 suppliers this year (SR, p. 76), the company does not clarify whether any of these were potential new Tier 2 suppliers.
However, the company does explain that they will only begin to systematically assess certain key Tier 2 part suppliers ahead of signing contracts in 2025 (p. 75). Based on this, it appears that the process for identifying risks ahead of signing contracts with new suppliers does not yet extend to Tier 2 suppliers.
Note: Last year, the company got points for this sub-indicator, based on information that was not fully conclusive or clear, but that appeared to indicate that they were performing risk assessments on Tier 2 suppliers prior to signing contracts. While the company was at the time given the benefit of the doubt, it is now clear that this was not a process that was yet in place. The information provided this year makes it clear that a process to systematically assess certain Tier 2 suppliers ahead of signing contracts was only meant to start in 2025.
Hyundai 2025 Sustainability Report
https://www.hyundai.com/content/dam/hyundai/ww/en/images/company/sustainability/about-sustainability/2025/hmc-2025-sustainability-report-en-v11.pdf</t>
  </si>
  <si>
    <t>Kia states that they assess potential new suppliers through their ESG evaluations. They must reach a minimum threshold before they can do business with Kia (SR, p. 74). Kia does not provide information about the number of potential new suppliers assessed. It is not clear whether this process extends to potential Tier 2 suppliers. While Kia discloses that 48 Tier 2 suppliers have been designated as key suppliers because of their significant impact on its business operations (SR, p. 69), and that they are therefore subject to priority management, it is not clear whether these suppliers are assessed for risks prior to entering the supply chain.
Note: Kia and Hyundai share their suppliers, and disclose the same statistical numbers for prioritised, assessed, and audited suppliers. Hyundai explains in its own report that they will only begin to systematically assess certain key Tier 2 part suppliers ahead of signing contracts in 2025. This information is taken to apply to Kia too, which leads to the conclusion that Kia’s process for identifying risks ahead of signing contracts with new suppliers does not yet extend to Tier 2 suppliers.
Note: This score represents a backslide. Last year, the company got points for the last sub-indicator, based on information that was not fully conclusive or clear, but that appeared to indicate that they were performing risk assessments on Tier 2 suppliers prior to signing contracts. While the company was at the time given the benefit of the doubt, it is now clear that this was not a process that was yet in place. The information provided by Hyundai this year makes it clear that a process to systematically assess certain Tier 2 suppliers ahead of signing contracts was only meant to start in 2025.
Kia Sustainability Report https://worldwide.kia.com/int/company/sustainability/sustainability-report</t>
  </si>
  <si>
    <r>
      <rPr>
        <rFont val="Calibri"/>
        <sz val="10.0"/>
      </rPr>
      <t xml:space="preserve">Mercedes explains that “when selecting business partners, the company makes sure that they comply with the law, follow ethical principles, communicate the associated requirements to their own suppliers, and work to ensure compliance with these requirements” (AR, p. 262). The company’s “Business Partner Standards” indicate that “Before entering into any contracts with new business partners, and during the business relationship, we perform a transparent, risk-based integrity check” (p. 11). 
 The company explains that “central procurement departments conduct systematic reviews of compliance with the supplier standards. New suppliers are evaluated with regard to sustainability topics, including human rights and labour standards—possibly also by way of on-site assessments” (Principles of Social Responsibility and Human Rights, p. 16). 
 The company does not provide information about the total number of potential new suppliers assessed during the reporting year. This is a regression from last year, when the company disclosed that a total of 744 potential new suppliers had been inspected during 2023. 
 As far as Tier 2 suppliers, Mercedes explains that they extend their supplier assessment to indirect suppliers on a risk-based basis or based on “substantiated knowledge” (AR, p. 217). 
 Annual Report 2024 https://group.mercedes-benz.com/documents/investors/reports/annual-report/mercedes-benz/mercedes-benz-annual-report-2024-incl-combined-management-report-mbg-ag.pdf#page=112 
 Business Partner Standards https://group.mercedes-benz.com/documents/company/compliance/mercedes-benz-business-partner-standards.pdf 
 Principles of Social Responsibility and Human Rights </t>
    </r>
    <r>
      <rPr>
        <rFont val="Calibri"/>
        <color rgb="FF1155CC"/>
        <sz val="10.0"/>
        <u/>
      </rPr>
      <t>https://group.mercedes-benz.com/documents/sustainability/society/mercedes-benz-grundsatzerklaerung-fuer-soziale-verantwortung-und-menschenrechte-de.pdf</t>
    </r>
  </si>
  <si>
    <r>
      <rPr>
        <rFont val="Calibri"/>
        <sz val="10.0"/>
      </rPr>
      <t xml:space="preserve">Nissan assesses potential new suppliers by way of a third-party assessment. This is performed against the SSG. The company explains that suppliers that “are found to be in a state of non-compliance with the Nissan Supplier Sustainability Guidelines” are subject to the responses prescribed in this document, “such as filing a report immediately, investigating, and formulating corrective measures” (Databook, p. 84-85). Nissan states that 100% of newly selected suppliers in fiscal year 2024 “met both Nissan’s social standards and basic environmental principles” (Databook, p. 86). However, this does not clarify the number of potential new suppliers assessed (i.e. including those that did not meet the relevant standards and where therefore not selected), and does not provide information on the tiers. Nissan does not provide information about non-conformance, and does not explain if the assessment of new suppliers extends beyond tier 1.
2025 Sustainability Databook </t>
    </r>
    <r>
      <rPr>
        <rFont val="Calibri"/>
        <color rgb="FF1155CC"/>
        <sz val="10.0"/>
        <u/>
      </rPr>
      <t>https://www.nissan-global.com/EN/SUSTAINABILITY/LIBRARY/SR/2025/ASSETS/PDF/DB25_E_All.pdf</t>
    </r>
  </si>
  <si>
    <t>Renault’s SCoC states that the requirements listed in it are applicable to suppliers who “want to enter the Renault Group Procurement Panel as new suppliers” (p. 2). ESG is used as pre-selection criteria for all suppliers (URD, p. 104). This includes performing an ESG compliance assessment and achieving a minimum rating (e.g. ECOVADIS, minimum level expected is 45) (SCoC, p. 15). 
 This process does not appear to extend to Tier 2 suppliers. 
 Renault does not provide information on the number of potential new suppliers assessed, or the results of these assessments. 
 Universal Registration Document (URD) 2024 
 https://assets.renaultgroup.com/uploads/2025/03/Renault_URD_2024_EN.pdf 
 Renault Supplier Code of Conduct (SCoC) 
 https://assets.renaultgroup.com/uploads/2025/07/RG-Suppliers-New-CoC-July-2025-FINAL.pdf</t>
  </si>
  <si>
    <t>Stellantis explains that the EcoVadis supplier assessment (outlined under Indicator 1.2.3 above) is a prerequisite for future business relationships (and for remaining on the Stellantis supplier panel). Suppliers must achieve a minimum score for eligibility (Annual Report, p. 245). The company discloses that 90% of its total “annual purchase value” from Tier 1 suppliers were assessed during the reporting year (p. 179) but does not clarify how many of these were new suppliers.
The company does not state whether there is any assessment process for new Tier 2 suppliers.
2024 Annual Report (Sustainability Statement) https://www.stellantis.com/content/dam/stellantis-corporate/investors/financial-reports/Stellantis-NV-20241231-Annual-Report.pdf</t>
  </si>
  <si>
    <r>
      <rPr>
        <rFont val="Calibri"/>
        <sz val="10.0"/>
      </rPr>
      <t xml:space="preserve">Tesla’s SCoC states that the company “will take steps to ensure that our suppliers’ business practices are consistent with the Code. This applies both in our selection of new suppliers and in our on-going relationships with our existing suppliers” (Introduction). Depending on the product, Tesla also requires certain certifications as a condition for awarding business, such as audits according to ASI’s Performance Standard (Impact Report, p. 179). 
Tesla includes social and environmental criteria in their selection process, and assess potential new suppliers based on audit scores, SAQ results, and complaints submitted via Tesla's Integrity Line (Impact Report, p. 141). 
Tesla discloses that 465 direct suppliers were assessed through the SAQ (Impact Report, p. 142), but the company does not distinguish between existing and potential new suppliers. 
The company does not disclose whether their risk identification process prior to awarding contracts extends beyond tier 1.
Tesla Supplier Code of Conduct
</t>
    </r>
    <r>
      <rPr>
        <rFont val="Calibri"/>
        <color rgb="FF1155CC"/>
        <sz val="10.0"/>
        <u/>
      </rPr>
      <t>https://digitalassets.tesla.com/tesla-contents/image/upload/tesla-supplier-code-of-conduct.pdf</t>
    </r>
    <r>
      <rPr>
        <rFont val="Calibri"/>
        <sz val="10.0"/>
      </rPr>
      <t xml:space="preserve"> 
Tesla’s Impact Report 2024
</t>
    </r>
    <r>
      <rPr>
        <rFont val="Calibri"/>
        <color rgb="FF1155CC"/>
        <sz val="10.0"/>
        <u/>
      </rPr>
      <t>https://www.tesla.com/ns_videos/2024-extended-version-tesla-impact-report.pdf</t>
    </r>
    <r>
      <rPr>
        <rFont val="Calibri"/>
        <sz val="10.0"/>
      </rPr>
      <t xml:space="preserve"> </t>
    </r>
  </si>
  <si>
    <t>Toyota’s Code of Conduct states that the company conducts appropriate due diligence and selects suppliers who are “Committed to respecting human rights and responsible sourcing practices”, among other criteria (p. 22). In its Databook, the company also states that “before any transactions are made with a new business partner, an agreement is signed stipulating the requirements for legal compliance, respect for human rights, and consideration of both the regional and global environmental issues” (p. 81). 
Despite these statements, the company does not explain how it assesses risk before entering into business with a potential new suppliers. The company does not provide information about the number of potential new suppliers assessed and non-conformances found. 
Toyota’s Code of Conduct https://global.toyota/pages/global_toyota/company/vision-and-philosophy/code_of_conduct_001_en_2.pdf 
Toyota’s 2025 Sustainability Databook https://global.toyota/pages/global_toyota/sustainability/report/sdb/sdb25_en.pdf</t>
  </si>
  <si>
    <t>To be awarded a contract, potential new suppliers must acknowledge the sustainability requirements in the CoC BP (AR, p. 402). Potential new suppliers classified as high risk must undergo the company’s S-Rating, including a SAQ. A or B results are eligible for contracts. Suppliers with a C result are not eligible (AR, p. 403).
Volkswagen discloses that the number of direct suppliers who had completed the SAQ in 2024 was 19,094, and 20% of this were new suppliers (AR, p. 404). The company does not disclose the number or percentage of assessed potential new suppliers that did not meet the company’s minimum requirements (the company does disclose that 28 suppliers were rated C, but it is not clear whether any of these were potential new suppliers).
Indirect suppliers are also assessed “depending on the situation and the risk” (AR, p. 395). This may include indirect suppliers of high-risk raw materials. The company explains that to address risks lower down the supply chain, it has identified 18 high-risk raw materials. It has put in place a management system (RMDDMS) to identify and manage these risks (AR, p. 394).
The company’s CoC BP anticipates the need to assess suppliers beyond Tier 1: “The business partners take appropriate and adequate measures that give the Volkswagen Group the right to carry out similar assessments of their business partners if this is necessary for the fulfilment of legal obligations.” (CoC BP, p. 40).
Volkswagen Annual Report
https://uploads.vw-mms.de/system/production/documents/cws/002/940/file_en/dfed3f8c2cd2a5f5616e3371f8674356349e032e/Y_2024_e.pdf?1741784299
Code of Conduct for Business Partners (CoC BP)
https://www.vwgroupsupply.com/one-kbp-pub/media/shared_media/documents_1/nachhaltigkeit/brochure__volkswagen_group_requirements_regarding_sustainability_in_its_relationships_with_business_partners__code_of_conduct_fo/coc_geschaeftspartner_20230309~1.pdf</t>
  </si>
  <si>
    <r>
      <rPr>
        <rFont val="Calibri"/>
        <sz val="10.0"/>
      </rPr>
      <t xml:space="preserve">In its Human Rights Statement, Volvo explains that due diligence to identify risks and monitor compliance is carried out prior to finalising agreements. Prospective suppliers are required to complete the SAQ. Prospective suppliers identified as high risk (e.g. located in high-risk countries or because of the materials they use in their products), undergo enhanced due diligence, which includes on-site audits (p. 5).
The company clarifies that “meeting our sustainability requirements is a prerequisite to be part of our supplier choice process”. (AS Report, p. 197).
Volvo discloses that in 2024, 1,417 suppliers (88 per cent) submitted a SAQ (AS Report, p. 198). However, the company does not clarify how many of these were potential new suppliers. Volvo also discloses that 95% of suppliers assessed were compliant with the company’s requirements. Again, it is not possible to know how many of these were potential new suppliers.
The process extends to Tier 2 suppliers for the battery supply chain (AS Report, p. 198).
Volvo Cars Group Annual and Sustainability Report 2024 </t>
    </r>
    <r>
      <rPr>
        <rFont val="Calibri"/>
        <color rgb="FF1155CC"/>
        <sz val="10.0"/>
        <u/>
      </rPr>
      <t>https://www.volvocars.com/assets/volvocm/globalpages/live/FDF1381B268D426CAB44884438BEA69C/climate_report.pdf</t>
    </r>
  </si>
  <si>
    <t>1.3.2. The company discloses how it monitors suppliers for compliance with the SCoC  during the contract period.</t>
  </si>
  <si>
    <r>
      <rPr>
        <rFont val="Calibri"/>
        <b/>
        <color theme="1"/>
        <sz val="10.0"/>
      </rPr>
      <t>20%:</t>
    </r>
    <r>
      <rPr>
        <rFont val="Calibri"/>
        <color theme="1"/>
        <sz val="10.0"/>
      </rPr>
      <t xml:space="preserve"> the company indicates that there is a process in place to monitor compliance. 
</t>
    </r>
    <r>
      <rPr>
        <rFont val="Calibri"/>
        <b/>
        <color theme="1"/>
        <sz val="10.0"/>
      </rPr>
      <t xml:space="preserve">20%: </t>
    </r>
    <r>
      <rPr>
        <rFont val="Calibri"/>
        <color theme="1"/>
        <sz val="10.0"/>
      </rPr>
      <t xml:space="preserve">the company provides details on the process (e.g. tools, technologies and sources of information they use). </t>
    </r>
    <r>
      <rPr>
        <rFont val="Calibri"/>
        <color rgb="FFFF0000"/>
        <sz val="10.0"/>
      </rPr>
      <t xml:space="preserve">
</t>
    </r>
    <r>
      <rPr>
        <rFont val="Calibri"/>
        <b/>
        <color theme="1"/>
        <sz val="10.0"/>
      </rPr>
      <t xml:space="preserve">20%: </t>
    </r>
    <r>
      <rPr>
        <rFont val="Calibri"/>
        <color theme="1"/>
        <sz val="10.0"/>
      </rPr>
      <t xml:space="preserve">the company provides quantitative information on the number of suppliers assessed for compliance and the tiers that are assessed. Note: this indicator refers to quantitative assessment tools (e.g. surveys). 
</t>
    </r>
    <r>
      <rPr>
        <rFont val="Calibri"/>
        <b/>
        <color theme="1"/>
        <sz val="10.0"/>
      </rPr>
      <t>20%:</t>
    </r>
    <r>
      <rPr>
        <rFont val="Calibri"/>
        <color theme="1"/>
        <sz val="10.0"/>
      </rPr>
      <t xml:space="preserve"> the company provides quantitative information of the number of suppliers audited and the tiers that are audited. Note: this indicator refers to on-site audits. 
</t>
    </r>
    <r>
      <rPr>
        <rFont val="Calibri"/>
        <b/>
        <color theme="1"/>
        <sz val="10.0"/>
      </rPr>
      <t>20%:</t>
    </r>
    <r>
      <rPr>
        <rFont val="Calibri"/>
        <color theme="1"/>
        <sz val="10.0"/>
      </rPr>
      <t xml:space="preserve"> the company provides quantitative information on non-conformances found</t>
    </r>
    <r>
      <rPr>
        <rFont val="Calibri"/>
        <color rgb="FFFF0000"/>
        <sz val="10.0"/>
      </rPr>
      <t>, their type and severity. Note: it is insufficient just to provide a number, additional information (for example, on the type, location, and/or severity of the non-conformances) must also be provided.</t>
    </r>
    <r>
      <rPr>
        <rFont val="Calibri"/>
        <color theme="1"/>
        <sz val="10.0"/>
      </rPr>
      <t xml:space="preserve"> 
</t>
    </r>
    <r>
      <rPr>
        <rFont val="Calibri"/>
        <b/>
        <color rgb="FFFF0000"/>
        <sz val="10.0"/>
      </rPr>
      <t>OR</t>
    </r>
    <r>
      <rPr>
        <rFont val="Calibri"/>
        <color rgb="FFFF0000"/>
        <sz val="10.0"/>
      </rPr>
      <t xml:space="preserve">
</t>
    </r>
    <r>
      <rPr>
        <rFont val="Calibri"/>
        <b/>
        <color rgb="FFFF0000"/>
        <sz val="10.0"/>
      </rPr>
      <t>10%:</t>
    </r>
    <r>
      <rPr>
        <rFont val="Calibri"/>
        <color theme="1"/>
        <sz val="10.0"/>
      </rPr>
      <t xml:space="preserve"> the company provides quantitative information on non-conformances found
Note: Quantitative information on assessments and audits can be provided as a percentage of suppliers assessed / audited or as a number. If the company provides a number of suppliers assessed / audited, they must also provide the total number of suppliers</t>
    </r>
    <r>
      <rPr>
        <rFont val="Calibri"/>
        <color rgb="FFFF0000"/>
        <sz val="10.0"/>
      </rPr>
      <t xml:space="preserve"> (this can refer to the company as a whole, or to the total number of suppliers within a relevant category). </t>
    </r>
    <r>
      <rPr>
        <rFont val="Calibri"/>
        <color theme="1"/>
        <sz val="10.0"/>
      </rPr>
      <t xml:space="preserve">The action taken to respond to these findings is addressed by indicators below. 
For due diligence to be effective, it must involve potentially impacted stakeholders and/or their representatives. This is scored under each of the sections listed below. </t>
    </r>
  </si>
  <si>
    <r>
      <rPr>
        <rFont val="Calibri"/>
        <sz val="10.0"/>
      </rPr>
      <t xml:space="preserve">BMW states that they “monitor implementation of our due diligence on an ongoing basis” (Policy Statement on Respect for Human Rights Policy, p. 14) and that it “has established a multi-stage due diligence process to monitor its supply chain” (Group Code on Human Rights and Working Conditions, p. 14).
The company’s GSCoC explains: “Upon request, the supplier shall fully and truthfully answer questions from the BMW Group about compliance with its obligations under this Standard, including its actions, any violations, and grievances. … In order to review suppliers’ compliance with the standards set out in this document, we use, for example, standardized self-assessment questionnaires with requirements relating to nomination, as well as third-party audits in accordance with the audit program of the Responsible Business Alliance (RBA) and the Responsible Supply Chain Initiative (RSCI), and on-site inspections by sustainability experts of the BMW Group. To detect violations, the company also has permanent “Reporting Channels” (p. 16).
The company provides additional detail in the AR. “The online and on-site assessments are also used to establish if the supplier is complying with the standards set out in the BMW Group Supplier Code of Conduct” (AR, p. 178).
BMW discloses that, “in the reporting year, 12,078 supplier sites were assessed using the online assessment” and that a total of 132 active and potential supplier sites were inspected (AR, p. 178). However, the company does not specify the tier. In addition, the company does not indicate what percentage of total suppliers these numbers represent, and does not disclose the total number of suppliers, as requested in the explanation at the bottom of this indicator.
Policy Statement on Respect for Human Rights and Corresponding Environmental Standards
https://www.bmwgroup.com/content/dam/grpw/websites/bmwgroup_com/company/downloads/en/2025/BMW_Group_Compliance_Menschenrechte_Grundsatz_EN.pdf
Group Code on Human Rights and Working Conditions
https://www.bmwgroup.com/content/dam/grpw/websites/bmwgroup_com/company/downloads/en/2025/BMW_Group_Compliance_HumanRights_Code_EN.pdf
Group Supplier Code of Conduct (GSCoC)
https://www.bmwgroup.com/content/dam/grpw/websites/bmwgroup_com/responsibility/downloads/en/2022/BMW-Group-Supplier-Code-of-Conduct-V.3.0_englisch_20221206.pdf
BMW Group Report 2024
</t>
    </r>
    <r>
      <rPr>
        <rFont val="Calibri"/>
        <color rgb="FF1155CC"/>
        <sz val="10.0"/>
        <u/>
      </rPr>
      <t>https://www.bmwgroup.com/content/dam/grpw/websites/bmwgroup_com/ir/downloads/en/2025/bericht/BMW-Group-Report-2024-en.pdf</t>
    </r>
  </si>
  <si>
    <r>
      <rPr>
        <rFont val="Calibri"/>
        <sz val="10.0"/>
      </rPr>
      <t xml:space="preserve">BYD monitors compliance through routine on-site and video audits, including immediate audits “in the event of significant anomalies”. The company also refers to internal regulations for supply chain risk management (the BYD Risk Management and BYD Procurement Risk Management Procedures”) although these documents are not publicly available (SR, p. 109). 
BYD discloses that 100% of Tier 1 suppliers were assessed for human rights compliance (SR, p. 132). While the company also discloses that a total of 2,474 suppliers were audited (p. 109) it does not specify the tiers, so points cannot be given for the third sub-indicator. BYD states that “23% of the suppliers were downgraded and lost their eligibility for new project cooperation due to not meeting BYD's requirements” (p. 109). This represents a good level of disclosure and progress from last year’s reporting. However, unfortunately, the company does not specify details such as type, severity, and location of the non-conformities found, so only partial points are awarded for the last sub-indicator. 
 2024 BYD Sustainability Report 
 </t>
    </r>
    <r>
      <rPr>
        <rFont val="Calibri"/>
        <color rgb="FF1155CC"/>
        <sz val="10.0"/>
        <u/>
      </rPr>
      <t>https://www.bydglobal.com/en/SocietyDevelopment.html</t>
    </r>
  </si>
  <si>
    <t xml:space="preserve">Ford monitors compliance through sustainability questionnaires, on-site audits, and the grievance mechanisms. The company provides a detailed table laying out its desktop assessments and on-site auditing programs, as well as their purpose and the type of suppliers they are used on. These include, for example, the Responsible Business Alliance (RBA) Validated Assessment Program (VAP) as well as the Responsible Supply Chain Initiative (RSCI) Assessment (ISFR, p. 99). Closure audits to verify compliance with CAPs are also used to measure the effectiveness of the actions taken at addressing the gaps initially identified (ISFR, p. 98)
The complaints mechanisms are also used as a monitoring method: “The complaints procedure serves as an important early warning system for us to uncover and investigate possible violations of rights and grievances…” (Procedure of the Grievance Mechanism, p. 3). “We also leverage the RBA’s Worker Voice grievance mechanism to identify and work together with other RBA members to ensure suppliers meet our requirements for human rights and environment issues” (ISFR, p. 97-98). 
Ford does not disclose the total number or percentage of suppliers assessed (i.e. desktop assessments). The company only discloses the number of desktop assessments of their own (fully or partially owned) manufacturing facilities (ISFR, p. 250). The company also discloses the cumulative number of all Tier-1 production sites that have been SAQ-assessed over the years (p. 255), but not the number specifically for the last reporting year. 
Ford does disclose statistical information regarding on-site audits. The company “conducted 96 on-site audits with the Responsible Business Alliance (RBA) and Responsible Supply Chain Initiative (RSCI)” (ISFR, p. 17). These were initial sustainability audits conducted on high-risk Tier-1 suppliers. The company specifies that this is equivalent to 1.13% of the total supply base (p. 251). In addition, 45 RBA and RSCI closure audits of suppliers were conducted (ISFR, p. 99). The company also conducted 18 electric vehicle battery material supply chain audits (ISFR, p. 17). Note: elsewhere in the report, the company discloses that they have a total of 1,600 Tier-1 suppliers. 
Ford provides detailed information about the number/percentage of non-conformances found among assessed and audited suppliers, including sub-suppliers, as well as their type and severity (e.g. systems and processes vs substantive issues) (ISFR, p. 252-5, 258). 
Ford Integrated Sustainability and Financial Report (ISFR) 2025
https://corporate.ford.com/content/dam/corporate/us/en-us/documents/reports/2025-integrated-sustainability-and-financial-report.pdf 
Procedure of the Grievance Mechanism
https://corporate.ford.com/content/dam/corporate/us/en-us/documents/operations/governance-and-policies/external-grievances/Ford_Grievance%20doc_EN.pdf
</t>
  </si>
  <si>
    <t>GAC monitors suppliers by way of quarterly assessments "for suppliers that have signed the framework agreement, based on factors related to ESG covered in the Supplier Assessment and Evaluation Form as the standardised scoring items". GAC also performs "monthly performance assessments" carried out by its own employees or third-party institutions (ESG Report, p. 101). The company describes monitoring activities for direct suppliers, tier 2 suppliers, and raw materials suppliers (p. 101). GAC discloses that 10,289 suppliers were reviewed in 2024 (of a total of 17,666) (ESG Report, p. 136), but does not clarify the tiers. The company does not disclose how many suppliers were audited, or how many were found to be non-conformant.
2024 Environmental, Social and Governance Report https://www1.hkexnews.hk/listedco/listconews/sehk/2025/0425/2025042502725.pdf</t>
  </si>
  <si>
    <r>
      <rPr>
        <rFont val="Calibri"/>
        <sz val="10.0"/>
      </rPr>
      <t xml:space="preserve">Geely “has established a supply chain ESG risk management model by combining internal routine management and third-party specialized risk management”. This applies to “the full lifecycle processes of supplier admission, project location, and daily management”. The company “has built a risk management platform and related management systems, combining internal and external risk sources to carry out dynamic monitoring and management”. Monitoring actions include “internal or third-party on-site audits”, regular performance assessments (Drive Sustainability SAQ), on-site audits, “third party due diligence” (ESG Report, p. 115-6, 118), and the company’s own sustainability capability assessments, which are performed quarterly (p. 120). Geely states that 83% of tier-1 suppliers (of a total of 1085 as reported elsewhere) completed the Sustainability Self-Assessment Questionnaire (ESG Report, p. 113).
The company also discloses that, “during the Reporting Period, the Group conducted regular and unannounced audits (including 5A audits) on 811 tier-1 suppliers and 115 tier-2 suppliers (ESG Report, p. 120). The company also discloses that third-party audit agencies conducted 20 audits on tier-1 suppliers during 2024 (p. 116). Geely discloses that third-party audit agencies identified 3 high-risk suppliers. However, this information does not cover the totality of suppliers assessed (only those audited by third-party agencies), and it does not provide information about the type or severity of the risks or non-conformities found. 
Geely ESG Report 2024
</t>
    </r>
    <r>
      <rPr>
        <rFont val="Calibri"/>
        <color rgb="FF1155CC"/>
        <sz val="10.0"/>
        <u/>
      </rPr>
      <t>http://www.geelyauto.com.hk/wp-content/uploads/2025/04/e_2024-ESG-Report_20250428.pdf</t>
    </r>
  </si>
  <si>
    <t>In its 2023 Sustainability Report, GM explained the company’s monitoring practices, which rely mostly on “annual supplier self-verification surveys” (p. 33). GM’s new Supply Chain Due Diligence Policy also refers to “audits” and “discussions”. The latter are conducted to “thoroughly evaluate and proactively address high risks, focusing on the key risks identified” (p. 3). GM did not provide quantitative information on the number of suppliers audited, or the number/percentage of non-conformances found in last year’s report. The company did disclose the number of suppliers assessed, but this information cannot be taken into account this year as it does not relate to the latest reporting period (see Indicator 1.2.1).
2023 Sustainability Report https://www.gm.com/content/dam/company/docs/us/en/gmcom/company/GM_2023_SR.pdf
Supply Chain Due Diligence Policy
https://investor.gm.com/static-files/9b162a9a-1c10-4e33-ada6-d43b708d67b9</t>
  </si>
  <si>
    <r>
      <rPr>
        <rFont val="Calibri"/>
        <sz val="10.0"/>
      </rPr>
      <t xml:space="preserve">Honda’s SSG states that, “in order to confirm compliance status for this guideline, Honda may request suppliers to submit related documents and data or to conduct on-site (factory) investigation (p. 7). The company’s ESG Report provides more detail on monitoring activities. These include ESG surveys, interviews and/or on-site inspections (depending on the results of the surveys) (p. 74, 130), “periodic checks and evaluations of inspection results”, checking records, production processes and facilities, and follow-up assessments or audits, including on-site audits if necessary (p. 130).
The company explains that, “in Japan, Honda has, in the past, conducted its own ESG surveys for key suppliers accounting for more than 80% of total purchases. To further enhance objectivity, transparency, and comprehensiveness, the company has initiated supplier ESG surveys utilizing a third-party evaluation organization. A trial operation began in 2024, with full-scale implementation starting in the fiscal year ending March 31, 2026.” (p. 130).
Honda does not disclose information regarding the number of suppliers assessed through their ESG surveys, number of suppliers audited, and non-conformances found. The company clarifies that, “in in the past”, the company conducted its own ESG surveys for key suppliers in Japan, accounting for more than 80% of total purchases. However, the company does not provide up-to-date information.
Honda’s Supplier Sustainability Guideline (SSG) https://global.honda/jp/supply_chain/pdf/sustinability_guideline_En_2309_withSAF.pdf
Honda ESG Report 2025 </t>
    </r>
    <r>
      <rPr>
        <rFont val="Calibri"/>
        <color rgb="FF1155CC"/>
        <sz val="10.0"/>
        <u/>
      </rPr>
      <t>https://global.honda/en/sustainability/cq_img/report/pdf/2025/honda-SR-2025-en-all.pdf</t>
    </r>
  </si>
  <si>
    <t>Hyundai’s Supply Chain Sustainability Management Policy indicates that compliance is monitored through a “desktop review” (“this involves examining pertinent business records, transaction documents, and relevant information”), and an on-site audits if necessary. The company’s SCoC also outlines the company’s monitoring approach: “third party entities commissioned by Hyundai Motor Company, may verify and inspect, within the scope permitted by the law, whether suppliers are complying with the provisions of the Supplier Code of Conduct.” (p. 5). It states further that “suppliers should provide evidence of compliance with this Supplier Code of Conduct during regular written assessments or on-site visits carried out by Hyundai Motor Company or designated third parties” (p. 18) and that “suppliers should prepare and manage appropriate documents to prove their compliance with this Supplier Code of Conduct.” (p. 19).
Hyundai discloses that 1,494 Tier 1 suppliers were assessed through their written sustainability assessment (this is all their Tier 1 suppliers), as well as 48 “key Tier 2 suppliers” (SR, p. 76). Hyundai also discloses that 195 Tier 1 suppliers were audited, and 40 “key Tier 2 suppliers” were audited.
Hyundai discloses that “risks” were found with 19 suppliers through the written assessments (SR, p. 55). At p. 76 of the SR, these are called “negative impacts”. However, it is not clear whether “risks” or “negative impacts” amount to non-conformities, and the company also does not specify what these risks or negative impacts are, or their severity.
Hyundai Motor Company Supply Chain Sustainability Management Policy
https://www.hyundai.com/content/dam/hyundai/ww/en/images/company/sustainability/about-sustainability/policy/2025/social/hyundai-supply-chain-sustainability-management-policy-eng-2025.pdf
Hyundai Supplier Code of Conduct
https://www.hyundai.com/content/dam/hyundai/ww/en/images/company/sustainability/about-sustainability/policy/2025/social/hyundai-supplier-code-of-conduct-eng-2025.pdf
Hyundai 2025 Sustainability Report
https://www.hyundai.com/content/dam/hyundai/ww/en/images/company/sustainability/about-sustainability/2025/hmc-2025-sustainability-report-en-v11.pdf</t>
  </si>
  <si>
    <t>Kia monitors compliance through internal assessments, “document review”, on-site audits of high-risk suppliers, and additional verification of Korean Tier 1 suppliers by sustainability rating agency EcoVadis (SR, p. 74). Kia’s SCoC also specifies that compliance monitoring will be done through “regular written assessments” or “on-site visits” (Section 6.I). Kia discloses that 1,494 Tier 1 suppliers, and 48 key Tier 2 suppliers, were assessed through ESG risk assessments (SR, p. 77). Kia also discloses that all Korea Tier 1 suppliers (374) were evaluated by EcoVadis (p. 74). Kia also discloses that 195 Tier 1 suppliers, and 40 key Tier 2 suppliers were audited (p. 77).
Kia does not disclose the number of non-conformities found. While the company discloses that 19 suppliers were found to be “high risk” (later referring to “negative impact”), it is not clear whether “high risks” or “negative impact” amount to non-conformities, and in any case the company does not specify what these risks or negative impacts are, or their severity. The company states that the EcoVadis “the evaluation results showed an overall excellent performance, although ethics and sustainable procurement received relatively lower scores” (SR, p. 74). Again, the company does not elaborate on these results, whether they amount to non-conformities, or provide additional information about their nature and severity.
Kia Sustainability Report https://worldwide.kia.com/int/company/sustainability/sustainability-report
Kia Supplier Code of Conduct https://worldwide.kia.com/int/company/sustainability/about/how-it-works</t>
  </si>
  <si>
    <r>
      <rPr>
        <rFont val="Calibri"/>
        <sz val="10.0"/>
      </rPr>
      <t xml:space="preserve">The company describes the compliance monitoring process in various documents. “Our central procurement departments conduct systematic reviews of compliance with the supplier standards” (Principles of Social Responsibility and Human Rights, p. 16). Tier-1-suppliers are assessed “at least once a year.” Risk-based audits are also used for both direct and indirect suppliers, as well as artificial intelligence, and internal and external reports, including “substantiated knowledge” regarding violations beyond Tier 1 (AR, p. 217). The company’s BPO whistleblower system also allows employees and external stakeholders worldwide to report violations of the Responsible Sourcing Standards (AR, p. 221). 
 In its Raw Material Report, Mercedes discloses the number of suppliers of focus parts assessed through their Due Diligence Questionnaires (DDQ) and audited. However, Mercedes does not disclose the percentage of total suppliers these numbers represent, and there is no information elsewhere in the company’s documents about the total number of suppliers (or, at a minimum, of suppliers of focus parts). 
 Mercedes does not provide information on the number of non-conformances found. 
 The company does disclose the number of suppliers of focus parts implementing measures to improve their DDQ score. Although this could be equivalent to the number of suppliers found to be non-conformant, this cannot be assumed. In addition, no additional information, such as type or severity of the non-conformances, is provided. 
 Principles of Social Responsibility and Human Rights https://group.mercedes-benz.com/documents/sustainability/society/mercedes-benz-grundsatzerklaerung-fuer-soziale-verantwortung-und-menschenrechte-de.pdf 
 Annual Report 2024 https://group.mercedes-benz.com/documents/investors/reports/annual-report/mercedes-benz/mercedes-benz-annual-report-2024-incl-combined-management-report-mbg-ag.pdf#page=112 
 Raw Material Report 2024 </t>
    </r>
    <r>
      <rPr>
        <rFont val="Calibri"/>
        <color rgb="FF1155CC"/>
        <sz val="10.0"/>
        <u/>
      </rPr>
      <t>https://group.mercedes-benz.com/dokumente/nachhaltigkeit/produktion/mercedes-benz-raw-material-report.pdf</t>
    </r>
  </si>
  <si>
    <t>Nissan states that the company “constantly monitors each business partner’s compliance with our requirements” (Sustainability Due Diligence Standard, p. 6). In its Databook, the company explains that they follow up on identified risks by way of annual “quality, cost, delivery, development, management, sustainability, and risk (QCDDMSR) performance” assessments (Databook, p. 86). The company adds that in 2024, they “conducted Third-Party Compliance risk monitoring in accordance with the Global Third-Party Compliance Risk Management Policy” (p. 86). This is undertaken by the Ethics &amp; Compliance Office and Purchasing department as part of “risk monitoring initiatives for supplier areas”, and includes “bribery, human rights and environment risks” (Databook, p. 134). 
Nissan does not provide quantitative information on the number of suppliers assessed or audited, or the number of non-conformances found. Nissan does state that more than 90% of the company’s purchase turnover was covered by a third-party assessment by the time of publication of its 2025 Sustainability Databook (Databook, p. 86), but the company does not specify the tiers involved. While the company states that “there were no suppliers whose compliance was problematic” (p. 86). However, this information is insufficient to be able to understand whether/how many instances of non-conformance were found.
Nissan Sustainability Due Diligence Standard https://www.nissan-global.com/EN/SUSTAINABILITY/LIBRARY/DUE_DILIGENCE/ASSETS/PDF/Nissan_DD_Standard_e.pdf
2025 Sustainability Databook https://www.nissan-global.com/EN/SUSTAINABILITY/LIBRARY/SR/2025/ASSETS/PDF/DB25_E_All.pdf</t>
  </si>
  <si>
    <t>Renault monitors compliance through an annual ESG Compliance assessment, “on-site ESG audits” (SCoC, p. 15), media monitoring by the Prevention &amp; Protection Department, stakeholder engagement with NGOs, and reports to the Whistleblower system (URD, p. 211). The company discloses that in 2024, all of their “Top 500” suppliers (representing approximately 97% of the total direct purchasing value) were covered by a CSR performance assessment (URD, p. 267). However, this does not clarify how many of these assessments were performed during the reporting year. 
 Elsewhere in the report, the company also discloses that “in 2024, the Group also initiated the deployment of self-assessment questionnaires, using the same process as on-site audits” and that “56 supplier sites were assessed in 2024 in five countries (Brazil, China, India, Morocco and Türkiye)” (URD, p. 265). However, it is not clear whether/how this relates to the top 500 supplier assessments mentioned earlier (e.g. are these separate assessments or are they included in the numbers for the top 500 supplier assessments?). In any case, information regarding tier is not provided. 
 Renault’s information on the number of audits is unclear. The company states that “104 audits and SAQs” were carried out in 2024 compared to 45 in 2023 (URD, p. 208). However, this does not clarify how many actual audits were performed. In any case, the information does not clarify the tiers on which audits were performed. 
 The company discloses that 86.7% of the total number of suppliers assessed (97% of the total purchasing value) achieved a high or very high grade in their ESG assessment (i.e. 45 or more points out of 100 in the EcoVadis assessment) (URD, p. 267). It is therefore possible to determine that 13.3% of suppliers were found to have some degree of non-conformance. However, as stated above, it is not clear whether these numbers relate to non-conformances found during the reporting year, or reflects historic figures. Additionally, the company does not disclose information about the type and severity of the non-conformances found. 
 Renault Supplier Code of Conduct (SCoC) 
 https://assets.renaultgroup.com/uploads/2025/07/RG-Suppliers-New-CoC-July-2025-FINAL.pdf 
 Universal Registration Document (URD) 2024 
 https://assets.renaultgroup.com/uploads/2025/03/Renault_URD_2024_EN.pdf</t>
  </si>
  <si>
    <t>Stellantis’ monitoring is done through EcoVadis’ yearly sustainability assessment. The company’s GRPG states that “Supplier’s social and environmental performance is regularly assessed by a third party” (p. 1). Stellantis has engaged the services of third-party auditing firm EcoVaid, who performs these assessments yearly “to tracks supplier’s sustainability performance” (Annual Report, p. 245). Monitoring is also ensured through requirements on suppliers to report infringements. The GRPG requires suppliers to “report any non-compliance with these Guidelines to Stellantis” (p. 1).
Stellantis discloses that 90% of its “annual purchase value” from Tier 1 suppliers were evaluated on sustainability criteria. (Annual Report, p. 179). The company also discloses that during 2024, 35 audits of Tier 1 suppliers were conducted (elsewhere in the report the company also declares that they have a total of 2,000 direct suppliers) (Annual Report, p. 250). While disclosure on audit numbers this year is sufficient to meet the sub-indicator, we note the significant drop in detail regarding battery supply chain audits compared to last year. 
Unlike last year, the company has not disclosed information on non-conformances found, representing a major regression in an area where the company was previously demonstrating leading practice. 
Global Responsible Purchasing Guidelines (GRPG) https://www.stellantis.com/content/dam/stellantis-corporate/group/governance/corporate-regulations/global-responsible-purchasing-guidelines.pdf
2024 Annual Report (Sustainability Statement) https://www.stellantis.com/content/dam/stellantis-corporate/investors/financial-reports/Stellantis-NV-20241231-Annual-Report.pdf</t>
  </si>
  <si>
    <r>
      <rPr>
        <rFont val="Calibri"/>
        <color rgb="FF000000"/>
        <sz val="10.0"/>
      </rPr>
      <t xml:space="preserve">Tesla monitors supplier compliance through annual SAQs, CSR audits, and reports to their Integrity Line (Impact Report, p. 149, p. 181). The raw materials-specific sections of the report describe additional monitoring tools, such as satellite monitoring of mine sites (p. 162), site-visits by Tesla’s own sustainability team, and reviewing existing ESIAs (p. 170). 
Tesla discloses that 465 direct suppliers were assessed through the SAQ (Impact Report, p. 142). Note that elsewhere in the report, the company discloses that they received 1400 submissions (p. 183), which is either contradictory or confusing data. The company also discloses that 226 CSR audits of direct suppliers were completed. This number comprises 39 closure audits, and 187 initial audits (p. 150). Separately, the company also reports that 34 audits of lithium, nickel, and cobalt mine sites and refineries were carried out during the reporting year (p. 142, 149). However, the company does not disclose what percentage of total suppliers these numbers amount to, or the company’s total number of suppliers as a whole or within a relevant category, so points cannot be awarded. This is a slight regression from last year when the company specified the percentage of all direct suppliers that responded to Tesla’s SAQ.
 Tesla provides some information about the results of these audits, but this is limited. It indicates that an average of 17 non-conformances were detected per audit, but this only refers to first audits. In addition, while the type of non-conformance (e.g. labor, environment, supply chain management, etc.) is indicated, no information is provided regarding severity or geographical location. Elsewhere in the report, the company discloses the results of the CSR audits performed on its two direct cobalt suppliers in the DRC, providing detail as to sustainability criteria not fully-met (p. 163). While this is very valuable information, it is not enough to provide a picture of suppliers’ performance more broadly.
</t>
    </r>
    <r>
      <rPr>
        <rFont val="Calibri"/>
        <sz val="10.0"/>
      </rPr>
      <t xml:space="preserve">
Tesla’s Impact Report 2024
</t>
    </r>
    <r>
      <rPr>
        <rFont val="Calibri"/>
        <color rgb="FF1155CC"/>
        <sz val="10.0"/>
        <u/>
      </rPr>
      <t>https://www.tesla.com/ns_videos/2024-extended-version-tesla-impact-report.pdf</t>
    </r>
    <r>
      <rPr>
        <rFont val="Calibri"/>
        <sz val="10.0"/>
      </rPr>
      <t xml:space="preserve"> </t>
    </r>
  </si>
  <si>
    <t>Toyota’s SSG indicate that supplier compliance might be checked through onsite visits and third-party audits (p. 6). The company’s Databook specifies that suppliers are assessed through Sustainability Assessment Questionnaires (SAQs), and that “third-party audits were conducted for some suppliers that were underperforming” (Databook, p. 83). 
Toyota does not disclose information on suppliers assessed. While the company does state that 2 on-site audits were conducted by third-party agencies on two suppliers in 2024, and approximately 30 on-site audits are planned for 2025 (Databook, p. 83), the company does not specify the tiers. 
The company does not provide information on the number of non-conformances found. 
Toyota Supplier Sustainability Guideline (SSG) https://global.toyota/pages/global_toyota/sustainability/esg/supplier_csr_en.pdf 
Toyota’s 2025 Sustainability Databook https://global.toyota/pages/global_toyota/sustainability/report/sdb/sdb25_en.pdf</t>
  </si>
  <si>
    <t>Volkswagen specifies that it might verify compliance by suppliers “by means of a risk assessment of the relevant business partner’s area of responsibility, a self-assessment by the business partner and/or by deploying experts locally (on-site assessment)” (CoC BP, p. 40).
Compliance with the CoC BP is also monitored through media screening, reports through the Whistleblower system, audits, and the Supply Chain Grievance Mechanism (AR, p. 403). In-depth social standard audits are also used (p. 405).
The company discloses that, in 2024, more than 39,500 direct suppliers were part of the continuous media screenings, amounting to 89% of the total procurement volume in the reporting year (AR, p. 403). In addition, 19,094 direct suppliers completed the company's SAQ (p. 404). The company also discloses that a total of 85 audits were conducted in 2024 in connection with the S rating (p. 404). As the company discloses elsewhere that it has a total of 63,000 suppliers, it is possible to calculate the percentage of suppliers both assessed through the SAQ and audited. However, in relation to audited suppliers, the company does not specify the tier.
The company discloses that, by the end of the reporting year, only 28 suppliers of a total of 14,709 assessed were rated “C”. However, the company does not provide information about the type, severity, or the location of the non-conformances found.
The Code of Conduct of the Volkswagen Group
https://uploads.vw-mms.de/system/production/documents/cws/001/882/file_en/ff00b57247352dbd869e41213f6f2868e5fdcf65/20240930_Group_CoC_Brochure_EN_RGB_V3_1.pdf?1729088374
Volkswagen Annual Report
https://uploads.vw-mms.de/system/production/documents/cws/002/940/file_en/dfed3f8c2cd2a5f5616e3371f8674356349e032e/Y_2024_e.pdf?1741784299</t>
  </si>
  <si>
    <t>Volvo monitors compliance through their supplier Sustainability Assessment Questionnaire (SAQ), and audits. They also rely on reports submitted through their Tell Us reporting channel (CoCBP, p. 5, AS Report, p. 196).
Volvo discloses that in 2024, 1,417 direct suppliers (88 per cent) submitted a SAQ, and that 95% were compliant with the company’s requirements. That means that 5% were found non-compliant and had to “form action plans” (AS Report, p. 198). However, the company does not give details as to type and severity of the non-conformances found.
Volvo also discloses that 96 audits were performed across the supply chain, covering locations in Europe, Africa, South Asia, South-East Asia, etc. Of these, 68 were of direct suppliers (Human Rights Statement, p. 7).
Volvo Cars Code of Conduct for Business Partners (CoCBP) https://www.volvocars.com/assets/volvocm/globalpages/live/33FAA080FC3242BBB51A99F4516541BB/codeofconduct_for_business_partners.pdf
Volvo Car Group Annual and Sustainability Report 2024 https://www.volvocars.com/assets/volvocm/globalpages/live/FDF1381B268D426CAB44884438BEA69C/climate_report.pdf
Volvo Cars Human Rights Statement 2024 https://www.volvocars.com/assets/volvocm/globalpages/live/D421169D844D444E85EDD81178E0B0EE/human-rights-due-diligence-and-modern-slavery-statement.pdf</t>
  </si>
  <si>
    <t xml:space="preserve">1.3.3. The company reports on how it is prepared to respond if it finds non-conformances with the SCoC </t>
  </si>
  <si>
    <r>
      <rPr>
        <rFont val="Calibri"/>
        <color theme="1"/>
        <sz val="10.0"/>
      </rPr>
      <t>This indicator relates to the contractual relationship,</t>
    </r>
    <r>
      <rPr>
        <rFont val="Calibri"/>
        <color rgb="FF1155CC"/>
        <sz val="10.0"/>
      </rPr>
      <t xml:space="preserve"> </t>
    </r>
    <r>
      <rPr>
        <rFont val="Calibri"/>
        <color rgb="FFFF0000"/>
        <sz val="10.0"/>
      </rPr>
      <t xml:space="preserve">or potential contractual relationship, </t>
    </r>
    <r>
      <rPr>
        <rFont val="Calibri"/>
        <color theme="1"/>
        <sz val="10.0"/>
      </rPr>
      <t>between suppliers and the auto-manufacturer. It applies to all tiers to the point of extraction where there is</t>
    </r>
    <r>
      <rPr>
        <rFont val="Calibri"/>
        <color rgb="FFFF0000"/>
        <sz val="10.0"/>
      </rPr>
      <t xml:space="preserve">, or there might be, a </t>
    </r>
    <r>
      <rPr>
        <rFont val="Calibri"/>
        <color theme="1"/>
        <sz val="10.0"/>
      </rPr>
      <t xml:space="preserve">direct relationship between the auto manufacturer and the supplier. 
</t>
    </r>
    <r>
      <rPr>
        <rFont val="Calibri"/>
        <color rgb="FFFF0000"/>
        <sz val="10.0"/>
      </rPr>
      <t xml:space="preserve">
</t>
    </r>
    <r>
      <rPr>
        <rFont val="Calibri"/>
        <b/>
        <color rgb="FFFF0000"/>
        <sz val="10.0"/>
      </rPr>
      <t>33%:</t>
    </r>
    <r>
      <rPr>
        <rFont val="Calibri"/>
        <color rgb="FFFF0000"/>
        <sz val="10.0"/>
      </rPr>
      <t xml:space="preserve"> the company discloses the actions it will take in response to findings of non-conformance by potential new suppliers (for example, time-bound action plans before contracts go ahead, policy revision, targeted training, onsite audits, refraining from contracting, etc.). 
</t>
    </r>
    <r>
      <rPr>
        <rFont val="Calibri"/>
        <b/>
        <color rgb="FFFF0000"/>
        <sz val="10.0"/>
      </rPr>
      <t>33%:</t>
    </r>
    <r>
      <rPr>
        <rFont val="Calibri"/>
        <color rgb="FFFF0000"/>
        <sz val="10.0"/>
      </rPr>
      <t xml:space="preserve"> the company discloses specific actions it will take in response to findings of non-conformance by existing suppliers.  </t>
    </r>
    <r>
      <rPr>
        <rFont val="Calibri"/>
        <color rgb="FF0000FF"/>
        <sz val="10.0"/>
      </rPr>
      <t xml:space="preserve">
</t>
    </r>
    <r>
      <rPr>
        <rFont val="Calibri"/>
        <color theme="1"/>
        <sz val="10.0"/>
      </rPr>
      <t xml:space="preserve">
</t>
    </r>
    <r>
      <rPr>
        <rFont val="Calibri"/>
        <b/>
        <color rgb="FFFF0000"/>
        <sz val="10.0"/>
      </rPr>
      <t>33%:</t>
    </r>
    <r>
      <rPr>
        <rFont val="Calibri"/>
        <color theme="1"/>
        <sz val="10.0"/>
      </rPr>
      <t xml:space="preserve"> the company discloses the number of corrective action plans or equivalent issued during the reporting year. Note: this is distinct from providing remedy to impacted stakeholders. 
Note: this is distinct from providing remedy to impacted stakeholders. </t>
    </r>
  </si>
  <si>
    <t>BMW explains that if any deviations are found when considering new suppliers, preventive measures are requested. “Prospective suppliers of production-related goods and services are required to successfully implement these measures up to the start of production”.
Measures to “implement, expand or continue to implement the necessary preventive or remedial measures” may continue after signing a contract, “within a specified period” (AR, p. 178).
In case of findings of non-conformance by existing suppliers, the company discloses that, “an escalation process is initiated, and corrective action plans are developed in conjunction with the supplier. Where a supplier fails to take effective corrective action, the BMW Group may potentially terminate the supply contract.” (Group Code, p. 16).
Further response measures are described in the company’s Policy Statement on Respect for Human Rights: “on-site Human Rights Impact Assessments”, and “ad-hoc risk assessment” (p. 23, 25). “Depending on the extent of the violation, we reserve the right to require our business partners to rectify the situation immediately, take legal action, temporarily suspend the business relationship, or, as a last resort, terminate it” (p. 25).
The company does not disclose the number of corrective action plans or equivalent measures issued during the reporting year. While the company discloses the proportion of new suppliers with implemented or ongoing corrective action, this does not cover all existing suppliers, and therefore points are not awarded.
BMW Group Report 2024
https://www.bmwgroup.com/content/dam/grpw/websites/bmwgroup_com/ir/downloads/en/2025/bericht/BMW-Group-Report-2024-en.pdf
Group Code on Human Rights and Working Conditions
https://www.bmwgroup.com/content/dam/grpw/websites/bmwgroup_com/company/downloads/en/2025/BMW_Group_Compliance_HumanRights_Code_EN.pdf
Policy Statement on Respect for Human Rights and Corresponding Environmental Standards
https://www.bmwgroup.com/content/dam/grpw/websites/bmwgroup_com/company/downloads/en/2025/BMW_Group_Compliance_Menschenrechte_Grundsatz_EN.pdf</t>
  </si>
  <si>
    <t>BYD states that potential new suppliers “that do not meet the requirements will fail the audit” (SR, p. 109). In last year’s reporting, the company explained that this meant that these suppliers would not be eligible for contracts. Regarding existing suppliers, the company explains that “suppliers with audit issues or those who have committed illegal or non-compliant acts are required to make timely corrections. If the corrections do not meet the requirements after the deadline, cooperation with them will be halted” (SR, p. 109). 
BYD does not disclose the number of correction action plans issued during the reporting year. 
 2024 BYD Sustainability Report 
 https://www.bydglobal.com/en/SocietyDevelopment.html</t>
  </si>
  <si>
    <t xml:space="preserve">Ford indicates that the decision to source from potential new suppliers that do not reach a certain sustainability score when first assessed “must be reviewed at the Global Commodity Director level”  and that suppliers must put in place a corrective action plan (ISFR, p. 97). 
Regarding existing suppliers, they are expected to transparently report and remediate any non-compliance, and report remediation progress (SCoC, p. 2). When negative findings are found in audits, suppliers “are expected to develop a CAP detailing root causes and planned remediation to address the concerns and correct non-conformances. For more serious priority non-conformances, we review and monitor immediate containment plans and longer-term CAP.” (ISFR, p. 99). Ford clarifies that CAPs are drawn “according to a mutually agreed timeline and at no cost to Ford” (ISFR, p. 97). As well as CAPs, Ford uses “sourcing holds” to enforce remedial actions (p. 99). 
Unlike last year, Ford does not disclose the number of CAPs issued during 2024.  
Ford Integrated Sustainability and Financial Report (ISFR) 2025
https://corporate.ford.com/content/dam/corporate/us/en-us/documents/reports/2025-integrated-sustainability-and-financial-report.pdf 
</t>
  </si>
  <si>
    <t>Potential new suppliers that do not meet grade B (key supplier categories such as battery manufacturers) or C (other categories) must undergo rectification plans. “Suppliers are denied for accreditation where significant risks have been identified” (ESG Report, p. 115). Existing suppliers “with low or failing sustainable performance evaluation results”, must initiate “rectification and follow-up management based on specific performance indicators”. “The rectification period is defined according to the specific indicators. For example, … wastewater discharge typically needs about one year to achieve the required reduction rate.” “If a supplier repeatedly fails to rectify, depending on the severity, they will be subject to cooperation restrictions and elimination management” (ESG Report, p. 120).
For issues identified in on-site audits, suppliers must sign and confirm the list of all non-conformances identified (ESG Report, p. 115). They are required to complete the rectification plan within one month, and accept inspection of the rectification results within 12 months. 
Geely confirms that they “have issued rectification requirements for issues identified in third-party audits” (ESG Report, p. 116), but does not disclose how many. 
Geely ESG Report 2024
http://www.geelyauto.com.hk/wp-content/uploads/2025/04/e_2024-ESG-Report_20250428.pdf</t>
  </si>
  <si>
    <t>GM’s 2023 Sustainability Report provided some information regarding the company’s response to findings of non-conformance by potential new suppliers and by existing suppliers (p. 33), which can still be considered this year (see Indicator 1.2.1). The company’s Conflict Minerals Policy also outlines the company’s responses: “If we determine that a supplier in our supply chain violates one of these responsible sourcing requirements, we will endeavour to obtain an acceptable remediation of the violation, including taking actions to help resolve supplier violations that are not limited to direct communications and compliance education and training. We may also reassess our business relationship with a supplier if consistent improvement to identified violations is not achieved” (p. 2). 
2023 Sustainability Report https://www.gm.com/content/dam/company/docs/us/en/gmcom/company/GM_2023_SR.pdf
Conflict Minerals Policy
https://investor.gm.com/static-files/4fadc101-b8bf-4c9b-adb7-be7159fd4598</t>
  </si>
  <si>
    <t>Honda does not disclose the actions it will take in response to findings of non-conformance by potential new suppliers. Regarding existing suppliers, the company’s SSG states that in case of guideline violations, suppliers should notify Honda immediately. Suppliers are requested to conduct “root cause investigation, report investigation results, and also submit recurrence prevention countermeasures.” “If no appropriate measures are taken, there is a possibility that Honda may hold off on issuing a new RFQ temporarily or take other actions.” (p. 8).
In its ESG Report, the company adds that “if a problem occurs after a transaction, Honda will immediately receive a report from the supplier, request the supplier to analyze the cause and submit a corrective action plan, set a response period, and work to prevent recurrence. If the submitted corrective action plan is determined to be insufficient, Honda will consider whether or not to maintain business relations with the supplier in the future, including suspension of transactions, in consideration of the social impact of the problem.” (p. 129).
The company does not disclose the number of corrective action plans issued during the year. 
Honda’s Supplier Sustainability Guideline (SSG) https://global.honda/jp/supply_chain/pdf/sustinability_guideline_En_2309_withSAF.pdf
Honda ESG Report 2025 https://global.honda/en/sustainability/cq_img/report/pdf/2025/honda-SR-2025-en-all.pdf</t>
  </si>
  <si>
    <t>If potential new suppliers’ scores “fall below the threshold on the sustainability risk due diligence, they must submit an improvement plan and undergo a reassessment. Transactions are only permitted once they meet the threshold.” (SR, p. 75).
Regarding existing suppliers, they must “establish and implement plans to promptly address deficiencies and violations of compliance with this Supplier Code of Conduct, as identified by written assessments or on-site visits” (SCoC, p. 19).
In its SR, Hyundai states that suppliers revealing “high risk factors” identified through the written assessment or on-site audits are requested to implement immediate improvements or develop an improvement plan (p. 74). The company adds that existing suppliers that do not meet the sustainability assessment threshold score will not be allowed to participate in new bids (SR, p. 75).
Hyundai discloses that 19 improvement plans were issued during the reporting year (SR, p. 76).
Hyundai Supplier Code of Conduct
https://www.hyundai.com/content/dam/hyundai/ww/en/images/company/sustainability/about-sustainability/policy/2025/social/hyundai-supplier-code-of-conduct-eng-2025.pdf
Hyundai 2025 Sustainability Report
https://www.hyundai.com/content/dam/hyundai/ww/en/images/company/sustainability/about-sustainability/2025/hmc-2025-sustainability-report-en-v11.pdf</t>
  </si>
  <si>
    <t>Kia explains that prospective suppliers that do not meet the required threshold in the ESG assessment must submit an improvement plan and undergo a reassessment. “If the supplier still does not meet the threshold in the reassessment, they are disqualified from doing business with Kia” (SR, p. 74). 
For existing suppliers, assessment results are reflected in the bidding process, and participation in new bids is permitted only if the required threshold is met (SR, p. 74). Kia states that, following document reviews, they “conduct on-site audits to immediately correct issues that can be addressed on the spot. For other identified risks, the company issues evaluation reports outlining necessary improvements, expected issues, and timelines. Kia then works with suppliers to develop improvement plans and agree on action steps and schedules” (SR, p. 75). 
Kia discloses that 19 improvement plans were issued during the reporting year (SR, p. 77).
Kia Sustainability Report https://worldwide.kia.com/int/company/sustainability/sustainability-report</t>
  </si>
  <si>
    <r>
      <rPr>
        <rFont val="Calibri"/>
        <sz val="10.0"/>
      </rPr>
      <t xml:space="preserve">Mercedes’ Annual Report includes a link to a webpage that describes the checks performed on potential new suppliers before they sign an agreement, and this states that “if a partner fails to comply with our standards, we reserve the right to terminate the … the selection process”. However, no additional details are provided so it is not possible to know the range of actions Mercedes will take in response to findings of non-conformance by potential new suppliers. 
 Regarding existing suppliers, Mercedes explains that, “depending on the result of the risk assessment or the analysis of suspected cases, the procurement departments for production materials and non-production materials and services agree on and review suitable preventive or corrective actions with the supplier.” The company adds, “if on-site visits reveal deficiencies at a supplier, the Mercedes-Benz Group asks the supplier to improve the relevant processes. If the supplier does not improve the respective processes adequately, the Group decides on further steps on an individual basis. In particularly serious cases, management committees are also involved. In the last analysis, this can lead to the Mercedes-Benz Group severing its relationship with a supplier” (AR, p. 217). 
 Mercedes’ RSS adds that findings of adverse human rights impacts by suppliers lead to corrective action plans (if they cannot be immediately stopped), and that “the Mercedes-Benz Group and the Partner are to agree in writing on the corrective action plan in a separate agreement”. “The corrective action plan must at least include a specific timetable with appropriate deadlines for the implementation of suitable remedial measures”. The RSS clarifies that, “if the Partner refuses to cooperate or fails to properly implement the corrective action plan, this will constitute a material breach of contract” (Section 4.2). 
 The company does not disclose the number of corrective action plans or corrective measures issued during the year. 
 Our Shared Responsibility (webpage) https://group.mercedes-benz.com/sustainability/society-governance/compliance-integrity/business-partners.html 
 Annual Report 2024 https://group.mercedes-benz.com/documents/investors/reports/annual-report/mercedes-benz/mercedes-benz-annual-report-2024-incl-combined-management-report-mbg-ag.pdf#page=112 
 Raw Material Report 2024 </t>
    </r>
    <r>
      <rPr>
        <rFont val="Calibri"/>
        <color rgb="FF1155CC"/>
        <sz val="10.0"/>
        <u/>
      </rPr>
      <t>https://group.mercedes-benz.com/dokumente/nachhaltigkeit/produktion/mercedes-benz-raw-material-report.pdf</t>
    </r>
  </si>
  <si>
    <t>While Nissan explains the process for selecting new suppliers and response to findings of non-compliance (see Indicator 1.3.1), this appears to apply to both existing and potential suppliers and the company does not explain the conditions potential new suppliers must meet after a finding of non-compliance to be able to enter the supplier panel. Regarding existing suppliers, findings of gaps must be addressed through corrective action (Sustainability Due Diligence Standard, p. 6). Nissan’s SSG state that if suppliers’ activities do not conform with this document, suppliers must “immediately report full details, including the incident investigation outcome and any corrective countermeasures deployed to prevent recurrence” (p. 12). Until these countermeasures are implemented, Nissan may “temporarily suspend new RFQs”. If the adverse impact is severe and no improvement is achieved, “Nissan may terminate transactions as a last resort” (p. 12). 
Nissan does not disclose the number of corrective action plans issued during the reporting year.
Nissan Sustainability Due Diligence Standard https://www.nissan-global.com/EN/SUSTAINABILITY/LIBRARY/DUE_DILIGENCE/ASSETS/PDF/Nissan_DD_Standard_e.pdf
Nissan Supplier Sustainability Guidelines (SSG) https://www.nissan-global.com/EN/SUSTAINABILITY/LIBRARY/SUPPLIERS/ASSETS/PDF/Supplier_Sustainability_Guidelines_e.pdf
2025 Sustainability Databook https://www.nissan-global.com/EN/SUSTAINABILITY/LIBRARY/SR/2025/ASSETS/PDF/DB25_E_All.pdf</t>
  </si>
  <si>
    <t>Potential new suppliers that do not reach the minimum sustainability rating in the ECOVADIS ESG assessment must submit a corrective action plan, detailing the measures to be implemented and the timeline for achieving compliance (SCoC, p. 15). 
Existing suppliers must also submit corrective action plans if they do not reach the required minimum rating, as these assessments are performed annually. In addition, in case of non-compliance with a mandatory requirement, “suppliers shall carry out an appropriate remediation plan” (SCoC, p. 2). “In case of “zero tolerance non-conformity” (e.g., critical issue related to child labor, forced labor, social rights, environment, health and safety), the supplier shall put in place an immediate countermeasure action plan” (p. 15). Suppliers must “immediately report full details of the non-compliance, investigation outcome and corrective countermeasures deployed to bring to an end the non-compliance and prevent reoccurrence” (p. 15-16). Breaches that are not corrected may lead to the temporary suspension of orders or terminating the relationship (p. 16). 
Renault does not disclose the number of corrective action plans issued during the year. 
 Renault Supplier Code of Conduct (SCoC) 
 https://assets.renaultgroup.com/uploads/2025/07/RG-Suppliers-New-CoC-July-2025-FINAL.pdf</t>
  </si>
  <si>
    <t>Not disclosed. SAIC does not publish the Supplier Code of Conduct it states it provides suppliers (see 1.1.2 above), which may have indicated the company’s response to instance of non-compliance. The company’s ESG Report does not discuss this either. 
 While the company states that suppliers whose performance evaluation is unsatisfactory are subject to a “Supplier Performance Rectification Form” and a re-evaluated within 3 to 6 months, this is in the context of the supply chain risk management system which, as stated under 1.2.1 above, is not focused on human rights risks, or risks to workers, local residents, communities, or other rightsholders. 
 SAIC Motor Company Environmental, Social, and Governance Report https://www.saicmotor.com/english/download/esg/2024.pdf</t>
  </si>
  <si>
    <r>
      <rPr>
        <rFont val="Calibri"/>
        <sz val="10.0"/>
      </rPr>
      <t xml:space="preserve">Prospective and existing suppliers that do not achieve a minimum score on the EcoVadis sustainability assessment must undertake corrective action to be considered for future business relationships, or to remain in Stellantis’ supplier panel (Annual Report, p. 245). 
Regarding existing suppliers, Stellantis’ GRPG indicates that suppliers may be required to implement an action plan to put in place corrective actions to bring their performance into line. This may be followed up by an audit to verify implementation. The GRPG also envisages termination of the business relationship if agreement on corrective action plans cannot be reached, or implementation of agreed action plans does not take place (p. 1).
In its Annual Report, Stellantis describes the actions it will take in response to findings of non-conformance, including corrective action plans with remediation time frames for each non-conformance finding, escalation in cases of critical non-compliance, and follow up audits. “If no satisfactory solution is found, a disengagement plan may be initiated, after consultation with internal stakeholders.” (Annual Report, p. 245). 
Unlike last year, the company has not disclosed the number of corrective action plans issued during the reporting year. This is a regression from last year and unfortunate since Stellantis’ reporting on this issue last year had set a best practice threshold for its peers. 
Global Responsible Purchasing Guidelines (GRPG) </t>
    </r>
    <r>
      <rPr>
        <rFont val="Calibri"/>
        <color rgb="FF1155CC"/>
        <sz val="10.0"/>
        <u/>
      </rPr>
      <t>https://www.stellantis.com/content/dam/stellantis-corporate/group/governance/corporate-regulations/global-responsible-purchasing-guidelines.pdf</t>
    </r>
    <r>
      <rPr>
        <rFont val="Calibri"/>
        <sz val="10.0"/>
      </rPr>
      <t xml:space="preserve">
2024 Annual Report (Sustainability Statement) https://www.stellantis.com/content/dam/stellantis-corporate/investors/financial-reports/Stellantis-NV-20241231-Annual-Report.pdf</t>
    </r>
  </si>
  <si>
    <r>
      <rPr>
        <rFont val="Calibri"/>
        <sz val="10.0"/>
      </rPr>
      <t xml:space="preserve">Tesla does not indicate the action it will take in relation to findings of non-conformance by potential new suppliers. 
Regarding existing suppliers, the company’s Responsible Sourcing Policy expresses the following commitment: “when managing non-compliance, as appropriate, first engage our suppliers, business partners, central or local government authorities, international organizations, civil society, affected stakeholders, and third parties to establish corrective action plans and drive corrective actions that help address the underlying issues and build capacity”. The company also states that “Where direct engagement does not lead to meaningful progress and/or where there is insufficient evidence or lack of viability for the immediate and appropriate mitigation of serious abuses, consider all appropriate forms of leverage, including the reduction and/or termination of supply agreement and/or suspension or discontinued engagement with suppliers” (Commitment). 
Under the SCoC, suppliers are expected to implement corrective action plans following audits or inspections (section E: “Management Systems”). 
Tesla does not disclose the number of corrective action plans issued during the reporting year. 
Tesla Responsible Sourcing Policy
</t>
    </r>
    <r>
      <rPr>
        <rFont val="Calibri"/>
        <color rgb="FF1155CC"/>
        <sz val="10.0"/>
        <u/>
      </rPr>
      <t>https://www.tesla.com/legal/additional-resources#responsible-sourcing-policies</t>
    </r>
    <r>
      <rPr>
        <rFont val="Calibri"/>
        <sz val="10.0"/>
      </rPr>
      <t xml:space="preserve"> 
Tesla Supplier Code of Conduct
</t>
    </r>
    <r>
      <rPr>
        <rFont val="Calibri"/>
        <color rgb="FF1155CC"/>
        <sz val="10.0"/>
        <u/>
      </rPr>
      <t>https://digitalassets.tesla.com/tesla-contents/image/upload/tesla-supplier-code-of-conduct.pdf</t>
    </r>
    <r>
      <rPr>
        <rFont val="Calibri"/>
        <sz val="10.0"/>
      </rPr>
      <t xml:space="preserve"> 
Tesla’s Impact Report 2024
</t>
    </r>
    <r>
      <rPr>
        <rFont val="Calibri"/>
        <color rgb="FF1155CC"/>
        <sz val="10.0"/>
        <u/>
      </rPr>
      <t>https://www.tesla.com/ns_videos/2024-extended-version-tesla-impact-report.pdf</t>
    </r>
    <r>
      <rPr>
        <rFont val="Calibri"/>
        <sz val="10.0"/>
      </rPr>
      <t xml:space="preserve"> </t>
    </r>
  </si>
  <si>
    <t>Toyota does not disclose the actions it will take in response to findings of non-conformance by potential new suppliers. 
Regarding existing suppliers, the company’s SSG state: “If a problem that violates these guidelines should occur, we ask that you report it immediately and take steps to make the necessary improvements. In the unlikely event that appropriate countermeasures are not taken, this may result in the cancellation of business orders” (p. 6). 
The company further specifies that when problems are identified, “the facts related to the issue are investigated and, if an issue is identified, we will communicate with the suppliers concerned and ask them to make improvements”. “If no improvements are made, business relationship may be reconsidered” (Databook, p. 82). 
Toyota does not disclose the number of corrective action plans issued during the reporting year.
Toyota Supplier Sustainability Guideline (SSG) https://global.toyota/pages/global_toyota/sustainability/esg/supplier_csr_en.pdf 
Toyota’s 2025 Sustainability Databook https://global.toyota/pages/global_toyota/sustainability/report/sdb/sdb25_en.pdf</t>
  </si>
  <si>
    <r>
      <rPr>
        <rFont val="Calibri"/>
        <sz val="10.0"/>
      </rPr>
      <t xml:space="preserve">Findings of non-compliance during pre-contractual assessments may be followed by “a risk assessment of the relevant business partner’s area of responsibility, a self-assessment by the business partner and/or by deploying experts locally (on-site assessment)” Resulting measures, if any, become binding as part of the contract, and the supplier is required to remedy any violations or risk of violations within its own business or in its supply chain within a reasonable period of time (CoC BP, p. 40).
The company also outlines its response to breaches by existing suppliers. This might lead to Volkswagen taking “prompt and appropriate measures to prevent, stop or minimise the extent of such violation.” … “The business partner is obligated in this case to take all appropriate measures to prevent, stop or minimise the extent of such violation”. Supplier training is also envisaged. “If the nature of the violation is such that it cannot be terminated in the foreseeable future, the business partner prepares and implements a plan (including a specific schedule) to stop or minimise the violation without undue delay. If required by law, the Volkswagen Group shall be appropriately involved in the preparation of the plan.” (CoC BP, p. 42).
Volkswagen might also consider “Requesting implementation of improvement measures; verifying highlighted improvements/measures; excluding the business partner from new orders and; terminating the contract”. (CoC BP, p. 44).
Volkswagen’ AR also describes their responses to findings of non-conformance. If sustainability risks or breaches are identified through on-site screenings, the supplier is given “improvement measures” or, in more serious cases, an “action plan” (AR, p. 397, 404-5). Depending on the measure, the supplier must implement the plan within the next six months at the latest (p. 404). Evidence of the implementation of the agreed actions is needed to obtain a positive S-rating and be eligible for the award of contracts (p. 400).
Volkswagen does not disclose the number of corrective action plans issued during the year. The company states that “in the reporting year, where necessary, actions were initiated at supplier level”. The company also discloses that 28 audits led to C-ratings (AR, p. 404). However, none of this indicates how many improvement measures or corrective action plans were actually drawn or agreed upon with suppliers during the reporting year. 
The Code of Conduct of the Volkswagen Group
</t>
    </r>
    <r>
      <rPr>
        <rFont val="Calibri"/>
        <color rgb="FF1155CC"/>
        <sz val="10.0"/>
        <u/>
      </rPr>
      <t>https://uploads.vw-mms.de/system/production/documents/cws/001/882/file_en/ff00b57247352dbd869e41213f6f2868e5fdcf65/20240930_Group_CoC_Brochure_EN_RGB_V3_1.pdf?1729088374</t>
    </r>
    <r>
      <rPr>
        <rFont val="Calibri"/>
        <sz val="10.0"/>
      </rPr>
      <t xml:space="preserve">
Volkswagen Annual Report
</t>
    </r>
    <r>
      <rPr>
        <rFont val="Calibri"/>
        <color rgb="FF1155CC"/>
        <sz val="10.0"/>
        <u/>
      </rPr>
      <t>https://uploads.vw-mms.de/system/production/documents/cws/002/940/file_en/dfed3f8c2cd2a5f5616e3371f8674356349e032e/Y_2024_e.pdf?1741784299</t>
    </r>
  </si>
  <si>
    <t>Volvo does not specify the action it will take in response to findings of non-conformance by potential new suppliers. Regarding existing suppliers, Volvo’s main response is to require corrective action.
The CoCBP requires suppliers to “take measures to remedy identified violations and to prevent similar occurrences in the future, including implementing appropriate and timely corrective actions” (p. 5). “Lack of cooperation, failure to address violations or take timely actions” may also result in “claims, a loss of business and, ultimately, termination of the business relationship with Volvo Cars” (p. 5). The company adds that “if a supplier does not take the agreed actions, discussions are initiated to understand the root cause and identify ways we can support the supplier in meeting the audit requirements and our Code of Conduct for Business Partners” (AS report, p. 200).
Volvo does not disclose the number of CAPs issued during the reporting year.
Volvo Cars Code of Conduct for Business Partners (CoCBP) https://www.volvocars.com/assets/volvocm/globalpages/live/33FAA080FC3242BBB51A99F4516541BB/codeofconduct_for_business_partners.pdf
Volvo Car Group Annual and Sustainability Report (AS Report) 2024 https://www.volvocars.com/assets/volvocm/globalpages/live/FDF1381B268D426CAB44884438BEA69C/climate_report.pdf
Volvo Cars Human Rights Statement 2024 https://www.volvocars.com/assets/volvocm/globalpages/live/D421169D844D444E85EDD81178E0B0EE/human-rights-due-diligence-and-modern-slavery-statement.pdf</t>
  </si>
  <si>
    <t>1.3.5. The company discloses how they verify the implementation of corrective actions.</t>
  </si>
  <si>
    <r>
      <rPr>
        <rFont val="Calibri"/>
        <color theme="1"/>
        <sz val="10.0"/>
      </rPr>
      <t xml:space="preserve">The following scores are absolute, not cumulative:
</t>
    </r>
    <r>
      <rPr>
        <rFont val="Calibri"/>
        <b/>
        <color theme="1"/>
        <sz val="10.0"/>
      </rPr>
      <t>100%:</t>
    </r>
    <r>
      <rPr>
        <rFont val="Calibri"/>
        <color theme="1"/>
        <sz val="10.0"/>
      </rPr>
      <t xml:space="preserve"> the company discloses the types of actions that it undertakes across its whole supply chain to verify whether corrective  actions have occurred. 
</t>
    </r>
    <r>
      <rPr>
        <rFont val="Calibri"/>
        <b/>
        <color theme="1"/>
        <sz val="10.0"/>
      </rPr>
      <t>25%:</t>
    </r>
    <r>
      <rPr>
        <rFont val="Calibri"/>
        <color theme="1"/>
        <sz val="10.0"/>
      </rPr>
      <t xml:space="preserve"> the company only a subset of the types of actions that it undertakes to verify whether correction actions have occured (e.g. audits) and/or only discloses the types of actions that it undertakes for certain supply chains and/or materials to verify whether corrective actions have occurred.   
Note: successful corrective measures involve impacted stakeholders and/or their representatives. Their involvement is scored under each section below.</t>
    </r>
  </si>
  <si>
    <t>BMW explains that the implementation of remedial action plans is monitored in cooperation with the RBA and the RSCI. If the non-conformances had been categorised as severe, “the effectiveness of the agreed measures is verified in an on-site closure assessment” (AR, p. 179).
BMW Group Report 2024
https://www.bmwgroup.com/content/dam/grpw/websites/bmwgroup_com/ir/downloads/en/2025/bericht/BMW-Group-Report-2024-en.pdf</t>
  </si>
  <si>
    <r>
      <rPr>
        <rFont val="Calibri"/>
        <sz val="10.0"/>
      </rPr>
      <t xml:space="preserve">BYD only refers to future plans to develop and supervise corrective action plans for issues identified during investigations concerning mineral supply chains (SR, p. 112), but does not discuss the types of actions it presently takes to verify corrective action plans. However, the company did explain that they undertook closure reviews to verify whether rectifications had been implemented in last year’s report, which will be taken into account for this year’s assessment. 
 2024 BYD Sustainability Report 
 </t>
    </r>
    <r>
      <rPr>
        <rFont val="Calibri"/>
        <color rgb="FF1155CC"/>
        <sz val="10.0"/>
        <u/>
      </rPr>
      <t>https://www.bydglobal.com/en/SocietyDevelopment.html</t>
    </r>
  </si>
  <si>
    <t>Implementation of CAPs is verified through closure audits, which follow a timeline based on the priority of non-conformances reported (ISFR, p. 99). Closure audits are required to be repeated until all “priority non-conformances” are found to have been mitigated (p. 212).  
Ford Integrated Sustainability and Financial Report (ISFR) 2025
https://corporate.ford.com/content/dam/corporate/us/en-us/documents/reports/2025-integrated-sustainability-and-financial-report.pdf</t>
  </si>
  <si>
    <t>Implementation of rectification plans are verified through “follow-up management based on specific performance indicators” (ESG Report, p. 120). Rectification plans to address issues identified in on-site audits are verified through “inspection of the rectification results within 12 months” (p. 120). For labour rights issues at supplier sites, the company also states that reviewers “will initiate corrective actions and ask the supplier to improve the existing mechanism, and will re-review the report after the supplier has completed the corrective actions” (ESG Report, p. 118).
Geely ESG Report 2024
http://www.geelyauto.com.hk/wp-content/uploads/2025/04/e_2024-ESG-Report_20250428.pdf</t>
  </si>
  <si>
    <t>Honda states that they verify progress in implementation of corrective action through a report on the improvement plan and results, and may conduct follow-up assessments or audit, including an on-site audits if necessary (ESG Report, p. 130).
Honda ESG Report 2025 https://global.honda/en/sustainability/cq_img/report/pdf/2025/honda-SR-2025-en-all.pdf</t>
  </si>
  <si>
    <t>Hyundai’s Human Rights Policy states that they “continuously monitor whether the person in charge of the human rights risk-evaluated organization is diligently and effectively implementing the mutually agreed improvement plans”, and adds, “the implementation of detailed tasks is carried out on schedule, and the expected outputs are communicated with each other on a regular basis in order to secure them in a timely manner” (p. 12).
Hyundai’s SCoC expects suppliers to “share implementation plans and progress concerning the matters governed by this Supplier Code of Conduct” (p. 18).
Hyundai Supplier Code of Conduct
https://www.hyundai.com/content/dam/hyundai/ww/en/images/company/sustainability/about-sustainability/policy/2025/social/hyundai-supplier-code-of-conduct-eng-2025.pdf
Hyundai 2025 Sustainability Report
https://www.hyundai.com/content/dam/hyundai/ww/en/images/company/sustainability/about-sustainability/2025/hmc-2025-sustainability-report-en-v11.pdf</t>
  </si>
  <si>
    <t>Kia states that they “perform ongoing monitoring of the implementation of improvement plans” (SR, p. 75). This includes on-site inspections “to ensure improvements can be achieved in practice” (p. 74). The company’s Human Rights Charter states that the company will continuously monitor whether improvement plans are being “diligently and effectively” implemented. This includes checking that the implementation of tasks is carried out on schedule, expected outputs are communicated on a regular basis, and necessary measures are taken if the improvement plans are not expected to be implemented (Section 4.B2). Kia’s SCoC also instructs suppliers to share progress in implementation plans (Section 6.D.2).
Kia Human Rights Charter https://worldwide.kia.com/int/company/sustainability/about/how-it-works
Kia Supplier Code of Conduct https://worldwide.kia.com/int/company/sustainability/about/how-it-works
Kia Sustainability Report https://worldwide.kia.com/int/company/sustainability/sustainability-report</t>
  </si>
  <si>
    <r>
      <rPr>
        <rFont val="Calibri"/>
        <sz val="10.0"/>
      </rPr>
      <t xml:space="preserve">Mercedes does not explain how the implementation of corrective action plans is verified. For example, while it explains that suppliers of focus parts of selected 24 critical raw materials will be supported through due diligence assessments (DDQ) and, in case of non-compliance, “an audit and Corrective Action Plans” (Raw Material Report, p. 20), the company does not explain how implementation of these plans will be subsequently verified. 
 This is a regression in disclosure from last year. The company’s previous RSS had specified the measures the company would take to verify the timely implementation of corrective action plans. The updated RSS has a full chapter on corrective action plans, but no longer makes any reference to measures to verify implementation of these plans, and no other corporate documents appear to include explanations in this regard. 
 For these reasons, points are not awarded this year. 
 Raw Material Report 2024 </t>
    </r>
    <r>
      <rPr>
        <rFont val="Calibri"/>
        <color rgb="FF1155CC"/>
        <sz val="10.0"/>
        <u/>
      </rPr>
      <t>https://group.mercedes-benz.com/dokumente/nachhaltigkeit/produktion/mercedes-benz-raw-material-report.pdf</t>
    </r>
  </si>
  <si>
    <t>Nissan’s Sustainability Due Diligence Standard indicates that the effectiveness of remedial actions is evaluated once a year or with other frequency defined by Nissan or by laws and regulations (p. 6). In its Databook, the company also states that it monitors implementation of supplier improvement plans (Databook, p. 86).
However, the company does not explain how verification takes place (i.e. the specific actions the company takes to verify implementation).
2025 Sustainability Databook https://www.nissan-global.com/EN/SUSTAINABILITY/LIBRARY/SR/2025/ASSETS/PDF/DB25_E_All.pdf</t>
  </si>
  <si>
    <t>According to Renault’s SCoC, verification of corrective action plans may be done by follow-up audits, at the expense of the supplier (p. 15). Suppliers must also send Renault “a report with full details of … corrective countermeasures deployed to prevent reoccurrence of “zero tolerance non-conformity” (e.g., critical issue related to child labor, forced labor, social rights, environment, health and safety) (p. 15). Monitoring of implementation of corrective action plans of suppliers with the lowest scores is carried out by the company’s Responsible Purchasing Division, and are followed by mandatory re-auditing (URD, p. 266). 
 Renault Supplier Code of Conduct (SCoC) 
 https://assets.renaultgroup.com/uploads/2025/07/RG-Suppliers-New-CoC-July-2025-FINAL.pdf 
 Universal Registration Document (URD) 2024 
 https://assets.renaultgroup.com/uploads/2025/03/Renault_URD_2024_EN.pdf</t>
  </si>
  <si>
    <r>
      <rPr>
        <rFont val="Calibri"/>
        <sz val="10.0"/>
      </rPr>
      <t xml:space="preserve">Stellantis’ GRPG indicate that the company may conduct follow up audits to verify implementation of corrective action plans (p. 1). The Annual Report also mentions “post audit monitoring” and reiterates that follow-up audits may be conducted “six months after the original audit to evaluate progress and to verify action plan implementation” (p. 245-6). The report further references action plans put in place to address verified concerns raised through the company’s Integrity Helpline, and explains that “action plans are monitored, and completion verified, with validation from the regional and global Ethics and Compliance Committees” (p. 226).
Global Responsible Purchasing Guidelines (GRPG) https://www.stellantis.com/content/dam/stellantis-corporate/group/governance/corporate-regulations/global-responsible-purchasing-guidelines.pdf
2024 Annual </t>
    </r>
    <r>
      <rPr>
        <rFont val="Calibri"/>
        <color rgb="FF000000"/>
        <sz val="10.0"/>
      </rPr>
      <t>Report (Sustainability Statement) https://www.stellantis.com/content/dam/stellantis-corporate/investors/financial-reports/Stellantis-NV-2024123</t>
    </r>
    <r>
      <rPr>
        <rFont val="Calibri"/>
        <sz val="10.0"/>
      </rPr>
      <t>1-Annual-Report.pdf</t>
    </r>
  </si>
  <si>
    <r>
      <rPr>
        <rFont val="Calibri"/>
        <sz val="10.0"/>
      </rPr>
      <t xml:space="preserve">Tesla explains that they verify implementation of corrective action plans agreed upon after an audit, with a follow-up audit or closure audit (Impact Report, p. 149). Last year, the company had indicated that this was carried out within one year. In 2022, Tesla disclosed more information about their verification processes, which served to give the company points in subsequent assessments. We will continue to consider that information this year, but note that this is now quite old and points will no longer be given for the first sub-indicator in the future unless the company re-states or provides updated information about their verification processes. 
Tesla’s Impact Report 2024
</t>
    </r>
    <r>
      <rPr>
        <rFont val="Calibri"/>
        <color rgb="FF1155CC"/>
        <sz val="10.0"/>
        <u/>
      </rPr>
      <t>https://www.tesla.com/ns_videos/2024-extended-version-tesla-impact-report.pdf</t>
    </r>
    <r>
      <rPr>
        <rFont val="Calibri"/>
        <sz val="10.0"/>
      </rPr>
      <t xml:space="preserve"> </t>
    </r>
  </si>
  <si>
    <t>Suppliers subject to corrective action must provide evidence to auditors that the action has been taken (AR, p. 405). The effectiveness of actions taken is verified through new desktop reviews or re-audits by internal case handlers or auditors (p. 404). The company’s RRMR also states that “follow-up audits can be conducted to verify the effectiveness of the measures implemented” (p. 11).
Volkswagen Annual Report
https://uploads.vw-mms.de/system/production/documents/cws/002/940/file_en/dfed3f8c2cd2a5f5616e3371f8674356349e032e/Y_2024_e.pdf?1741784299
Responsible Raw Materials Report (RRMR)
https://uploads.vw-mms.de/system/production/documents/cws/002/986/file_en/b9c9f6c0342cbfa6435f770bd41745aa979edafb/VW_RRMR_24_gesamt_offen.pdf?1743501339</t>
  </si>
  <si>
    <t>The company verifies implementation of corrective action through SAQ assessments (every two years) and follow-up audits (AS Report, p. 198, Human Rights Statement, p. 5).
The company clarifies that if a supplier does not take the agreed actions, discussions are initiated to understand the root cause and identify ways they can support the supplier in meeting the audit requirements and the CoCBP (AS Report, p. 200).
Volvo Car Group Annual and Sustainability Report (AS Report) 2024 https://www.volvocars.com/assets/volvocm/globalpages/live/FDF1381B268D426CAB44884438BEA69C/climate_report.pdf
Volvo Cars Human Rights Statement 2024 https://www.volvocars.com/assets/volvocm/globalpages/live/D421169D844D444E85EDD81178E0B0EE/human-rights-due-diligence-and-modern-slavery-statement.pdf</t>
  </si>
  <si>
    <t>1.4. Remedy</t>
  </si>
  <si>
    <t>1.4.1. The company has put in place a formal mechanism whereby workers, suppliers, suppliers' workers (in any tier) and other external stakeholders can raise grievances regarding adverse human rights impacts in their supply chain to an impartial entity.</t>
  </si>
  <si>
    <r>
      <rPr>
        <rFont val="Calibri"/>
        <b/>
        <color theme="1"/>
        <sz val="10.0"/>
      </rPr>
      <t xml:space="preserve">10%: </t>
    </r>
    <r>
      <rPr>
        <rFont val="Calibri"/>
        <color theme="1"/>
        <sz val="10.0"/>
      </rPr>
      <t xml:space="preserve">if the company only has an in-house mechanism 
</t>
    </r>
    <r>
      <rPr>
        <rFont val="Calibri"/>
        <b/>
        <color theme="1"/>
        <sz val="10.0"/>
      </rPr>
      <t xml:space="preserve">20%: </t>
    </r>
    <r>
      <rPr>
        <rFont val="Calibri"/>
        <color theme="1"/>
        <sz val="10.0"/>
      </rPr>
      <t xml:space="preserve">the company has put in place an independent, formal mechanism to report a grievance to an impartial entity regarding human rights in the company's supply chains. 
</t>
    </r>
    <r>
      <rPr>
        <rFont val="Calibri"/>
        <b/>
        <color theme="1"/>
        <sz val="10.0"/>
      </rPr>
      <t xml:space="preserve">20%: </t>
    </r>
    <r>
      <rPr>
        <rFont val="Calibri"/>
        <color theme="1"/>
        <sz val="10.0"/>
      </rPr>
      <t xml:space="preserve">The mechanism is available to its workers, suppliers, suppliers' workers (in any tier) and other external stakeholders (e.g. whistleblower hotline). 
</t>
    </r>
    <r>
      <rPr>
        <rFont val="Calibri"/>
        <b/>
        <color theme="1"/>
        <sz val="10.0"/>
      </rPr>
      <t>50%:</t>
    </r>
    <r>
      <rPr>
        <rFont val="Calibri"/>
        <color theme="1"/>
        <sz val="10.0"/>
      </rPr>
      <t xml:space="preserve"> the company communicates how the existence of the mechanism is communicated to its suppliers' workers and other impacted stakeholders. Note: simply posting it on the website is not enough. 
The involvement of impacted stakeholders and their legitimate representatives (e.g. workers, indigenous communities, etc.) in the design, review, operation and ongoing improvement of grievance mechanisms is central to their efficacy. As such, additional indicators have been included under each focus area regarding the specific integration of feedback from different stakeholder groups. 
</t>
    </r>
  </si>
  <si>
    <t>The company has put in place the BMW Group Compliance Contact, the BMW Group SpeakUP Line, the Human Rights Contact Supply Chain, and an Ombudsperson (Policy Statement on Respect for Human Rights, p. 27). All employees and external parties can raise their compliance concerns to the SpeakUp Line and the Ombudsperson, and these concerns can relate to the company’s own activities or the supply chain. The Ombudsperson is a “neutral external person bound by attorney-client privilege” (Rules for Procedure for Informants, p. 2).
The company does not explain how it communicates the existence of these mechanisms to its suppliers’ workers and other impacted stakeholders. In its Annual Report, BMW states that “information on the reporting channels available can be found on the BMW Group website and elsewhere” (AR, p. 179). As noted under the last sub-indicator, this information is not enough to achieve points.
Policy Statement on Respect for Human Rights and Corresponding Environmental Standards
https://www.bmwgroup.com/content/dam/grpw/websites/bmwgroup_com/company/downloads/en/2025/BMW_Group_Compliance_Menschenrechte_Grundsatz_EN.pdf
Rules of Procedure for Informants
https://www.bmwgroup.com/content/dam/grpw/websites/bmwgroup_com/responsibility/Menschenrechte/BMW_Group_Rules%20of%20procedure_LkSG_EN.pdf
BMW Group Report 2024
https://www.bmwgroup.com/content/dam/grpw/websites/bmwgroup_com/ir/downloads/en/2025/bericht/BMW-Group-Report-2024-en.pdf</t>
  </si>
  <si>
    <r>
      <rPr>
        <rFont val="Calibri"/>
        <sz val="10.0"/>
      </rPr>
      <t>BYD’s Code of Conduct publishes two email addresses, including one for the “ESG Management Office”, to report potential violations of issues covered by the Code. These issues include labor rights, sustainable development, community engagement, and environmental impacts, among others, and extend across the value chain. These channels are available to “employees, customers, business partners, and other stakeholders” (section 5.2). The company does not explain how it communicates the existence of these channels to suppliers’ workers and other potentially impacted rightsholders. The company’s Human Rights Policy also provides an email address and telephone number as “Complaint Channels”, but it does not provide any additional information regarding scope, purpose, users or beneficiaries, etc. 
Note: the company mentions a few addit</t>
    </r>
    <r>
      <rPr>
        <rFont val="Calibri"/>
        <color rgb="FF000000"/>
        <sz val="10.0"/>
      </rPr>
      <t>ional complaints channels in the SR, but these do not appear to extend to the supply chain, or only focus on integrity and corruption (e.g., “employee complaint handling mechanism”, focused on workplace issues and only available to employees – p. 100; whistlebl</t>
    </r>
    <r>
      <rPr>
        <rFont val="Calibri"/>
        <sz val="10.0"/>
      </rPr>
      <t xml:space="preserve">owing system, focused on corruption – p. 35, etc.). 
 BYD Company Compliance Code of Conduct 
 https://www.bydglobal.com/en/SocietyDevelopment.html 
 BYD Group Human Rights Policy Statement 
 https://www.bydglobal.com/en/SocietyDevelopment.html 
 2024 BYD Sustainability Report 
 </t>
    </r>
    <r>
      <rPr>
        <rFont val="Calibri"/>
        <color rgb="FF1155CC"/>
        <sz val="10.0"/>
        <u/>
      </rPr>
      <t>https://www.bydglobal.com/en/SocietyDevelopment.html</t>
    </r>
  </si>
  <si>
    <t xml:space="preserve">Ford provides an External Grievance mechanism to report violations of human rights, environmental violations, legal breaches concerning due diligence legislation, and breaches of industry standards occurred in the context of either direct or indirect suppliers. This is open to “any person” (p. 5). 
The mechanism is not independent, although Ford states that “complainants can choose to escalate a submitted complaint through our grievance mechanism to be coordinated accordingly by a third party (RBA)” (ISFR, p. 214). Additionally, “Supply chain workers can use the RBA Worker Voice Platform to … share grievances.” This is independent of the company, and is a way of helping suppliers meet the company’s requirement to put in place a grievance mechanism. This mechanism incorporates an escalation option to the RBA, which acts as a third-party oversight body (ISFR, p. 98)
Ford does not explain how it communicates the existence of these reporting channels to suppliers' workers and other impacted rightsholders, beyond stating that the relevant information is posted on the corporate website (ISFR, 97-8). As noted under the last sub-indicator, simply posting on the company’s website is not enough. 
Procedure of the Grievance Mechanism
https://corporate.ford.com/content/dam/corporate/us/en-us/documents/operations/governance-and-policies/external-grievances/Ford_Grievance%20doc_EN.pdf
Ford Integrated Sustainability and Financial Report (ISFR) 2025
https://corporate.ford.com/content/dam/corporate/us/en-us/documents/reports/2025-integrated-sustainability-and-financial-report.pdf
</t>
  </si>
  <si>
    <t>Not disclosed. The company provides a hotline, an email address, and a website for reporting integrity concerns (ESG Report, p. 33). There is no information about a complaints mechanism for supply chain and/or human rights concerns.
2024 Environmental, Social and Governance Report https://www1.hkexnews.hk/listedco/listconews/sehk/2025/0425/2025042502725.pdf</t>
  </si>
  <si>
    <t>Geely’s Code of Conduct mentions a grievance mechanism for “all employees, customers, business partners and other stakeholders” to “consult, report or file a grievance about compliance risks or non-compliance issues”. These can include complaints “about the adverse impact that Geely and its value chain’s related actions” may have had on the complainant. The Code indicates that the grievance mechanism is administered by the Compliance Department, so it is in-house, and gives a telephone number and email address (p. 18).
The company’s Human Rights Policy Statement provides another email address for “opinions or questions related to the protection of human rights” (Section 5, p. 5). Geely’s SCoC also provides an in-house email address for “employees of all suppliers, subcontractors and sub-suppliers, as well as other stakeholders”, to “consult, report and file a grievance through appropriate channels” (p. 8). Geely expects suppliers to communicate the existence of the mechanism to their own employees and suppliers (SCoC, p. 8), but does not explain how the existence of the mechanism/s is communicated to other impacted stakeholders.
Geely Code of Conduct
http://www.geelyauto.com.hk/wp-content/uploads/2024/04/Code-of-Conduct_SC_175_202401220_eng.pdf
Human Rights Policy Statement
http://www.geelyauto.com.hk/wp-content/uploads/2024/12/2.-%E4%BA%BA%E6%AC%8A%E6%94%BF%E7%AD%96%E8%81%B2%E6%98%8E-Human-Rights-Policy-Statement.pdf
Geely Supplier Code of Conduct
http://www.geelyauto.com.hk/wp-content/uploads/2024/04/20240425-Geely-Supplier-Code-of-Conduct-EN.pdf</t>
  </si>
  <si>
    <t>In its 2023 Sustainability Report, GM disclosed a grievance mechanism called “Awareline”, which is accessible to employees, suppliers, contractors, and others to report incidents or concerns, and is operated by an independent third party (p. 79). This information can still be considered this year (see Indicator 1.2.1). The company did not explain how the existence of the mechanism was communicated to suppliers’ workers and other stakeholders.
2023 Sustainability Report https://www.gm.com/content/dam/company/docs/us/en/gmcom/company/GM_2023_SR.pdf</t>
  </si>
  <si>
    <t>Honda’s Human Rights Policy includes a commitment to “establish a practical grievance mechanism to enable appropriate remedies” (point 5). However, the company makes no further reference to this or any other human rights grievance mechanism in its ESG report or any other policy. In its ESG Report, Honda describes its “Business Ethics Kaizen Proposal Line” (p. 200), but this focuses on integrity concerns within the Group (i.e. it does not extend to the supply chain), and “Counselling Hotlines” for associates and suppliers (p. 117, 134). These are only available to the company' s own workforce or suppliers, and do not concern supply chain grievances, including human rights concerns in the supply chain. For these reasons, none of these indicators can be evaluated and scored.
Human Rights Policy https://global.honda/en/human_rights_policy/
Honda ESG Report 2025 https://global.honda/en/sustainability/cq_img/report/pdf/2025/honda-SR-2025-en-all.pdf</t>
  </si>
  <si>
    <r>
      <rPr>
        <rFont val="Calibri"/>
        <sz val="10.0"/>
      </rPr>
      <t xml:space="preserve">Hyundai’s Human Rights Policy refers to an in-house Grievance Procedure to “receive reports of human rights violations or human rights risks in the local language from officers, employees and other persons or organizations (reporters) who are victims of such violations or are aware of such violations” (p. 8). However, this mechanism appears to focus on complaints arising within the company’s own operations, and be available to internal stakeholders, such as employees (SR, p. 57).
The company’s new Supply Chain Sustainability Management Policy refers to reporting channels regarding supply chain grievances which are theoretically available to “key stakeholders (including employees, consumers, and local communities).” The company provides three links within the Sustainability Management Team, the Procurement Planning Team, and the Audit Planning Team, all of which take to websites entirely in Korean language (section “E: Grievance Mechanism”).
These cannot be said to be grievance mechanisms “available to its workers, suppliers, suppliers' workers (in any tier) and other external stakeholders” (certainly not to potentially affected supply chain workers and local communities that do not speak Korean). For these reasons, these cannot be considered appropriate grievance channels for supply chain concerns.
In its SR, the company explains that they currently operate “channels to receive employee grievances”, and that they “plan” to “operate channels to receive grievances from all stakeholder groups” (p. 53).
It seems therefore that the company does not yet operate any specialised grievance mechanism for supply chain grievances.
Human Rights Charter
https://www.hyundai.com/content/dam/hyundai/ww/en/images/company/sustainability/about-sustainability/policy/2025/social/hyundai-human-rights-charter-eng-2025.pdf
Hyundai Motor Company Supply Chain Sustainability Management Policy
</t>
    </r>
    <r>
      <rPr>
        <rFont val="Calibri"/>
        <color rgb="FF1155CC"/>
        <sz val="10.0"/>
        <u/>
      </rPr>
      <t>https://www.hyundai.com/content/dam/hyundai/ww/en/images/company/sustainability/about-sustainability/policy/2025/social/hyundai-supply-chain-sustainability-management-policy-eng-2025.pdf</t>
    </r>
    <r>
      <rPr>
        <rFont val="Calibri"/>
        <sz val="10.0"/>
      </rPr>
      <t xml:space="preserve">
Hyundai 2025 Sustainability Report
</t>
    </r>
    <r>
      <rPr>
        <rFont val="Calibri"/>
        <color rgb="FF1155CC"/>
        <sz val="10.0"/>
        <u/>
      </rPr>
      <t>https://www.hyundai.com/content/dam/hyundai/ww/en/images/company/sustainability/about-sustainability/2025/hmc-2025-sustainability-report-en-v11.pdf</t>
    </r>
  </si>
  <si>
    <r>
      <rPr>
        <rFont val="Calibri"/>
        <sz val="10.0"/>
      </rPr>
      <t xml:space="preserve">Kia does not have a grievance mechanism for supply chain grievances. The company has put in place an in-house human rights complaints mechanism (SR, p. 56), but this is focused on workplace grievances. The company’s Human Rights Charter describes this as “a channel to receive reports of human rights violations or human rights risks in the local language from officers, employees and other persons or organizations (reporters) who are victims of such violations or are aware of such violations.” (Section 3.B). However, the mechanism focuses on workplace grievances only. Kia’s SR describes the mechanism as “a year-round human rights complaints handling system, both online and offline, to prevent human rights risks for employees” (p. 56). Separately, Kia also maintains complaints systems for suppliers to raise unfair trade practices issues (p. 76).
Kia’s new Supply Chain Sustainability Management Policy refers to reporting channels regarding supply chain grievances which are theoretically available to “key stakeholders (including employees, consumers, and local communities).” The company provides three links within Hyundai’s Sustainability Management Team, Procurement Planning Team, and Audit Planning Team, all of which take to websites entirely in Korean language (section “E: Grievance Mechanism”). These cannot be said to be grievance mechanisms “available to its workers, suppliers, suppliers' workers (in any tier) and other external stakeholders” (certainly not to potentially affected supply chain workers and local communities that do not speak Korean). For these reasons, these cannot be considered appropriate grievance channels for supply chain concerns. In conclusion, the company does not currently operate any specialised grievance mechanism for supply chain grievances. For this reason, these indicators cannot be assessed and scored.
Kia Sustainability Report https://worldwide.kia.com/int/company/sustainability/sustainability-report
Kia Human Rights Charter https://worldwide.kia.com/int/company/sustainability/about/how-it-works
Kia Supply Chain Sustainability Management Policy </t>
    </r>
    <r>
      <rPr>
        <rFont val="Calibri"/>
        <color rgb="FF1155CC"/>
        <sz val="10.0"/>
        <u/>
      </rPr>
      <t>https://worldwide.kia.com/int/company/sustainability/about/how-it-works</t>
    </r>
  </si>
  <si>
    <r>
      <rPr>
        <rFont val="Calibri"/>
        <sz val="10.0"/>
      </rPr>
      <t>Mercedes has put in place the “Business &amp; People Protection Office” (BPO) whistleblower. This does not appear to be independent of the company. The company does offer an external neutral intermediary who is appointed by the company, but this is only available in Germany (i.e. it is not available to suppliers, suppliers’ workers, or other external stakeholders based outside of Germany): “In Germany, whistleblowers also have the option to contact the external, neutral intermediary” (Principles of Social Responsibility and Human Rights, p. 19). 
 The company “is also participating in a pilot project to develop a cross-company grievance mechanism in Mexico, the “Mecanismo de Reclamación de Derechos Humanos” (MRDH). This independent grievance mechanism was developed in cooperation with government institutions, trade unions, civil society, companies (Mercedes-Benz, BMW and ZF Friedric</t>
    </r>
    <r>
      <rPr>
        <rFont val="Calibri"/>
        <color rgb="FF000000"/>
        <sz val="10.0"/>
      </rPr>
      <t>hshafen) and human rights institutions from Germany and Mexic</t>
    </r>
    <r>
      <rPr>
        <rFont val="Calibri"/>
        <sz val="10.0"/>
      </rPr>
      <t>o” (AR, p. 221). This is an excellent initiative, but it is limited in geographical scope and is therefore not considered for scoring. 
 “The BPO is open to all employees, business part</t>
    </r>
    <r>
      <rPr>
        <rFont val="Calibri"/>
        <color rgb="FF000000"/>
        <sz val="10.0"/>
      </rPr>
      <t>ners and third parties who wish to report violat</t>
    </r>
    <r>
      <rPr>
        <rFont val="Calibri"/>
        <sz val="10.0"/>
      </rPr>
      <t xml:space="preserve">ions of rules or regulations that pose a serious risk, including human rights violations, to the company.” (Principles of Social Responsibility and Human Rights, p. 20). 
 Mercedes explains its actions to make its Whistle blower System BPO “better known among employees”, including through “dialogue events, roadshows, presentations and training courses”. The company also checks with employees every two years about their awareness of and trust in the Whistleblower System BPO (AR, p. 243). Despite this detailed information, the company does not explain how it makes the system known to other potentially affected rightsholders, such as value chain workers and communities. 
 The RSS require suppliers to “make its supply chains aware of the available complaints mechanisms” and “ensure that the information is passed down the supply chain” (Section IV). However, this does not explain how Mercedes itself ensures suppliers’ workers and other impacted stakeholders are aware of the BPO. 
 Principles of Social Responsibility and Human Rights https://group.mercedes-benz.com/documents/sustainability/society/mercedes-benz-grundsatzerklaerung-fuer-soziale-verantwortung-und-menschenrechte-de.pdf 
 Responsible Sourcing Standards https://supplier.mercedes-benz.com/docs/DOC-2672 
 Annual Report 2024 </t>
    </r>
    <r>
      <rPr>
        <rFont val="Calibri"/>
        <color rgb="FF1155CC"/>
        <sz val="10.0"/>
        <u/>
      </rPr>
      <t>https://group.mercedes-benz.com/documents/investors/reports/annual-report/mercedes-benz/mercedes-benz-annual-report-2024-incl-combined-management-report-mbg-ag.pdf#page=112</t>
    </r>
  </si>
  <si>
    <r>
      <rPr>
        <rFont val="Calibri"/>
        <sz val="10.0"/>
      </rPr>
      <t>Nissan’s Human Rights Policy states that the company has various grievance mechanisms in place, including for allegations of human rights violations, and indicates that employees, suppliers, partners and “other stakeholders” are encouraged to report violations of the Nissan Global Code of Conduct and “other rules or guidelines” (which would presumably include the SSG and other policies applicable to suppliers). However, the policy clearly indicates that when the alleged grievance concerns issues with suppliers, it is the relevant suppliers that “are requested to investigate and remedy” (Nissan will only respond when the alleged grievance concerns its own employees) (p. 4). This is confirmed in the SSG, which requires suppliers to have their own processes to enable their employees to report concerns (p. 9). It is also confirmed in the company’s Responsible Materials Sourcing Policy, which states: “Nissan has a grievance mechanism in place to address any complaints regarding our own operations and to resolve disputes in a fair and timely manner. Nissan also expects our suppliers to have their own grievance mechanism(s) to resolve disputes in a fair and timely manner” (under “Dispute Resolution”). 
Nissan’s Due Diligence Standard states that the company “establishes and maintains internal and external consultatio</t>
    </r>
    <r>
      <rPr>
        <rFont val="Calibri"/>
        <color rgb="FF000000"/>
        <sz val="10.0"/>
      </rPr>
      <t xml:space="preserve">n and reporting mechanisms that can be accessed anonymously by all Nissan executives and </t>
    </r>
    <r>
      <rPr>
        <rFont val="Calibri"/>
        <sz val="10.0"/>
      </rPr>
      <t>employees, its business partners, as well as other natural or legal persons who are affected and their legitimate representatives.”. (p. 6). However, as with the Human Rights Policy and other documents, no information is provided regarding beneficiaries, types of concerns, means of access, procedures, etc. Nissan has also established grievance mechanisms for suppliers (Databook, p. 68). However, these appear to focus on breaches by Nissan’s own employees affecting suppliers, and are therefore limited in scope. Finally, the company has also launched a “SpeakUp” hotline, but this is an internal reporting system for Group employees (Database, p. 94) and therefore also limited in scope.
Based on the information provided, it appears that Nissan does not offer a grievance channel for rightsholders along the supply chain to raise concerns directly with the company. While points were given last year for the first sub-indicator, the company was also warned that the information provided was limited and confusing. The information provided this year is even more confusing, and it is no longer possible to conclude whether the company has any grievance process at all to raise supply chain grievances. For this reason, points will no longer be provided.
Nissan Human Rights Policy https://www.nissan-global.com/EN/SUSTAINABILITY/LIBRARY/HUMAN_RIGHTS/ASSETS/PDF/Nissan_Human_Rights_Policy_e.pdf
Nissan Supplier Sustainability Guidelines (SSG) https://www.nissan-global.com/EN/SUSTAINABILITY/LIBRARY/SUPPLIERS/ASSETS/PDF/Supplier_Sustainability_Guidelines_e.pdf
Nissan Sustainability Due Diligence Standard https://www.nissan-global.com/EN/SUSTAINABILITY/LIBRARY/DUE_DILIGENCE/ASSETS/PDF/Nissan_DD_Standard_e.pdf
Nissan Responsible Materials Sourcing Policy https://www.nissan-global.com/EN/SUSTAINABILITY/LIBRARY/MATERIALS_SOURCING/ASSETS/PDF/Materials_Sourcing_Policy_e.pdf
2025 Sustainability Databook https://www.nissan-global.com/EN/SUSTAINABILITY/LIBRARY/SR/2025/ASSETS/PDF/DB25_E_All.pdf</t>
    </r>
  </si>
  <si>
    <r>
      <rPr>
        <rFont val="Calibri"/>
        <sz val="10.0"/>
      </rPr>
      <t xml:space="preserve">Renault has put in place a Whistleblower system (WhistleB) which is “managed by an outside service provider” (URD, p. 267) and that, according to the company’s URD, is available to all value chain workers (p. 207) and “any individual, including a representative of affected communities” (p. 211). However, when describing the Whistleblower system specifically, the URD states that it is only available to “all employees (including job applicants and former employees), external and occasional collaborators, shareholders, members of the administrative, management or supervisory bodies of Renault Group entities, as well as employees of contract counterparties of Renault Group entities (such as dealers, suppliers and partners) and their subcontractors” (p. 267). This is in line with the actual Whistleblowing Handling Procedure, which provides a closed list of persons who can submit reports that does not include potentially affected rightsholders and value chain workers that are not value chain “employees” (i.e. workers that are subject to a formal employment contract) (Section 2.3, p. 8-9). This description is also consistent with the company’s Human Rights Policy, which lists current and former Renault Group employees, as well as candidates, shareholders, external or occasional employees and contractors (p. 8). 
 Given the apparent contradiction in the URD, and the greater weight that should be given to both the Human Rights Policy and the Whistleblowing Handling Procedure when it comes to evaluating the company’s complaints mechanisms for human rights grievances in the value chain, only the information in the Human Rights Policy and the Whistleblowing Handling Procedure is taken into account. For this reason, the Whistleblowing system is considered not to be available to potentially affected rightsholders and value chain workers that are not “employees”, and therefore points for the last two sub-indicators will not be given. 
 Universal Registration Document (URD) 2024 
 https://assets.renaultgroup.com/uploads/2025/03/Renault_URD_2024_EN.pdf 
 Whistleblowing Handling Procedure 
 https://assets.renaultgroup.com/uploads/2024/10/whistleblowing-management-procedure-1.pdf 
 Renault Group Human Rights Policy 
 </t>
    </r>
    <r>
      <rPr>
        <rFont val="Calibri"/>
        <color rgb="FF1155CC"/>
        <sz val="10.0"/>
        <u/>
      </rPr>
      <t>https://assets.renaultgroup.com/uploads/2025/06/Human-Rights-Policy-RG-v6-June-2025.pdf</t>
    </r>
  </si>
  <si>
    <t>Not disclosed. SAIC discusses a complaint and reporting channel in its ESG Report, but this is focused on allegations of fraudulent behaviour, and is discussed within a chapter on integrity and anti-corruption efforts (p. 33). 
 SAIC Motor Company Environmental, Social, and Governance (ESG) Report https://www.saicmotor.com/english/download/esg/2024.pdf</t>
  </si>
  <si>
    <t>Stellantis has a dedicated channel for complaints called the Integrity Helpline. “The Integrity Helpline provides a common, worldwide, and independent intake via telephone at local numbers and web.” (Human Rights Policy, p. 7). The Integrity Helpline is managed by a specialized independent service provider (Annual Report, p. 226). The system is open to employees, suppliers, dealers, customers, and other stakeholders (Annual Report, p. 129, 250).
Stellantis mentions the Integrity Helpline in its Code of Conduct and the Human Rights Policy, which contains a link to the Helpline’s website. The GRPG also informs suppliers of the Helpline and provides a link. The company reports that “In 2024, internal communication campaigns promoted the Integrity Helpline's use for reporting various concerns, including vehicle safety, regulatory compliance, and human rights issues. …” (Annual Report, p. 226). The company also states that “workers in the value chain can communicate perspectives directly through the Stellantis Integrity Helpline” (Annual Report, p. 249). It similarly states that they “provide accessible channels for affected communities to raise concerns and seek remediation” (Annual Report, p. 253). However, the company does not explain how it communicates the existence of its grievance mechanism to suppliers’ workers and impacted communities in the first place.
Human Rights Policy (V4) https://www.stellantis.com/content/dam/stellantis-corporate/sustainability/human-rights/Stellantis-Human-Rights-Policy-EN.pdf
2024 Annual Report (Sustainability Statement) https://www.stellantis.com/content/dam/stellantis-corporate/investors/financial-reports/Stellantis-NV-20241231-Annual-Report.pdf</t>
  </si>
  <si>
    <r>
      <rPr>
        <rFont val="Calibri"/>
        <color rgb="FF000000"/>
        <sz val="10.0"/>
      </rPr>
      <t>Tesla has put in place an Integrity Line reporting system that is third-party-managed, and is available to “employees, contractors, and third parties including suppliers, their employees, community members, and other stakeholders.” The company does not explain how the existence of the Integrity Line is communicated to its suppliers' workers and other impacted stakeholders, such as local communities.</t>
    </r>
    <r>
      <rPr>
        <rFont val="Calibri"/>
        <sz val="10.0"/>
      </rPr>
      <t xml:space="preserve">
Tesla Integrity Line
</t>
    </r>
    <r>
      <rPr>
        <rFont val="Calibri"/>
        <color rgb="FF1155CC"/>
        <sz val="10.0"/>
        <u/>
      </rPr>
      <t>https://www.tesla.com/legal/additional-resources#tesla-integrity-line</t>
    </r>
  </si>
  <si>
    <t>Toyota has put in place a Global Speak Up Line which is available to “anyone” (Toyota Speak Up Policy, p. 4). However, this mechanism is meant to only focus on issues that may arise within the Group, and not on issues or concerns in the supply chain. 
Toyota confirms this approach in its Databook: “As long as the topics of the consultation are matters related to employees or workplaces of Toyota Motor Corporation, the hotline is open to not only its employees but also any other third parties, including employees’ family members and business partners” (p. 131). 
Given the fact that Toyota’s grievance mechanism does not extend to grievances regarding adverse human rights impacts in their supply chain, these indicators cannot be further assessed. 
Toyota Speak Up Policy https://global.toyota/pages/global_toyota/company/vision-and-philosophy/en_Toyota_Global_Speakup_Policy.pdf 
Toyota’s 2025 Sustainability Databook https://global.toyota/pages/global_toyota/sustainability/report/sdb/sdb25_en.pdf</t>
  </si>
  <si>
    <t>The company has put in place a Group-wide Whistleblower system. This is administered by the company, so is not independent. It is available to all employees, suppliers, suppliers’ workforce and any other third parties (AR, p. 368).
The company also operates a Supply Chain Grievance Mechanism (SCGM) through the same Whistleblower channel. This is designed specifically for value chain workers, nearby communities, and all other potentially affected stakeholders (AR, p. 399).
The company does not explain how the existence of the Whistleblower system or Supply Chain Grievance Mechanism is communicated to its suppliers' workers and other impacted stakeholders. The company recognises that, “at the present time, there are no actions aimed at analysing whether workers in the value chain are aware of and trust the structures and processes of the SCGM.” (AR, p. 401).
Volkswagen Annual Report
https://uploads.vw-mms.de/system/production/documents/cws/002/940/file_en/dfed3f8c2cd2a5f5616e3371f8674356349e032e/Y_2024_e.pdf?1741784299</t>
  </si>
  <si>
    <t>Volvo has a dedicated “Tell-us” reporting system, which is available to anyone wishing to submit a concern, including “rightsholders or organisations representing rightsholders” to report potential human rights violations (Human Rights Statement, p. 6).
The company further states that “rightsholders (such as indigenous people) or organisations representing them (such as NGOs) can also use Tell Us to anonymously report potential human rights abuses (AS Report, p. 205).
According to Volvo’s Code of Conduct, the reporting channel “is operated by an external partner” (p. 43).
The third-party operator is called People Intouch B. V., “an independent Dutch company” “ responsible for processing all messages”, based in Amsterdam (Tell-us FAQ, Q 2.4).
Volvo does not explain how it communicates the existence of its reporting line to suppliers’ workers or other stakeholders.
Volvo Cars Human Rights Statement 2024 https://www.volvocars.com/assets/volvocm/globalpages/live/D421169D844D444E85EDD81178E0B0EE/human-rights-due-diligence-and-modern-slavery-statement.pdf
Volvo Cars Group Annual and Sustainability Report (AS Report) 2024 https://www.volvocars.com/assets/volvocm/globalpages/live/FDF1381B268D426CAB44884438BEA69C/climate_report.pdf
Volvo Cars Code of Conduct https://www.volvocars.com/assets/volvocm/globalpages/live/25E6D988720F4641BB573E0C3FC58C1D/our_code_how_we_act.pdf
Volvo Tell Us reporting line - Introduction FAQ and tips for making a report https://www.volvocars.com/files/cs/v3/assets/blt84e01a6904dbd2e8/bltbd6154f957590ff0/66f3fa406dbd3a660c254a7e/FAQ-tips-for-making-Tell-Us-report.pdf?branch=prod_alias</t>
  </si>
  <si>
    <t xml:space="preserve">1.4.3. The company discloses data about the practical operation of their grievance  mechanism, such as the number of grievances filed, addressed, and resolved, their type, severity and outcome. </t>
  </si>
  <si>
    <r>
      <rPr>
        <rFont val="Calibri"/>
        <b/>
        <color rgb="FFFF0000"/>
        <sz val="10.0"/>
      </rPr>
      <t>25%:</t>
    </r>
    <r>
      <rPr>
        <rFont val="Calibri"/>
        <color rgb="FFFF0000"/>
        <sz val="10.0"/>
      </rPr>
      <t xml:space="preserve"> </t>
    </r>
    <r>
      <rPr>
        <rFont val="Calibri"/>
        <color theme="1"/>
        <sz val="10.0"/>
      </rPr>
      <t xml:space="preserve">The company provides quantitative information about the total number of grievances raised during the reporting year.
</t>
    </r>
    <r>
      <rPr>
        <rFont val="Calibri"/>
        <b/>
        <color rgb="FFFF0000"/>
        <sz val="10.0"/>
      </rPr>
      <t xml:space="preserve">25%: </t>
    </r>
    <r>
      <rPr>
        <rFont val="Calibri"/>
        <color theme="1"/>
        <sz val="10.0"/>
      </rPr>
      <t>The company provides quantitative information about the total number of supply chain grievances, with detail as to their type, severity, tier,</t>
    </r>
    <r>
      <rPr>
        <rFont val="Calibri"/>
        <color rgb="FFFF0000"/>
        <sz val="10.0"/>
      </rPr>
      <t xml:space="preserve"> and geographical location. </t>
    </r>
    <r>
      <rPr>
        <rFont val="Calibri"/>
        <color rgb="FF0000FF"/>
        <sz val="10.0"/>
      </rPr>
      <t xml:space="preserve">
</t>
    </r>
    <r>
      <rPr>
        <rFont val="Calibri"/>
        <color theme="1"/>
        <sz val="10.0"/>
      </rPr>
      <t xml:space="preserve">
</t>
    </r>
    <r>
      <rPr>
        <rFont val="Calibri"/>
        <b/>
        <color rgb="FFFF0000"/>
        <sz val="10.0"/>
      </rPr>
      <t>25%:</t>
    </r>
    <r>
      <rPr>
        <rFont val="Calibri"/>
        <b/>
        <color theme="1"/>
        <sz val="10.0"/>
      </rPr>
      <t xml:space="preserve"> </t>
    </r>
    <r>
      <rPr>
        <rFont val="Calibri"/>
        <color theme="1"/>
        <sz val="10.0"/>
      </rPr>
      <t>the company provides information about the number of supply chain grievances resolved</t>
    </r>
    <r>
      <rPr>
        <rFont val="Calibri"/>
        <color rgb="FFFF0000"/>
        <sz val="10.0"/>
      </rPr>
      <t xml:space="preserve">, and an indication of how they were resolved. Note: simply stating that the grievance was resolved is not enough - the company must disclose the substantive outcome (e.g. rejected and reasons for rejection, confirmed and compensation provided, and/or agreement with the complainant reached, and/or rectification of wrongful practices requested, etc.). </t>
    </r>
    <r>
      <rPr>
        <rFont val="Calibri"/>
        <color theme="1"/>
        <sz val="10.0"/>
      </rPr>
      <t xml:space="preserve">The indicator below seeks greater detail as to the concrete measures of reparation offered.
</t>
    </r>
    <r>
      <rPr>
        <rFont val="Calibri"/>
        <b/>
        <color rgb="FFFF0000"/>
        <sz val="10.0"/>
      </rPr>
      <t xml:space="preserve">25%: </t>
    </r>
    <r>
      <rPr>
        <rFont val="Calibri"/>
        <color rgb="FFFF0000"/>
        <sz val="10.0"/>
      </rPr>
      <t xml:space="preserve">The company provides information about the total number of ongoing supply chain grievances. </t>
    </r>
  </si>
  <si>
    <r>
      <rPr>
        <rFont val="Calibri"/>
        <sz val="10.0"/>
      </rPr>
      <t>BMW discloses that, “in the reporting year, 22 notifications of potential violations of the sustainability principles in the supply chain were received through the reporting channels” (AR, p. 179).
The company does not disclose details as to type, severity, tier, or geographical location. However, the company does provide information about their outcome. Of the 22 notifications, 16 were resolved as unjustified. The remaining 6 were still being processed.
The company also refers to 6 notificatio</t>
    </r>
    <r>
      <rPr>
        <rFont val="Calibri"/>
        <color rgb="FF000000"/>
        <sz val="10.0"/>
      </rPr>
      <t>ns from previous years. Of these, 3 were resolved as unjustified, and 3 were still being processed (p. 179). This suggest</t>
    </r>
    <r>
      <rPr>
        <rFont val="Calibri"/>
        <sz val="10.0"/>
      </rPr>
      <t>s that, at the close of the reporting year, there were a total of 9 ongoing supply chain notifications which hadn’t been resolved.
BMW Group Report 2024
https://www.bmwgroup.com/content/dam/grpw/websites/bmwgroup_com/ir/downloads/en/2025/bericht/BMW-Group-Report-2024-en.pdf</t>
    </r>
  </si>
  <si>
    <t>Not disclosed. BYD only provides data regarding employee complaints. No data is provided concerning the operation of the company’s complaints channels under their Code of Conduct (discussed under indicator 1.4.1). Note: BYD states that information regarding “processes to remediate negative impacts and channels for value chain workers to raise concerns” will be reported in future years (SR, p. 142) 
 2024 BYD Sustainability Report 
 https://www.bydglobal.com/en/SocietyDevelopment.html</t>
  </si>
  <si>
    <t xml:space="preserve">Ford discloses the total number of supply chain grievances that are “active” during the reporting year (i.e. “all cases active within the reporting period, regardless of their initial reporting date”). (ISFR, p. 259). This means that it is not possible to know how many grievances were actually submitted during the reporting year. 
Ford discloses some disaggregated information about these grievances, including type (in very broad terms, such as “social”, “cross-topic”), and relevant “continent”, and there is some information on tiers. However, this information cannot be taken into account as it does not relate to grievances filed within the reporting year, noting that it would in any case be too generic and incomplete to meet the second sub-indicator. Additionally, the company presents the statistical information in silos, so that it is not possible to match complaints with type, with geographical location, and with tier.
Ford discloses the status of supply chain grievances and the way in which some were resolved, using the categories “escalated”, “in progress”, “rejected”, and “resolved”. The company discloses that 14 complaints were rejected and two were resolved (p. 259), but does not indicate the reasons for the rejections or the substantive outcome of those that were resolved, so points cannot be given for the third sub-indicator. As noted, simply stating that the grievance was rejected or resolved is not enough - the company must disclose the reasons for rejection or the substantive outcome.  
Based on the information disclosed, it is possible to discern that the total number of ongoing supply chain grievances is six (one escalated, five in progress) (ISFR, p. 259). 
Ford Integrated Sustainability and Financial Report (ISFR) 2025
https://corporate.ford.com/content/dam/corporate/us/en-us/documents/reports/2025-integrated-sustainability-and-financial-report.pdf
</t>
  </si>
  <si>
    <t>Not disclosed. Geely discloses that they collected “more than 200 complaints from suppliers” (ESG Report, p. 120), but this is not a precise figure and, in addition, it only refers to complaints from suppliers (not wider supply chain stakeholders).
Geely ESG Report 2024
http://www.geelyauto.com.hk/wp-content/uploads/2025/04/e_2024-ESG-Report_20250428.pdf</t>
  </si>
  <si>
    <t>These indicators refer to information that should be disclosed yearly. Since GM has not published a sustainability report this year, these indicators cannot be evaluated and scored (see Indicator 1.2.1).</t>
  </si>
  <si>
    <t>Not disclosed. Honda reports that they received 400 complaints to the Business Ethics Kaizen Proposal Line, (ESG Report, p. 200). However, given the purpose of this mechanism, no supply chain grievances can be raised, and therefore no information exists that is relevant for considering and scoring these indicators.
Honda ESG Report 2025 https://global.honda/en/sustainability/cq_img/report/pdf/2025/honda-SR-2025-en-all.pdf</t>
  </si>
  <si>
    <r>
      <rPr>
        <rFont val="Calibri"/>
        <sz val="10.0"/>
      </rPr>
      <t>The company does not disclose the total number of grievances raised during the reporting year, and does not provide disaggregated information about supply chain grievances received. 
 The company only discloses figures for complaints of severe discrimination and other work-related rights within the group (i.e. not the total number of complaints received on all issues, including supply chain grievances) (AR, p. 212). 
 This is a regression from last year’s reporting in which the company at least disclosed the total number of new cases opened during the reporting year, and got minimal points for this. 
 Although the company states that, during the reportin</t>
    </r>
    <r>
      <rPr>
        <rFont val="Calibri"/>
        <color rgb="FF000000"/>
        <sz val="10.0"/>
      </rPr>
      <t>g period, it “was not aware of any incidents relating to serious human rights violations in connection with t</t>
    </r>
    <r>
      <rPr>
        <rFont val="Calibri"/>
        <sz val="10.0"/>
      </rPr>
      <t xml:space="preserve">he workers in the value chain” or “affected communities” (AR, p. 221, 226), this does not indicate whether there are any ongoing (unresolved) supply chain grievances. 
 Annual Report 2024 </t>
    </r>
    <r>
      <rPr>
        <rFont val="Calibri"/>
        <color rgb="FF1155CC"/>
        <sz val="10.0"/>
        <u/>
      </rPr>
      <t>https://group.mercedes-benz.com/documents/investors/reports/annual-report/mercedes-benz/mercedes-benz-annual-report-2024-incl-combined-management-report-mbg-ag.pdf#page=112</t>
    </r>
  </si>
  <si>
    <t>Not disclosed. The company discloses that there was one case reported through the hotline (the procedure designed to address supplier grievances) (Databook, p. 85). However, as explained above, this is a mechanism for suppliers to raise integrity concerns, and not a mechanism for supply chain grievances more broadly. For this reason, none of these indicators can be evaluated and scored.
2025 Sustainability Databook https://www.nissan-global.com/EN/SUSTAINABILITY/LIBRARY/SR/2025/ASSETS/PDF/DB25_E_All.pdf</t>
  </si>
  <si>
    <r>
      <rPr>
        <rFont val="Calibri"/>
        <sz val="10.0"/>
      </rPr>
      <t xml:space="preserve">Renault discloses that, “within Renault Group, 765 new reports were registered worldwide in 2024” (URD, p. 230). The company does not specify how many of these were supply chain grievances, and does not provide any statistical data concerning this type of complaints. 
 The company states that “a statistical report on whistleblowing worldwide is presented annually to the Group Ethics and Compliance Committee (CECG) and the Audit and Risk Committee (CAR), a committee of Renault Group’s Board of Directors” (URD, p. 267). However, the company does not disclose this report or the statistical information contained in it, which could allow for a greater understanding of supply chain-specific grievances. 
 Universal Registration Document (URD) 2024 
 </t>
    </r>
    <r>
      <rPr>
        <rFont val="Calibri"/>
        <color rgb="FF1155CC"/>
        <sz val="10.0"/>
        <u/>
      </rPr>
      <t>https://assets.renaultgroup.com/uploads/2025/03/Renault_URD_2024_EN.pdf</t>
    </r>
  </si>
  <si>
    <r>
      <rPr>
        <rFont val="Calibri"/>
        <sz val="10.0"/>
      </rPr>
      <t xml:space="preserve">Stellantis discloses that in 2024, a total of 2,270 incidents were reported through the Integrity Helpline (Annual Report, p. 226). However, the company does not provide any data concerning supply chain grievances specifically. 
In its Vigilance Plan, Stellantis discloses a good level of disaggregated data regarding these incidents, including issues raised and, for each one of these issues, the number of reported cases received, closed, closed as substantiated or not substantiated, archived, still open, and closed with actions taken (p. 28). However, unfortunately, the company does not provide statistical information regarding supply chain grievances in particular.
2024 Annual Report (Sustainability Statement) https://www.stellantis.com/content/dam/stellantis-corporate/investors/financial-reports/Stellantis-NV-20241231-Annual-Report.pdf
Stellantis 2024 Vigilance Plan </t>
    </r>
    <r>
      <rPr>
        <rFont val="Calibri"/>
        <color rgb="FF1155CC"/>
        <sz val="10.0"/>
        <u/>
      </rPr>
      <t>https://www.stellantis.com/content/dam/stellantis-corporate/sustainability/esg-disclosures/Stellantis-2024-Vigilance-Plan.pdf</t>
    </r>
  </si>
  <si>
    <r>
      <rPr>
        <rFont val="Calibri"/>
        <color rgb="FF000000"/>
        <sz val="10.0"/>
      </rPr>
      <t>Tesla discloses that a total of three grievances were raised during the reporting year concerning responsible sourcing - one through the Integrity Line, two by email (Impact Report, p. 185). While Tesla discloses the types of concerns raised, there is no additional information concerning severity, tier, or geographical location. 
Tesla does disclose the status and outcome of these complaints, indicating that one complaint was unsubstantiated, one led to an audit, and another to a corrective action plan (p. 185). 
Tesla does not disclose the total number of ongoing supply chain grievances. While it is possible that the two reported grievances that led to an audit and a corrective action plan (as described above) are still open or ongoing, Tesla does not confirm this.</t>
    </r>
    <r>
      <rPr>
        <rFont val="Calibri"/>
        <sz val="10.0"/>
      </rPr>
      <t xml:space="preserve">
Tesla’s Impact Report 2024
</t>
    </r>
    <r>
      <rPr>
        <rFont val="Calibri"/>
        <color rgb="FF1155CC"/>
        <sz val="10.0"/>
        <u/>
      </rPr>
      <t>https://www.tesla.com/ns_videos/2024-extended-version-tesla-impact-report.pdf</t>
    </r>
    <r>
      <rPr>
        <rFont val="Calibri"/>
        <sz val="10.0"/>
      </rPr>
      <t xml:space="preserve"> </t>
    </r>
  </si>
  <si>
    <t>Not disclosed. Toyota discloses that 884 consultations were received through their Speak Up line (Databook, p. 131). 
However, given the purpose of the company’s Speak Up mechanism, no supply chain grievances can be raised, and therefore no information exists that is relevant for considering and scoring these indicators. 
Toyota’s 2025 Sustainability Databook https://global.toyota/pages/global_toyota/sustainability/report/sdb/sdb25_en.pdf</t>
  </si>
  <si>
    <t>Volkswagen discloses that 3,555 reports were received through the investigation offices in the reporting year (AR, p. 390), and that 213 supply chain grievances were received (AR, p. 403).
The company does not disclose disaggregated information regarding supply chain grievances. This is an important regression from last year, when the company provided a breakdown of supply chain grievances by type, tier, and geographical location, and disclosed the outcome of some of them.
Volkswagen Annual Report
https://uploads.vw-mms.de/system/production/documents/cws/002/940/file_en/dfed3f8c2cd2a5f5616e3371f8674356349e032e/Y_2024_e.pdf?1741784299</t>
  </si>
  <si>
    <t>Volvo reports that in 2024, “227 suspected code of conduct violations were reported to the Compliance &amp; Ethics Office” (AS Report, p. 206).
Some statistical information is provided, but this does not focus on supply chain grievances, so the second to fourth sub-indicators cannot be scored.
Volvo Cars Group Annual and Sustainability Report (AS Report) 2024 https://www.volvocars.com/assets/volvocm/globalpages/live/FDF1381B268D426CAB44884438BEA69C/climate_report.pdf</t>
  </si>
  <si>
    <t>1.4.4. The company has put in place a remedy process for its supply chain.</t>
  </si>
  <si>
    <r>
      <rPr>
        <rFont val="Calibri"/>
        <b/>
        <color theme="1"/>
        <sz val="10.0"/>
      </rPr>
      <t xml:space="preserve">25%: </t>
    </r>
    <r>
      <rPr>
        <rFont val="Calibri"/>
        <color theme="1"/>
        <sz val="10.0"/>
      </rPr>
      <t xml:space="preserve">the company describes  how they investigate an issue that is raised and escalate the issue within the company
</t>
    </r>
    <r>
      <rPr>
        <rFont val="Calibri"/>
        <b/>
        <color theme="1"/>
        <sz val="10.0"/>
      </rPr>
      <t xml:space="preserve">25%: </t>
    </r>
    <r>
      <rPr>
        <rFont val="Calibri"/>
        <color theme="1"/>
        <sz val="10.0"/>
      </rPr>
      <t xml:space="preserve">the company indicates how they determine appropriate remedy 
</t>
    </r>
    <r>
      <rPr>
        <rFont val="Calibri"/>
        <b/>
        <color theme="1"/>
        <sz val="10.0"/>
      </rPr>
      <t>25%:</t>
    </r>
    <r>
      <rPr>
        <rFont val="Calibri"/>
        <color rgb="FFFF0000"/>
        <sz val="10.0"/>
      </rPr>
      <t xml:space="preserve"> the company indicates whether the affected rightsholders are involved in the determination of remedy and how</t>
    </r>
    <r>
      <rPr>
        <rFont val="Calibri"/>
        <color rgb="FF0000FF"/>
        <sz val="10.0"/>
      </rPr>
      <t xml:space="preserve">
</t>
    </r>
    <r>
      <rPr>
        <rFont val="Calibri"/>
        <b/>
        <color theme="1"/>
        <sz val="10.0"/>
      </rPr>
      <t>25%:</t>
    </r>
    <r>
      <rPr>
        <rFont val="Calibri"/>
        <color theme="1"/>
        <sz val="10.0"/>
      </rPr>
      <t xml:space="preserve"> the company discloses information about the number of confirmed human rights grievances in its supply chain that resulted in measures of reparation to those affected 
</t>
    </r>
    <r>
      <rPr>
        <rFont val="Calibri"/>
        <color rgb="FFFF0000"/>
        <sz val="10.0"/>
      </rPr>
      <t xml:space="preserve">Note: the UNGPs specify that impacted stakeholders should be involved in the determination of remedy. As such, additional indicators have been included under each of the focus areas to provide a score regarding the company's engagement with specific stakeholder groups.
</t>
    </r>
  </si>
  <si>
    <r>
      <rPr>
        <rFont val="Calibri"/>
        <sz val="10.0"/>
      </rPr>
      <t xml:space="preserve">The company’s Rules of Procedure for Informants explains the process once a complaint has been submitted, including how the issue raised is investigated. This includes how the Complaints Office verifies or gathers additional information and seeks to clarify the facts. If the allegation is confirmed, a “solution” is determined by the relevant department. Information about participation of rightsholders in the determination of remedy is insufficient. The Rules of Procedure specify that, wherever possible, the complainant will be involved in finding a solution, but this is too limited and does not describe what this involvement might look like.
BMW states that “if violations have already occurred, we conduct on-site Human Rights Impact Assessments. These are aimed at providing a better understanding of the structural causes of the violations, so we can remediate them effectively.” (Policy Statement on Respect for Human Rights, p. 23). Later in the Statement, the company states that they respond by “conducting an ad-hoc risk assessment” (p. 25). If violations are confirmed or are imminent, the company takes “remedial action without undue delay to prevent, end, or minimize the violation”, or to “prevent, mitigate, or remediate the possible violation” (p. 25).
BMW does not disclose information about the number of confirmed human rights grievances in its supply chain that resulted in measures of reparation to those affected. However, as described under 1.4.3 above, the company states that no notification of supply chain grievances has yet resulted in a confirmed grievance, and it is therefore presumed that no specific reparations to complainants have had to be offered.
Rules of Procedure for Informants
https://www.bmwgroup.com/content/dam/grpw/websites/bmwgroup_com/responsibility/Menschenrechte/BMW_Group_Rules%20of%20procedure_LkSG_EN.pdf
Policy Statement on Respect for Human Rights and Corresponding Environmental Standards
https://www.bmwgroup.com/content/dam/grpw/websites/bmwgroup_com/company/downloads/en/2025/BMW_Group_Compliance_Menschenrechte_Grundsatz_EN.pdf
BMW Group Report 2024
</t>
    </r>
    <r>
      <rPr>
        <rFont val="Calibri"/>
        <color rgb="FF1155CC"/>
        <sz val="10.0"/>
        <u/>
      </rPr>
      <t>https://www.bmwgroup.com/content/dam/grpw/websites/bmwgroup_com/ir/downloads/en/2025/bericht/BMW-Group-Report-2024-en.pdf</t>
    </r>
  </si>
  <si>
    <t>Not disclosed Note: BYD states that information regarding “processes to remediate negative impacts and channels for value chain workers to raise concerns” will be reported in future years (SR, p. 142) 
 2024 BYD Sustainability Report 
 https://www.bydglobal.com/en/SocietyDevelopment.html</t>
  </si>
  <si>
    <t xml:space="preserve">In its document “Procedure of the Grievance Mechanism”, Ford describes the investigation and escalation process, as well as how remedy is determined (Procedure of the Grievance Mechanism, p. 10).
Complainants are involved in the determination of remedy. Firstly, they are asked to include “expectations and aims of the complaint”, more specifically, “what preventive or remedial measures are expected” as part of their initial complaint (Procedure of the Grievance Mechanism p. 5). When remedial measures are proposed, they are “discussed with the complainant and, if necessary, an agreement on reparations is reached” (p. 10). The ISFR expands further, explaining that complainants are also consulted on additional measures to put in place when infringements are confirmed, such as further investigation or clarification, interim legal measures, or an agreement on compensation. The complainant is also consulted on the results of the implemented remedy, including whether the remedy provided was effective, “whether the infringement has been permanently eliminated, and whether the complainant has not suffered any other disadvantages” (p. 212). 
Ford states that they collaborate with suppliers and other third parties to remedy supply chain violations (ISFR, p. 211). In its Human Rights Policy, Ford indicates that suppliers must report and remediate any human rights grievances they are involved in, and “transparently report their remediation progress”. Ford states that they maintain “an open dialogue with suppliers and business partners to find a common solution to end or mitigate the violation” (p. 6). If abuses occur with direct suppliers, the company conducts an investigation, “mitigates and contains the violation and its negative impacts in the short-term”, and “provides appropriate remedies when non-compliance occurs and bring any violation to an end”. If abuses occur with indirect suppliers, “Ford will implement appropriate preventive measures and take appropriate remedial actions to immediately end or mitigate such violations” (p. 6). 
Ford does not disclose information on the number of confirmed human rights grievances that resulted in measures of reparation. 
Procedure of the Grievance Mechanism
https://corporate.ford.com/content/dam/corporate/us/en-us/documents/operations/governance-and-policies/external-grievances/Ford_Grievance%20doc_EN.pdf 
Ford Integrated Sustainability and Financial Report (ISFR) 2025
https://corporate.ford.com/content/dam/corporate/us/en-us/documents/reports/2025-integrated-sustainability-and-financial-report.pdf
</t>
  </si>
  <si>
    <t>Geely does not disclose information about their investigation and escalation processes, how they determine remedy and whether affected rightsholders are involved, and any reparations provided for confirmed grievances. 
Geely Code of Conduct
http://www.geelyauto.com.hk/wp-content/uploads/2024/04/Code-of-Conduct_SC_175_202401220_eng.pdf
Geely ESG Report 2024
http://www.geelyauto.com.hk/wp-content/uploads/2025/04/e_2024-ESG-Report_20250428.pdf</t>
  </si>
  <si>
    <t>GM’s 2023 Sustainability Report provided some information about their investigation and escalation processes (p. 79) which can be considered again this year (see Indicator 1.2.1). The report did not explain how the company determines appropriate remedy, and this information is not contained in any other relevant document. The report did not disclose any statistical information about confirmed grievances and reparations either.
Regarding participation of rightsholders in the determination of remedy, the company’s Human Rights Policy does state that when the company identifies adverse human rights impacts, they investigate, and “where appropriate, we will engage with potentially affected stakeholders and/or their representatives with the aim of identifying mutually agreeable solutions or remedies…” (p. 3). The Supply Chain Due Diligence Policy lays out the company’s approach to remediation more broadly. This indicates that GM will take “prompt responsive action” when they “obtain knowledge of a potential sustainability or human rights impact by one of our suppliers based on an ad-hoc risk assessment of the suspected adverse impact and its relationship to GM” (p. 3). If the company confirms that a supplier has caused or directly contributed to an identified adverse impact, the company “takes appropriate actions to cease or prevent that contribution moving forward”. 
2023 Sustainability Report https://www.gm.com/content/dam/company/docs/us/en/gmcom/company/GM_2023_SR.pdf
Supply Chain Due Diligence Policy
https://investor.gm.com/static-files/9b162a9a-1c10-4e33-ada6-d43b708d67b9</t>
  </si>
  <si>
    <t xml:space="preserve">Not disclosed. </t>
  </si>
  <si>
    <t>The company provides information about their investigation and escalation process in the Annual Report, and in a document entitled “The Whistleblower System BPO – Our Business &amp; People Protection Office”. “The Whistleblower System BPO carries out a risk-based initial assessment for each new tip, taking into account the four-eyes principle. If the Whistleblower System BPO classifies a tip-off as a rule violation with a high risk for the Mercedes-Benz Group, its employees or other persons, it issues a specific investigation order to the relevant investigation unit. The Whistleblower System BPO accompanies further processing until the proceeding is concluded. Rule violations with high risks include, for example, corruption and money laundering offences, antitrust violations, serious violations in connection with technical specifications and/or technical safety, violations of environmental regulations and personal matters, e.g. sexual harassment or human rights violations.” “The Whistleblower System BPO passes on information on all other violations with risk to the responsible departments. This department follows up on the information and investigates it independently” (AR, p. 242-3). 
 The company’s “Whistleblower System BPO – Our Business &amp; People Protection Office”, adds further detail, including in relation to the process for determining remedy (p. 7). However, this does not indicate whether the complainant, or the affected rightsholders, are involved in the determination of remedy. 
 Mercedes does not disclose information about the number of confirmed human rights grievances in its supply chain that resulted in measures of reparation. 
 Annual Report 2024 https://group.mercedes-benz.com/documents/investors/reports/annual-report/mercedes-benz/mercedes-benz-annual-report-2024-incl-combined-management-report-mbg-ag.pdf#page=112 
 The Whistleblower System BPO – Our Business &amp; People Protection Office https://group.mercedes-benz.com/dokumente/unternehmen/compliance/mercedes-benz-bpo-process-description-english.pdf 
 Responsible Sourcing Standards https://supplier.mercedes-benz.com/docs/DOC-2672</t>
  </si>
  <si>
    <t>Nissan does not describe their process for investigating and escalating a grievance or for determining remedy, and does not clarify whether affected rightsholders are involved in the determination of remedy. Regarding confirmed grievances in the supply chain, 
Nissan does not disclose information about reparations for confirmed human rights grievances in the supply chain. However, the company states that “no negative impact on human rights, the environment, or local communities by employees of Nissan or its suppliers was confirmed” (Databook, p. 85), suggesting that reparation measures were not necessary.
Nissan Sustainability Due Diligence Standard https://www.nissan-global.com/EN/SUSTAINABILITY/LIBRARY/DUE_DILIGENCE/ASSETS/PDF/Nissan_DD_Standard_e.pdf
2025 Sustainability Databook https://www.nissan-global.com/EN/SUSTAINABILITY/LIBRARY/SR/2025/ASSETS/PDF/DB25_E_All.pdf</t>
  </si>
  <si>
    <t>Renault’s Whistleblowing Handling Procedure describes the investigation and escalation process in detail (p. 16-19). This includes how the company determines remedy (p. 19). The company does not indicate whether the affected rightsholders or complainants are involved in the determination of remedy. According to the Whistleblowing Handling Procedure, they are only informed of the remedy that has been decided (Section 4.3.3, p. 17). 
 Renault does not disclose information about the number of confirmed human rights grievances in its supply chain that resulted in measures of reparation to those affected. 
 The company does disclose that, “in 2024, Renault Group was not subject to condemnation regarding the non-respect of human rights to the best of its knowledge. No complaints or serious incidents related to human rights were recorded” (URD, p. 207). Later in the report, the company re-states that it “is not aware of any serious human rights incident/violation related to local communities in 2024” (URD, p. 211). However, this does not address the last sub-indicator fully as it only provides partial information. It appears to refer to “serious” incidents only, and it is not clear whether it includes supply chain grievances, and if so, whether it includes all of them or only those that involved local communities (as against, e.g. supply chain workers). 
 Whistleblowing Handling Procedure 
 https://assets.renaultgroup.com/uploads/2024/10/whistleblowing-management-procedure-1.pdf 
 Universal Registration Document (URD) 2024 
 https://assets.renaultgroup.com/uploads/2025/03/Renault_URD_2024_EN.pdf</t>
  </si>
  <si>
    <t>The Audit and Compliance (A&amp;C) department is responsible for conducting investigations on issues raised through the Integrity Helpline. The procedure is outlined in the company’s Integrity Helpline – Whistleblowing Policy: “Incoming reports are routed, based on geographical location, to certain expressly authorized and specially trained employees of A&amp;C. Only A&amp;C and any other department that may be authorized for this purpose, shall promptly conduct investigations regarding concerns about potential violations to the Code”.
Investigation results are reported to Regional Ethic and Compliance Committees, who are in charge of evaluating and resolving all ethics and compliance cases arising within their respective regions and for escalating salient cases to the Global Ethics and Compliance Committee (p. 4-5). “Regional Committees may, however, delegate resolution responsibility to subcommittees or other departments (e.g., Human Resources) as necessary to achieve an effective and efficient resolution of cases, while continuing to escalate cases to the Global Ethics and Compliance Committee.” The Global Ethics and Compliance Committee is in charge of identifying cases to be escalated to the Stellantis Audit Committee (p. 5).
The procedures do not indicate whether complainants are or can be involved in the determination of remedy. 
Regarding measures of reparation for human rights abuses, Stellantis states that “there were no fines, penalties, or compensation for damages, and no severe human rights incidents, such as child or forced labor, or human trafficking” for the reporting year 2024 (Annual Report, p. 226, 230). However, it is not clear whether this refers to incidents within the company’s own operations or in the supply chain, as the company does not discriminate between the two ambits. As a result, the last sub-indicator cannot be scored.
Integrity Helpline – Whistleblowing Policy https://secure.ethicspoint.eu/domain/media/en/gui/102375/whistle.pdf
2024 Annual Report (Sustainability Statement) https://www.stellantis.com/content/dam/stellantis-corporate/investors/financial-reports/Stellantis-NV-20241231-Annual-Report.pdf</t>
  </si>
  <si>
    <r>
      <rPr>
        <rFont val="Calibri"/>
        <sz val="10.0"/>
      </rPr>
      <t xml:space="preserve">Tesla provides some information about their investigation process (Impact Report, p. 126, Integrity Line), but this is limited and does not include information about their escalation process, or how remedy is determined. Tesla indicates that “as applicable, we work with stakeholders to address or improve conditions raised” (Integrity Line). However, this is not sufficient to understand whether, and if so how, rightsholders or complainants are involved in the determination of remedy. 
Tesla does not disclose information about the number of confirmed human rights grievances in its supply chain that resulted in measures of reparation to those affected. However, the company does disclose the total number of supply chain grievances raised during the year, and their status and/or outcome. Two of these appear to still be ongoing with processes to confirm grievances or address deficiencies, so reparation measures as such may not be needed (or may not be needed yet).
Tesla’s Impact Report 2024
</t>
    </r>
    <r>
      <rPr>
        <rFont val="Calibri"/>
        <color rgb="FF1155CC"/>
        <sz val="10.0"/>
        <u/>
      </rPr>
      <t>https://www.tesla.com/ns_videos/2024-extended-version-tesla-impact-report.pdf</t>
    </r>
    <r>
      <rPr>
        <rFont val="Calibri"/>
        <sz val="10.0"/>
      </rPr>
      <t xml:space="preserve"> 
Tesla Global Human Rights Policy (GHRP)
</t>
    </r>
    <r>
      <rPr>
        <rFont val="Calibri"/>
        <color rgb="FF1155CC"/>
        <sz val="10.0"/>
        <u/>
      </rPr>
      <t>https://www.tesla.com/legal/additional-resources#global-human-rights-policy</t>
    </r>
    <r>
      <rPr>
        <rFont val="Calibri"/>
        <sz val="10.0"/>
      </rPr>
      <t xml:space="preserve"> </t>
    </r>
  </si>
  <si>
    <t>Given the fact that Toyota’s grievance mechanism does not extend to grievances regarding adverse human rights impacts in their supply chain (see Indicator 1.4.1) the majority of these indicators cannot be assessed. 
Regarding the fourth sub-indicator, Toyota does not describe its approach to supporting remediation for confirmed human rights grievances in its supply chain.</t>
  </si>
  <si>
    <r>
      <rPr>
        <rFont val="Calibri"/>
        <sz val="10.0"/>
      </rPr>
      <t xml:space="preserve">The company’s “Rules of Procedure for the Volkswagen Group Complaints Procedure” explain the investigation process, as well as the process for determining remedial measures (p. 7). The Rules do not indicate whether/how whistleblowers or complainants are involved in the determination of remedy. The company’s Supply Chain Grievance Mechanism is a key channel for identifying supply chain grievances and defining remedial action (AR, p. 397, 400). 
VW does not disclose information about the number of confirmed human rights grievances in its supply chain that resulted in measures of reparation
Rules of Procedure for the Volkswagen Group Complaints Procedure
https://www.volkswagen-group.com/de/publikationen/weitere/rules-of-procedure-for-the-volkswagen-group-complaints-procedure-2007
Volkswagen Annual Report
</t>
    </r>
    <r>
      <rPr>
        <rFont val="Calibri"/>
        <color rgb="FF1155CC"/>
        <sz val="10.0"/>
        <u/>
      </rPr>
      <t>https://uploads.vw-mms.de/system/production/documents/cws/002/940/file_en/dfed3f8c2cd2a5f5616e3371f8674356349e032e/Y_2024_e.pdf?1741784299</t>
    </r>
  </si>
  <si>
    <t>Volvo explains that “all accusations are assessed, with appropriate action taken where proven substantiated. Investigations are independently conducted and conform to a designated procedure for investigation, documentation and corrective action.” (AS Report, p. 188).
The company provides more detail about the investigation process in the company’s Tell Us-FAQ document: “The Compliance Investigations Unit will carefully review and assess the information provided in your message. If your initial report does not include enough information/evidence, we will get in touch to ask you to provide more information/evidence. A case file will be opened if your report includes minimum actionable information and evidence. Any investigation as a result of your report will be professionally and confidentially handled– we will only involve people who need to be involved depending on the nature of the matter at hand. Volvo Cars investigators may conduct confidential interviews with employees, contractors or anybody they consider is relevant to the investigation. After reviewing all the findings of our investigation, we will decide if a violation has occurred, and action will be taken as appropriate.” (Q 2.24).
The company does not provide information about how they determine appropriate remedy, or whether affected rightsholders are involved, and it does not disclose any details as to measures of reparation for confirmed human rights grievances.
Volvo Car Group Annual and Sustainability Report (AS Report) 2024 https://www.volvocars.com/assets/volvocm/globalpages/live/FDF1381B268D426CAB44884438BEA69C/climate_report.pdf
Volvo Tell Us reporting line - Introduction FAQ and tips for making a report https://www.volvocars.com/files/cs/v3/assets/blt84e01a6904dbd2e8/bltbd6154f957590ff0/66f3fa406dbd3a660c254a7e/FAQ-tips-for-making-Tell-Us-report.pdf?branch=prod_alias</t>
  </si>
  <si>
    <t>2. Responsible Sourcing of Transition Minerals</t>
  </si>
  <si>
    <t>2.1. Commit</t>
  </si>
  <si>
    <t>2.1.1. The company has a commitment to responsible metals and minerals sourcing.</t>
  </si>
  <si>
    <r>
      <rPr>
        <rFont val="Calibri"/>
        <color theme="1"/>
        <sz val="10.0"/>
      </rPr>
      <t xml:space="preserve">The following scores are not cumulative, they are absolute:
</t>
    </r>
    <r>
      <rPr>
        <rFont val="Calibri"/>
        <b/>
        <color theme="1"/>
        <sz val="10.0"/>
      </rPr>
      <t>100%:</t>
    </r>
    <r>
      <rPr>
        <rFont val="Calibri"/>
        <color theme="1"/>
        <sz val="10.0"/>
      </rPr>
      <t xml:space="preserve"> the company has a standalone responsible minerals sourcing policy or their human rights policy includes a section on the responsible sourcing of minerals and metals that applies to all minerals and metals.    
</t>
    </r>
    <r>
      <rPr>
        <rFont val="Calibri"/>
        <b/>
        <color theme="1"/>
        <sz val="10.0"/>
      </rPr>
      <t>75%:</t>
    </r>
    <r>
      <rPr>
        <rFont val="Calibri"/>
        <color theme="1"/>
        <sz val="10.0"/>
      </rPr>
      <t xml:space="preserve"> the company has a standalone responsible minerals sourcing policy or their human rights policy includes a section on the responsible sourcing of minerals and metals that goes beyond "conflict minerals" to include some other minerals or metals (e.g. includes cobalt). 
</t>
    </r>
    <r>
      <rPr>
        <rFont val="Calibri"/>
        <b/>
        <color theme="1"/>
        <sz val="10.0"/>
      </rPr>
      <t>50%:</t>
    </r>
    <r>
      <rPr>
        <rFont val="Calibri"/>
        <color theme="1"/>
        <sz val="10.0"/>
      </rPr>
      <t xml:space="preserve"> the company has a standalone responsible minerals sourcing policy or their human rights policy includes a commitment to the responsible sourcing of "conflict minerals" only.
</t>
    </r>
  </si>
  <si>
    <t>BMW does not have a standalone responsible minerals sourcing policy, but the company includes specific commitments in its Policy Statement on Respect for Human Rights (p. 13): “We adopt a risk-based approach to handling raw materials with the aim of avoiding negative impact on human rights and environment-related standards. In our risk analysis, we take into account that some of the raw materials used to manufacture our products may be hazardous to people and the environment during procurement and processing and require special measures.”. The policy also states: “We take a long-term, holistic view that begins with respect for human rights and sustainable extraction of raw materials throughout our far-reaching supplier network and extends all the way into our sales networks” (p. 3).
Policy Statement on Respect for Human Rights and Corresponding Environmental Standards
https://www.bmwgroup.com/content/dam/grpw/websites/bmwgroup_com/company/downloads/en/2025/BMW_Group_Compliance_Menschenrechte_Grundsatz_EN.pdf</t>
  </si>
  <si>
    <t>The company does not have a standalone responsible minerals sourcing policy, and its Human Rights Policy does not contain provisions on responsible sourcing. 
 BYD Group Human Rights Policy Statement 
 https://www.bydglobal.com/en/SocietyDevelopment.html</t>
  </si>
  <si>
    <t xml:space="preserve">Ford has a standalone responsible sourcing policy called “Ford Motor Company Responsible Materials Sourcing Policy including Conflict Minerals”. This applies to “3TG, cobalt, mica, lithium, nickel and, at our request, other raw materials used in Ford products” (p. 1). 
Responsible Materials Sourcing Policy
https://corporate.ford.com/content/dam/corporate/us/en-us/documents/legal/Responsible_Material_Sourcing_Policy-2024.pdf 
</t>
  </si>
  <si>
    <t>GAC does not have a standalone responsible minerals sourcing policy or a human rights policy.</t>
  </si>
  <si>
    <t>Geely has a new Sustainable Raw Materials Policy that applies to high risk critical raw materials, including conflict minerals. The company’s ESG Report clarifies that the high risk raw materials include “tungsten, tin, tantalum, gold, cobalt, lithium, nickel, manganese, copper, graphite, mica, natural rubber, wool and leather” (p. 117).
Sustainable Raw Materials Policy
http://www.geelyauto.com.hk/wp-content/uploads/2024/12/3.-%E5%8F%AF%E6%8C%81%E7%BA%8C%E5%8E%9F%E6%9D%90%E6%96%99%E6%94%BF%E7%AD%96-Sustainable-Raw-Materials-Policy.pdf</t>
  </si>
  <si>
    <t>GM has a standalone “Conflict Minerals” Policy, focused on 3TGs from CAHRAs, and a Responsible Materials Policy that applies to “(1) the critical minerals cobalt and mica; (2) natural rubber; (3) leather” (p. 1).
Conflict Minerals Policy
https://investor.gm.com/static-files/4fadc101-b8bf-4c9b-adb7-be7159fd4598
Responsible Materials Policy
https://investor.gm.com/static-files/644a1d74-6074-4688-89d2-9fce85bd9b54</t>
  </si>
  <si>
    <t>Honda does not have a standalone responsible minerals sourcing policy, but their SSG includes a commitment to responsible sourcing of conflict minerals. The company states: “Honda’ s policy is to aim to be free from conflict minerals which contribute to the funding of armed groups in conflict areas, human rights infringement, and environmental destruction.” This commitment appears to extend to cobalt (p. 5-6).
Honda’s Supplier Sustainability Guideline (SSG) https://global.honda/jp/supply_chain/pdf/sustinability_guideline_En_2309_withSAF.pdf</t>
  </si>
  <si>
    <t>Hyundai has a Responsible Raw Materials Procurement Policy that applies to all raw materials. The company has also established jointly with Kia a Conflict Minerals (Responsible Minerals) Policy that applies to conflict minerals, cobalt, and, “minerals that pose human rights violations or environmental destruction issues in the mining process.” (p. 3).
Hyundai Motor Company Responsible Raw Materials Procurement Policy
https://www.hyundai.com/content/dam/hyundai/ww/en/images/company/sustainability/about-sustainability/policy/2025/social/hyundai-responsible-raw-materials-procurement-policy-eng-2025.pdf
Hyundai Motor Company Conflict Minerals (Responsible Minerals) Policy
https://www.hyundai.com/content/dam/hyundai/ww/en/images/company/sustainability/about-sustainability/policy/2025/social/hyundai-conflict-minerals-responsible-minerals-policy-eng-2025.pdf</t>
  </si>
  <si>
    <t>Kia has a Responsible Raw Materials Procurement Policy that applies to all raw materials. The company has also established jointly with Hyundai, a Conflict Minerals Policy that applies to conflict minerals, cobalt, and, “minerals that pose human rights violations or environmental destruction issues in the mining process.” (p. 3).
Responsible Raw Materials Procurement Policy https://worldwide.kia.com/int/company/sustainability/about/how-it-works
Kia Conflict Minerals Policy https://worldwide.kia.com/int/company/sustainability/about/how-it-works</t>
  </si>
  <si>
    <r>
      <rPr>
        <rFont val="Calibri"/>
        <sz val="10.0"/>
      </rPr>
      <t xml:space="preserve">The company’s RSS has a dedicated section on “Responsible Sourcing of Raw Materials” that lays out requirements for suppliers of all raw materials (Section II, 2.10). 
 Responsible Sourcing Standards </t>
    </r>
    <r>
      <rPr>
        <rFont val="Calibri"/>
        <color rgb="FF1155CC"/>
        <sz val="10.0"/>
        <u/>
      </rPr>
      <t>https://supplier.mercedes-benz.com/docs/DOC-2672</t>
    </r>
  </si>
  <si>
    <t>Nissan has as standalone responsible minerals sourcing policy that applies to “all minerals from conflict-affected and high-risk areas, including tin, tungsten, tantalum and gold”, “minerals necessary for the manufacture of batteries containing cobalt, nickel, lithium and natural graphite”, and “other materials that may have social and environmental impacts” (Responsible Materials Sourcing Policy, “Approaches on raw materials to focus on”).
Nissan Responsible Materials Sourcing Policy https://www.nissan-global.com/EN/SUSTAINABILITY/LIBRARY/MATERIALS_SOURCING/ASSETS/PDF/Materials_Sourcing_Policy_e.pdf</t>
  </si>
  <si>
    <t>Renault has a standalone responsible minerals sourcing policy called “Procurement of Cobalt and Minerals from Conflict-affected and High-risk Areas” which includes conflict minerals and cobalt. 
 Groupe Renault Policy Procurement of Cobalt and Minerals from Conflict-Affected and High-Risk Areas 
 https://assets.renaultgroup.com/uploads/2024/12/RG-Policy-Cobalt-and-Conflict-Minerals_eng.pdf</t>
  </si>
  <si>
    <t>SAIC does not have a standalone responsible minerals sourcing policy or human rights policy.</t>
  </si>
  <si>
    <t>Stellantis does not have a standalone responsible minerals sourcing policy, and does not include specific responsible sourcing commitments in its Human Rights Policy.</t>
  </si>
  <si>
    <r>
      <rPr>
        <rFont val="Calibri"/>
        <color rgb="FF0563C1"/>
        <sz val="10.0"/>
        <u/>
      </rPr>
      <t xml:space="preserve">Tesla has a Responsible Sourcing Policy that applies to “all materials and all sourcing regardless of sourcing location” (Introduction and Scope).
Tesla Responsible Sourcing Policy
</t>
    </r>
    <r>
      <rPr>
        <rFont val="Calibri"/>
        <color rgb="FF1155CC"/>
        <sz val="10.0"/>
        <u/>
      </rPr>
      <t>https://www.tesla.com/legal/additional-resources#responsible-sourcing-policies</t>
    </r>
  </si>
  <si>
    <t>Toyota has a standalone responsible sourcing policy called “Policies and Approaches to Responsible Mineral Sourcing” that appears to apply to all minerals and metals. While the policy mentions conflict minerals and cobalt specifically, other parts of the text appear to refer to “materials” in general. 
When mentioning this policy in its Databook, the company also refers to risks associated with nickel, cobalt, lithium, graphite, mica, and other raw materials alongside conflict minerals, also pointing to a broad approach (p. 84). 
Policies and Approaches to Responsible Mineral Sourcing https://global.toyota/pages/global_toyota/sustainability/esg/mineral_sourcing_en.pdf 
Toyota’s 2025 Sustainability Databook https://global.toyota/pages/global_toyota/sustainability/report/sdb/sdb25_en.pdf</t>
  </si>
  <si>
    <t>The company now has a “Responsible Raw Materials Policy” which applies, “but is not limited to”, “metals and minerals, agricultural raw materials and battery raw materials, such as lithium, nickel, cobalt and natural graphite” (Preamble).
Responsible Raw Materials Policy
https://uploads.vw-mms.de/system/production/documents/cws/001/886/file_en/dab43f57ac969f9b36df0790d6b477e690cfcbf7/Volkswagen_Group_Responsible_Raw_Material_Policy.pdf?1732027929</t>
  </si>
  <si>
    <t>Volvo Cars has a standalone responsible minerals sourcing policy called “Volvo Cars Position on Responsible Sourcing”. The policy applies to conflict minerals, to battery raw materials, and to the company’s “Raw Materials of Concern” (RMoC).
The AS Report specifies: “Our Position on Responsible Sourcing applies to suppliers of components containing Raw Materials of Concern (RMoC) i.e. raw materials associated with severe negative environmental, social and governance impacts” (p. 196). The company provides a list of up to 20 such materials (p. 197).
Volvo Cars Position on Responsible Sourcing https://www.volvocars.com/assets/volvocm/globalpages/live/65CB1BD4DD0C417FA0A7BFD2FD04D8D8/responsible_sourcing_position_paper.pdf
Volvo Cars Group Annual and Sustainability Report (AS Report) 2024 https://www.volvocars.com/assets/volvocm/globalpages/live/FDF1381B268D426CAB44884438BEA69C/climate_report.pdf</t>
  </si>
  <si>
    <t>2.1.2. The company requires its suppliers to undertake due diligence in accordance with the OECD Due Diligence Guidance for Responsible Supply Chains of Minerals from Conflict-Affected and High Risk Areas (CAHRAs)</t>
  </si>
  <si>
    <r>
      <rPr>
        <rFont val="Calibri"/>
        <b/>
        <color theme="1"/>
        <sz val="10.0"/>
      </rPr>
      <t>50%: Implementation of the OECD Due Diligence Guidance for Responsible Supply Chains of Minerals from CAHRAs:</t>
    </r>
    <r>
      <rPr>
        <rFont val="Calibri"/>
        <color theme="1"/>
        <sz val="10.0"/>
      </rPr>
      <t xml:space="preserve">
 - </t>
    </r>
    <r>
      <rPr>
        <rFont val="Calibri"/>
        <b/>
        <color theme="1"/>
        <sz val="10.0"/>
      </rPr>
      <t xml:space="preserve">50%: </t>
    </r>
    <r>
      <rPr>
        <rFont val="Calibri"/>
        <color theme="1"/>
        <sz val="10.0"/>
      </rPr>
      <t xml:space="preserve">the SCoC requires suppliers to undertake due diligence in accordance with the OECD Due Diligence Guidance for Responsible Supply Chains of Minerals from CAHRAs in relation to all salient metals and minerals from anywhere. 
</t>
    </r>
    <r>
      <rPr>
        <rFont val="Calibri"/>
        <b/>
        <color theme="1"/>
        <sz val="10.0"/>
      </rPr>
      <t xml:space="preserve"> OR</t>
    </r>
    <r>
      <rPr>
        <rFont val="Calibri"/>
        <color theme="1"/>
        <sz val="10.0"/>
      </rPr>
      <t xml:space="preserve">
 -</t>
    </r>
    <r>
      <rPr>
        <rFont val="Calibri"/>
        <b/>
        <color theme="1"/>
        <sz val="10.0"/>
      </rPr>
      <t xml:space="preserve">25%: </t>
    </r>
    <r>
      <rPr>
        <rFont val="Calibri"/>
        <color theme="1"/>
        <sz val="10.0"/>
      </rPr>
      <t xml:space="preserve">the SCoC requires suppliers to undertake due diligence in accordance with the OECD Due Diligence Guidance for Responsible Supply Chains of Minerals from CAHRAs in relation to all metals and minerals from CAHRAs. 
</t>
    </r>
    <r>
      <rPr>
        <rFont val="Calibri"/>
        <b/>
        <color theme="1"/>
        <sz val="10.0"/>
      </rPr>
      <t xml:space="preserve"> OR</t>
    </r>
    <r>
      <rPr>
        <rFont val="Calibri"/>
        <color theme="1"/>
        <sz val="10.0"/>
      </rPr>
      <t xml:space="preserve">
 </t>
    </r>
    <r>
      <rPr>
        <rFont val="Calibri"/>
        <b/>
        <color theme="1"/>
        <sz val="10.0"/>
      </rPr>
      <t>- 10%:</t>
    </r>
    <r>
      <rPr>
        <rFont val="Calibri"/>
        <color theme="1"/>
        <sz val="10.0"/>
      </rPr>
      <t xml:space="preserve"> the SCoC requires suppliers to undertake due diligence in accordance with the OECD Due Diligence Guidance for Responsible Supply Chains of Minerals from CAHRAs in relation to tin, tungsten, tantalum, and gold (3TGs) from CAHRAs.
</t>
    </r>
    <r>
      <rPr>
        <rFont val="Calibri"/>
        <b/>
        <color theme="1"/>
        <sz val="10.0"/>
      </rPr>
      <t>50%: Implementation of Due Diligence:</t>
    </r>
    <r>
      <rPr>
        <rFont val="Calibri"/>
        <color theme="1"/>
        <sz val="10.0"/>
      </rPr>
      <t xml:space="preserve">
</t>
    </r>
    <r>
      <rPr>
        <rFont val="Calibri"/>
        <b/>
        <color theme="1"/>
        <sz val="10.0"/>
      </rPr>
      <t xml:space="preserve">- 25%: </t>
    </r>
    <r>
      <rPr>
        <rFont val="Calibri"/>
        <color theme="1"/>
        <sz val="10.0"/>
      </rPr>
      <t xml:space="preserve">the company requires suppliers to have a due diligence process in place to identify raw materials sources, specifically, conducting due diligence on  Smelter or Refiners (SoRs) in their supply chain (this may include the use of third party certification, etc).
</t>
    </r>
    <r>
      <rPr>
        <rFont val="Calibri"/>
        <b/>
        <color theme="1"/>
        <sz val="10.0"/>
      </rPr>
      <t xml:space="preserve">- 25%: </t>
    </r>
    <r>
      <rPr>
        <rFont val="Calibri"/>
        <color theme="1"/>
        <sz val="10.0"/>
      </rPr>
      <t xml:space="preserve">the company requires suppliers to disclose smelter/refiner information. </t>
    </r>
  </si>
  <si>
    <t>BMW’s GSCoC requires suppliers of raw materials to establish special due diligence processes in accordance with the ‘OECD Due Diligence Guidance for Responsible Supply Chains of Minerals from Conflict Affected and High-Risk Areas’ for tin, tungsten, tantalum, and gold (conflict minerals) from conflict-affected and high-risk areas (p. 12-13).
Suppliers must extend due diligence processes to a list of additional metals and minerals (aluminium, graphite, cobalt, lithium, mica, etc.), but are not expressly required to do this in line with the OECD Guidance (p. 13).
The GSCoC also indicates that smelters and refiners without an adequate, audited due diligence processes in place must be excluded. Upon request, suppliers must disclose their raw materials supply chain, including information on the origin of the material, e.g. via the ‘Responsible Minerals Assurance Process’ (RMAP) by the RMI. Raw materials should be obtained from audited sources, using independent, third-party assurance, such as the Standard for Responsible Mining from the ‘Initiative for Responsible Mining Assurance’ (IRMA)." (p. 13).
The company does not state whether it requires suppliers to disclose smelter/refiner information specifically. While the above paragraphs suggest that this information might be required as part of the broader requirement to disclose raw materials supply chains, and specific requirements to work with adequately audited SoR, this is not expressly articulated. While points for the last sub-indicator will continue to be given this year, we will expect greater clarity going forward to continue to award points. 
Group Supplier Code of Conduct (GSCoC)
https://www.bmwgroup.com/content/dam/grpw/websites/bmwgroup_com/responsibility/downloads/en/2022/BMW-Group-Supplier-Code-of-Conduct-V.3.0_englisch_20221206.pdf</t>
  </si>
  <si>
    <t>BYD’s SCoC requires suppliers to undertake due diligence in accordance with the OECD Due Diligence Guidance for Responsible Supply Chains of Minerals from CAHRAs in relation to all minerals from CAHRAs. Suppliers are also required to provide minerals due diligence reports to BYD upon request, and to investigate each stage of the supply chain from extraction to sales (p. 8). 
Beyond requirements related to minerals from CAHRAs, the SCoC only “encourages” suppliers to conduct supply chain due diligence, and to require the next tier of suppliers to carry out due diligence (p. 8) but does not state whether this should focus on or include tracing raw materials sources and/or SoR specifically. The code does not establish a general requirement to disclose SoR information either. 
 Code of Conduct for BYD Suppliers 
 https://www.bydglobal.com/en/SocietyDevelopment.html</t>
  </si>
  <si>
    <t xml:space="preserve">Ford’s Responsible Materials Sourcing Policy establishes sourcing requirements for 3TG and any  material originating from Conflict-Affected and High-Risk Areas (CAHRAs). In these contexts, the company requires that “Regardless of mineral processing location or origin, we require our suppliers to conduct due diligence in alignment with the OECD Guidance to both source responsibly and understand the sources of 3TG, cobalt, mica, lithium, nickel and, at our request, other raw materials used in Ford products” (p. 1). 
Ford requires suppliers to conduct due diligence and increase transparency related to raw materials, including materials sourced from CAHRAs. This includes developing “a management system, including an appropriate responsible point of contact, to assess, identify and mitigate risks in material supply chains”; and “provide information upon request, to verify the materials in the products supplied to Ford have been sourced responsibly in accordance with Ford’s Responsible Material &amp; Conflict Mineral Policy and/or the Battery Due Diligence Policy” (SCoC, p. 12). 
While not mentioning smelters or refiners specifically, suppliers are required to “disclose all sub-tier and raw material supply chain actors”, which would include smelters/refiners. This requirements is not limited to conflict minerals, as it also applies to “any other materials such as cobalt, lithium, and related chemical compounds, nickel, natural graphite, mica, copper, aluminum, steel, rare earth elements, natural rubber, wood and leather” (SCoC, p. 12). Ford also requires suppliers of products containing 3TG specifically to disclose smelter/refiner information as part of its US SEC conflict minerals reporting obligations. 
Responsible Materials Sourcing Policy
https://corporate.ford.com/content/dam/corporate/us/en-us/documents/legal/Responsible_Material_Sourcing_Policy-2024.pdf 
Ford Conflict Minerals Report
https://corporate.ford.com/content/dam/corporate/us/en-us/documents/legal/Form-SD-and-CMR-for-Year-Ended-December-31-2024.pdf
</t>
  </si>
  <si>
    <t>Geely’s SCoC requires suppliers to undertake due diligence based on the OECD Due Diligence Guidance “at least” … “on conflict minerals” (p. 5). This approach is confirmed in the ESG Report: “we … require suppliers to at least conduct due diligence on conflict minerals (including tin, tantalum, tungsten and gold, commonly known as "3TG") in accordance with the OECD Guidance” (p. 77). 
Geely’s SCoC further requires that suppliers “provide support and cooperation”, by, among others, providing “traceability information on key materials in relevant products, components or raw materials, including but not limited to production processes, logistics and transportation, and upstream supplier information”, as well as “cooperate in the implementation of Geely’s procedures related to responsible sourcing and traceability of key materials, including but not limited to assessment questionnaires and audits” (p. 6).
Geely explains that they seek to obtain information on SoR through RMI’s Conflict Minerals Reporting Templates, which the company sends suppliers once a year (ESG Report, p. 116). However, it is not clear from this information whether suppliers are required to provide this information. In fact, the company explicitly states that they “promote suppliers to complete CMRT reporting and related data collection” (p. 116), suggesting that this is not an express requirement.
Geely Supplier Code of Conduct
http://www.geelyauto.com.hk/wp-content/uploads/2024/04/20240425-Geely-Supplier-Code-of-Conduct-EN.pdf
Geely ESG Report 2024
http://www.geelyauto.com.hk/wp-content/uploads/2025/04/e_2024-ESG-Report_20250428.pdf</t>
  </si>
  <si>
    <t>GM’s Conflict Minerals Policy requires suppliers to implement the OECD Guidance only in relation to 3TG from CAHRAs (p. 1). However, the company’s Responsible Materials Policy extends this requirement to cobalt and mica from CAHRAs (p. 2), and states that this scope may be expanded in the future to other commodities associated with environmental and/or human rights risks (p. 1).
GM’s SCoC places requirements on suppliers in line with its Conflict Minerals Policy and Responsible Materials Policy. Under these instruments, suppliers are required to “establish due diligence frameworks”, including conducting due diligence on SoR to ensure that they “conform to an independent third-party responsible materials sourcing program”, and report this information to GM through appropriate templates (p. 1 and p. 2, respectively). GM’s SCoC also expressly requires suppliers to disclose updated smelter/refiner information for any 3TG mineral used in the production of its parts and products (p. 8).
Conflict Minerals Policy
https://investor.gm.com/static-files/4fadc101-b8bf-4c9b-adb7-be7159fd4598
Responsible Materials Policy
https://investor.gm.com/static-files/644a1d74-6074-4688-89d2-9fce85bd9b54
Supplier Code of Conduct
https://investor.gm.com/static-files/b7d3c605-a597-486c-86e2-dbbeb6a25a42</t>
  </si>
  <si>
    <t>Honda’s SSG does not require suppliers to undertake due diligence in accordance with the OECD Due Diligence Guidance. The SSG includes an expectation of suppliers to use smelters and refiners of mineral resources (“conflict minerals, cobalt, etc.”) that are not linked to human rights issues (p. 6). They are also expected to “conduct a survey of the supply chain.” However, this is not equivalent to due diligence, and the language used is, in any case, one of expectation and not requirement.
The company indicates in its Conflict Minerals Report that they requested information from suppliers about the smelters and refiners in their supply chains using the CMRT form (section III). However, it is not clear from this information whether Honda contractually requires suppliers to perform due diligence to identify raw materials sources and to disclose SoR information.
Honda’s Supplier Sustainability Guideline (SSG) https://global.honda/jp/supply_chain/pdf/sustinability_guideline_En_2309_withSAF.pdf
Honda’s Conflict Minerals Report https://global.honda/en/investors/library/cmr/main/0/teaserItems3/0/linkList/0/link/CY2024_formSD_e.pdf</t>
  </si>
  <si>
    <t>Hyundai’s SCoC does not require suppliers to undertake due diligence in accordance with the OECD Due Diligence Guidance for Responsible Supply Chains of Minerals from CAHRAs. The SCoC does request suppliers to “establish a process to identify the country and region from which raw materials, parts and components used at any point in their supply chain, directly or indirectly, in the manufacture of items supplied to Hyundai Motor Company are sourced” (p. 7-8). The Code also expects suppliers to “confirm the point of origin and smelters relating to all minerals and raw materials including conflict minerals such as tin, tungsten, tantalum, gold, etc.” (p. 8). There is no specific requirement or expectation to disclose SoR information.
Hyundai Supplier Code of Conduct
https://www.hyundai.com/content/dam/hyundai/ww/en/images/company/sustainability/about-sustainability/policy/2025/social/hyundai-supplier-code-of-conduct-eng-2025.pdf</t>
  </si>
  <si>
    <t>Kia’s SCoC does not require suppliers to undertake due diligence in accordance with the OECD Due Diligence Guidance for Responsible Supply Chains of Minerals from CAHRAs. It does expect implementation of due diligence, including a requirement on suppliers to “establish a process to identify the country and region from which raw materials, parts and components used at any point in their supply chain, directly or indirectly, in the manufacture of items supplied to Kia are sourced”, and to “establish a process to confirm the point of origin and smelters relating to all minerals and raw materials including conflict minerals…” It also expects suppliers to exert their best efforts to inspect whether human rights abuses are occurring at the point of origin/smelter from which minerals and other raw materials are sourced, and to independently confirm or seek external certification that minerals and raw materials sourced by them are free from such abuses (Section 2.H). There is no specific requirement on suppliers to disclose smelter/refiner information.
Kia Supplier Code of Conduct https://worldwide.kia.com/int/company/sustainability/about/how-it-works</t>
  </si>
  <si>
    <r>
      <rPr>
        <rFont val="Calibri"/>
        <sz val="10.0"/>
      </rPr>
      <t xml:space="preserve">Only suppliers of 3TG, cobalt, and mica originating from CAHRAs are required to ensure that their raw materials are procured from refineries or smelters that are RMI compliant or active, or that meet “an equivalent validation programme that is in line with” the OECD Diligence Guidance for Responsible Supply Chains of Minerals from CAHRAs (Section II, 2.10). 
 Suppliers that source raw materials more broadly that either originate from, or are transported through, CAHRAs, or who use such raw materials in their products, are required to “establish effective due diligence processes in their supply chain”. 
 Suppliers of 3TG, cobalt, and mica must provide SoR information annually, by submitting company or product-level Conflict Minerals Reporting Templates and/or Extended Minerals Reporting Templates (Section II, 2.10). 
 Responsible Sourcing Standards </t>
    </r>
    <r>
      <rPr>
        <rFont val="Calibri"/>
        <color rgb="FF1155CC"/>
        <sz val="10.0"/>
        <u/>
      </rPr>
      <t>https://supplier.mercedes-benz.com/docs/DOC-2672</t>
    </r>
  </si>
  <si>
    <t>Nissan requires suppliers to undertake due diligence in accordance with the OECD Due Diligence Guidance in relation to “all minerals from conflict-affected and high-risk areas”. This is a standard that the company sets for itself (Responsible Materials Sourcing Policy, “Approaches on raw materials to focus on”), which the company states is also required of suppliers: “Nissan requires its suppliers to adopt the same level of principles in their supply chains” (Responsible Materials Sourcing Policy, “Scope”). The SSG which is mandatory for suppliers also includes a direct reference to the Responsible Materials Sourcing Policy (p. 9). Nissan also requires suppliers to have a due diligence process in place to identify, prevent, and mitigate human rights risks associated with raw materials (SSG, p. 9). Under Nissan’s Responsible Materials Sourcing Policy, suppliers are also required to establish traceability systems “to check whether the purchase of minerals pose risks in terms of human rights and the environment” (Responsible Materials Sourcing Policy, “Approaches on raw materials to focus on”). Nissan does not disclose whether suppliers are required to disclose SoR information.
Nissan Responsible Materials Sourcing Policy https://www.nissan-global.com/EN/SUSTAINABILITY/LIBRARY/MATERIALS_SOURCING/ASSETS/PDF/Materials_Sourcing_Policy_e.pdf
Nissan Supplier Sustainability Guidelines (SSG) https://www.nissan-global.com/EN/SUSTAINABILITY/LIBRARY/SUPPLIERS/ASSETS/PDF/Supplier_Sustainability_Guidelines_e.pdf</t>
  </si>
  <si>
    <r>
      <rPr>
        <rFont val="Calibri"/>
        <sz val="10.0"/>
      </rPr>
      <t xml:space="preserve">Renault’s SCoC requires all suppliers of any mineral to apply the OECD Due Diligence Guidance for Responsible Supply Chains of Minerals from Conflict-Affected and High-Risk Areas (“Mandatory for any Minerals”, p. 13). 
 The SCoC also requires all suppliers to have a due diligence process in place, covering facilities in the supply chain, and identifying raw materials sources. This applies specifically to battery suppliers and suppliers of conflict minerals from CAHRAs: “For the raw materials originating from regions identified as Conflict-Affected and High Risked Areas (upon EU Regulation 2017-821 definition), supplier shall provide the Conflict Minerals Reporting Template (CMRT) standard developed by RMI (Responsible Mineral Initiative) and Conflict-Free Sourcing Initiative (CFSI), describing due diligence measures taken (e.g., facilities used to produce the conflict minerals, country of origin, and chain of custody of said minerals)” (p. 13-14). 
 Renault Supplier Code of Conduct (SCoC) 
 </t>
    </r>
    <r>
      <rPr>
        <rFont val="Calibri"/>
        <color rgb="FF1155CC"/>
        <sz val="10.0"/>
        <u/>
      </rPr>
      <t>https://assets.renaultgroup.com/uploads/2025/07/RG-Suppliers-New-CoC-July-2025-FINAL.pdf</t>
    </r>
  </si>
  <si>
    <t>Not disclosed. SAIC does not publish the Supplier Code of Conduct it states it provides suppliers (see 1.1.2 above), which may have provided some information relevant to these indicators.</t>
  </si>
  <si>
    <t>Stellantis states that its “policy is to establish transparency with suppliers on the origin of minerals used in particular from conflict affected and high-risk areas (CAHRA) including but not limited to, tungsten, tantalum, tin and gold (known as “3TG”) as defined by the OECD Due Diligence Guidance for Responsible Supply Chains of Minerals from Conflict-Affected and High-Risk Areas.” (GRPG, p. 3).
Suppliers are expected to: “(i) have or implement policies committing to responsible sourcing of minerals and materials; (ii) utilize due diligence frameworks and systems consistent with OECD Due Diligence Guidance to conduct due diligence; (iii) and require their suppliers to adopt management systems and practices that are aligned to these Guidelines and the OECD Due Diligence Guidelines.” (GRPG, p. 3). It is not clear whether suppliers are expected to undertake due diligence in accordance with the OECD Due Diligence Guidance in relation to all metals and minerals from CAHRAs, or only to 3TGs from CAHRAs. The company’s Annual Report discusses its responsible sourcing practices mainly in relation to conflict minerals from CAHRAs, which appears to support the last option (Annual Report, p. 245-6). Suppliers are expected to provide information about “the smelter from which raw materials are supplied either directly or through subcontractors” (GRPG, p. 4).
Global Responsible Purchasing Guidelines (GRPG) https://www.stellantis.com/content/dam/stellantis-corporate/group/governance/corporate-regulations/global-responsible-purchasing-guidelines.pdf
2024 Annual Report (Sustainability Statement) https://www.stellantis.com/content/dam/stellantis-corporate/investors/financial-reports/Stellantis-NV-20241231-Annual-Report.pdf</t>
  </si>
  <si>
    <r>
      <rPr>
        <rFont val="Calibri"/>
        <color rgb="FF0563C1"/>
        <sz val="10.0"/>
        <u/>
      </rPr>
      <t xml:space="preserve">Tesla’s Responsible Sourcing Policy states that they require suppliers to establish policies, due diligence frameworks, and management systems consistent with the OECD’s Due Diligence Guidance for Responsible Business Conduct, and the OECD’s Due Diligence Guidance for Responsible Supply Chains of Minerals from Conflict-Affected and High-Risk Areas. The company indicates that “suppliers are required to use reasonable efforts to ensure that products supplied to Tesla do not contribute to armed conflict, human rights abuses, or environmental degradation, regardless of sourcing location” (Commitment). 
Tesla’s SCoC requires suppliers to “adopt a policy and exercise due diligence on the source and chain of custody of the cobalt, tantalum, tin, tungsten, and gold in the products they manufacture to reasonably assure that they are sourced in a way consistent with the Organization for Economic Co-operation and Development (OECD) Guidance for Responsible Supply Chains of Minerals from Conflict Affected and High-Risk Areas or an equivalent and recognized due diligence framework. Suppliers should also refer to our Human Rights &amp; Responsible Materials policies for further guidance” (Ethics). Tesla requests 3TG suppliers to provide information on SoR through a Tesla-specific CMRT (Impact Report, p. 175). The company adds in its Conflict Minerals Report: "During the 2024 reporting year, we continued to require Tier 1 suppliers to provide SoR information specific to Tesla’s product. The aim of this requirement is to encourage Tier 1 suppliers to submit information only relevant to the parts supplied to Tesla, rather than information relevant to their company as a whole." (p. 4). The company uses require and request indistinctly, and it is often not clear whether SoR information is strictly required or encouraged/requested. While points are given for the last sub-indicator, more clarity will be expected going forward. 
Tesla Responsible Sourcing Policy
https://www.tesla.com/legal/additional-resources#responsible-sourcing-policies 
Tesla Supplier Code of Conduct
</t>
    </r>
    <r>
      <rPr>
        <rFont val="Calibri"/>
        <color rgb="FF1155CC"/>
        <sz val="10.0"/>
        <u/>
      </rPr>
      <t>https://digitalassets.tesla.com/tesla-contents/image/upload/tesla-supplier-code-of-conduct.pdf</t>
    </r>
    <r>
      <rPr>
        <rFont val="Calibri"/>
        <color rgb="FF0563C1"/>
        <sz val="10.0"/>
        <u/>
      </rPr>
      <t xml:space="preserve"> 
Tesla Conflict Minerals Report
https://digitalassets.tesla.com/tesla-contents/image/upload/Tesla_Conflict_Minerals_Report.pdf 
Tesla’s Impact Report 2024
https://www.tesla.com/ns_videos/2024-extended-version-tesla-impact-report.pdf
</t>
    </r>
  </si>
  <si>
    <t>Toyota’s SSG include an expectation of suppliers “to avoid the procurement or usage of materials which are unlawful or which are obtained through unethical or otherwise unacceptable means (such as conflicts minerals, cobalt, natural rubber)” (p. 6), but does not make any reference to the OECD Guidance. 
The company does not appear to require suppliers to have a due diligence process in place to identify raw material sources either. The SSG expects (but does not require) suppliers to “establish and continuously implement a Human Rights Due Diligence system in order to fulfil the responsibility to respect human rights” (p. 4), but this is generic and does not focus on raw material sources, or on SoR specifically. 
Toyota’s “Policies and Approaches to Responsible Mineral Sourcing” do not place any specific requirements in this regard either: “…we ask our suppliers to understand our policies and approaches and to promote responsible material procurement.” 
Toyota’s Conflict Minerals Report describes a process of data gathering in order to reasonably determine the country of origin of conflict minerals, including requesting suppliers to provide relevant information through the [Reasonable Country of Origin Inquiry] survey (section 3). The company indicates that they use the RMI’s Conflict Minerals Reporting Template (“CMRT”) “to obtain information from these suppliers and to determine whether the products that Toyota manufactures or that it contracts with others for manufacture contained any 3TG necessary to the functionality or production of these products.” (section 3). However, it is not clear from this information whether Toyota contractually requires suppliers to perform due diligence to identify raw materials sources and to disclose SoR information. 
Toyota Supplier Sustainability Guideline (SSG) https://global.toyota/pages/global_toyota/sustainability/esg/supplier_csr_en.pdf 
Policies and Approaches to Responsible Mineral Sourcing https://global.toyota/pages/global_toyota/sustainability/esg/mineral_sourcing_en.pdf 
Toyota’s 2025 Conflict Minerals Report https://www.sec.gov/Archives/edgar/data/1094517/000119312525131072/d933814dex101.htm</t>
  </si>
  <si>
    <t>The company’s CoC BP requires suppliers to undertake due diligence in accordance with the OECD Due Diligence Guidance only in relation to the 3TG from CAHRAs.: “comply in particular with their due diligence obligations as described in the “OECD Due Diligence Guidance for Responsible Supply Chains of Minerals from Conflict-Affected and High-Risk Areas” regarding relevant raw materials (CoC BP, p. 38). Specifically, suppliers are required to only use tin, tungsten, tantalum and gold from smelters or refineries that meet the requirements of the “OECD Due Diligence Guidance for Responsible Supply Chains of Minerals from Conflict-Affected and High-Risk Areas” as assessed by the Responsible Mineral Initiative (RMI) or similar organisations (CoC BP, p. 16).
The company requires supplies to have due diligence processes in place, and to disclose SoR: The CoC BP requires suppliers to “disclose information on their supply chains to the Volkswagen Group”, to “ impose a corresponding disclosure obligation on their suppliers, which they in turn are required to pass on to their suppliers.” “This may require in particular that business partners disclose their supply chain to the Volkswagen Group up to the material origin (including choke points like smelters and refiners) and provide evidence of management systems or third-party verifications demonstrating processes that prevent or mitigate sustainability risks in the supply chain.” (CoC BP, p. 38).
Code of Conduct for Business Partners (CoC BP)
https://www.vwgroupsupply.com/one-kbp-pub/media/shared_media/documents_1/nachhaltigkeit/brochure__volkswagen_group_requirements_regarding_sustainability_in_its_relationships_with_business_partners__code_of_conduct_fo/coc_geschaeftspartner_20230309~1.pdf</t>
  </si>
  <si>
    <t xml:space="preserve">Volvo’s CoCBP requires suppliers to “have effective due diligence processes when sourcing, or making use of, minerals and metals, in line with the OECD Due Diligence Guidance for Responsible Supply Chains of Minerals from Conflict-Affected and High-Risk Areas.”
Suppliers are required to “support Volvo Cars’ efforts to secure responsible sourcing in global supply chains. This includes conducting due diligence for Raw Materials of Concern (“RMoC”) to mitigate risks, enhance transparency and implement chain of custody models for material traceability in the supply chain” (p. 14).
Volvo explains that each year, they ask suppliers of components containing 3TG to declare their due diligence efforts and provide detailed information on the smelters they use. This is done through the Conflict Minerals Reporting Template (CMRT) provided by the Responsible Minerals Initiative (RMI) (AS Report, p. 200). Note: it is not clear whether this information is strictly required or encouraged/requested. The company’s CoCBP and “Position on Responsible Sourcing” both require suppliers to conduct supply chain due diligence for the 3TG in their products (p. 14, and p. 2 respectively), and this includes enhancing transparency and traceability to enable Volvo to identify 3TG sources (CoCBP, p. 14). The company also explains that they check that the 3TG SoR in their supply chain are RMAP-conformant (AS Report, p. 200). These statements suggest that information on SoR is required, but this is not explicitly stated. While points are given for the last sub-indicator this year, more clarity will be expected going forward to continue to award points.  
Volvo Cars Code of Conduct for Business Partners (CoCBP) https://www.volvocars.com/assets/volvocm/globalpages/live/33FAA080FC3242BBB51A99F4516541BB/codeofconduct_for_business_partners.pdf 
Volvo Cars Group Annual and Sustainability Report (AS Report) 2024 https://www.volvocars.com/assets/volvocm/globalpages/live/FDF1381B268D426CAB44884438BEA69C/climate_report.pdf
Volvo Cars Position on Responsible Sourcing
https://www.volvocars.com/assets/volvocm/globalpages/live/65CB1BD4DD0C417FA0A7BFD2FD04D8D8/responsible_sourcing_position_paper.pdf 
</t>
  </si>
  <si>
    <t>2.2. Identify</t>
  </si>
  <si>
    <t>2.2.1. The company has a process in place to map transition minerals  (e.g. nickel, lithium, cobalt, copper, manganese, zinc) in their supply chains to the point of extraction.</t>
  </si>
  <si>
    <r>
      <rPr>
        <rFont val="Calibri"/>
        <b/>
        <color rgb="FFFF0000"/>
        <sz val="10.0"/>
      </rPr>
      <t>25%</t>
    </r>
    <r>
      <rPr>
        <rFont val="Calibri"/>
        <color rgb="FFFF0000"/>
        <sz val="10.0"/>
      </rPr>
      <t xml:space="preserve">: </t>
    </r>
    <r>
      <rPr>
        <rFont val="Calibri"/>
        <color theme="1"/>
        <sz val="10.0"/>
      </rPr>
      <t xml:space="preserve">the company discloses that they have a process in place to map transition minerals supply chains back to the point of extraction.
</t>
    </r>
    <r>
      <rPr>
        <rFont val="Calibri"/>
        <b/>
        <color rgb="FFFF0000"/>
        <sz val="10.0"/>
      </rPr>
      <t>25%:</t>
    </r>
    <r>
      <rPr>
        <rFont val="Calibri"/>
        <color rgb="FFFF0000"/>
        <sz val="10.0"/>
      </rPr>
      <t xml:space="preserve"> </t>
    </r>
    <r>
      <rPr>
        <rFont val="Calibri"/>
        <color theme="1"/>
        <sz val="10.0"/>
      </rPr>
      <t xml:space="preserve">the company provides detail on the processes that they have put in place to map their transition minerals supply chains to the point of extraction. 
</t>
    </r>
    <r>
      <rPr>
        <rFont val="Calibri"/>
        <b/>
        <color rgb="FFFF0000"/>
        <sz val="10.0"/>
      </rPr>
      <t>25%:</t>
    </r>
    <r>
      <rPr>
        <rFont val="Calibri"/>
        <color rgb="FFFF0000"/>
        <sz val="10.0"/>
      </rPr>
      <t xml:space="preserve"> </t>
    </r>
    <r>
      <rPr>
        <rFont val="Calibri"/>
        <color theme="1"/>
        <sz val="10.0"/>
      </rPr>
      <t xml:space="preserve">the company discloses the portion of the transition minerals supply chain that they have mapped to the point of extraction. Note: this could be by specifying which supply chains they have mapped, a percentage of total suppliers mapped, etc.
</t>
    </r>
    <r>
      <rPr>
        <rFont val="Calibri"/>
        <b/>
        <color rgb="FFFF0000"/>
        <sz val="10.0"/>
      </rPr>
      <t>25%:</t>
    </r>
    <r>
      <rPr>
        <rFont val="Calibri"/>
        <color theme="1"/>
        <sz val="10.0"/>
      </rPr>
      <t xml:space="preserve"> the company discloses concrete information from their mapping including, at minimum, primary countries of origin</t>
    </r>
    <r>
      <rPr>
        <rFont val="Calibri"/>
        <color rgb="FF0000FF"/>
        <sz val="10.0"/>
      </rPr>
      <t xml:space="preserve"> 
</t>
    </r>
    <r>
      <rPr>
        <rFont val="Calibri"/>
        <color theme="1"/>
        <sz val="10.0"/>
      </rPr>
      <t>MODIFIER: In order to achieve full credit the mapping must cover at least the three focus minerals that are of significant industry and stakeholder focus given outsized volume and/or impacts: cobalt, nickel &amp; lithium. Companies that map two of fewer minerals will receive half scores.</t>
    </r>
  </si>
  <si>
    <r>
      <rPr>
        <rFont val="Calibri"/>
        <sz val="10.0"/>
      </rPr>
      <t>BMW states that “supply chain mapping forms the basis for analysing risks at indirect suppliers. Therefore, the Company works continuously to increase transparency throughout its supply chain, making use of external databases, among other things”. For conflict minerals, BMW uses RMI tools to trace raw materials back to smelters (AR, p. 180).
The AR provides a link to a webpage containing additional information on specific raw materials. According to this, the company is working with suppliers of lithium, nickel, mica, and cobalt to establish traceability systems. The company has contributed to the development of the Catena-X digital ecosystem as a tool for data exchange across the value chain “and is in the process of gradually integrating its partners in the supply chain” (AR, p. 63). “It is important for the BMW Group to be able to trace components</t>
    </r>
    <r>
      <rPr>
        <rFont val="Calibri"/>
        <color rgb="FF000000"/>
        <sz val="10.0"/>
      </rPr>
      <t xml:space="preserve"> along international, multi-level supply chains. Another key advancement is the provision of digital product passports, which will be required for many products in fut</t>
    </r>
    <r>
      <rPr>
        <rFont val="Calibri"/>
        <sz val="10.0"/>
      </rPr>
      <t xml:space="preserve">ure. They contain product-specific data for components such as batteries, steel, aluminium and wheels. Catena-X makes data from sub-supplier chains available, especially regarding origin, material composition and recycling” (AR, p. 65).
This webpage referred to above also provides raw material-specific information relating to countries of origin. It is not always clear whether these are generic statements relating to where these raw materials tend to come from, or statements about the confirmed countries of origin of BMW’s raw materials. Based on the way the information is laid out, it is only possible to confirm that at least some of BMW’s copper comes from Peru, cobalt from the DRC, mica from India, and bauxite from Guinea.
BMW Group Report 2024
https://www.bmwgroup.com/content/dam/grpw/websites/bmwgroup_com/ir/downloads/en/2025/bericht/BMW-Group-Report-2024-en.pdf
Responsible Raw Material Management (website)
</t>
    </r>
    <r>
      <rPr>
        <rFont val="Calibri"/>
        <color rgb="FF1155CC"/>
        <sz val="10.0"/>
        <u/>
      </rPr>
      <t>https://www.bmwgroup.com/en/sustainability/responsible-raw-material-management.html#carousel-35691fdd3c-item-5090c76bb8-tabpanel</t>
    </r>
  </si>
  <si>
    <t>BYD states that in November 2024, the company completed a pilot supply chain map in the second round of the Global Battery Alliance's ‘Battery Passport’ pilot project “by collecting, exchanging, and collating data on the source of materials, chemical composition, manufacturing history, and sustainability performance of the key minerals supply chain, ensuring the traceability of production data, and building an ESG scoring system for upstream and downstream companies” (SR, p. 50). BYD does not provide any additional information about the process or results of this mapping effort. 
 2024 BYD Sustainability Report 
 https://www.bydglobal.com/en/SocietyDevelopment.html</t>
  </si>
  <si>
    <t xml:space="preserve">Ford has a process in place to map transition minerals supply chains back to the point of extraction. Suppliers are required to “disclose all sub-tier and raw material supply chain actors” (SCoC, p. 12). Ford explains that it uses this information to conduct “value stream mapping” (ISFR, p. 207). The company is “expanding our supply chain mapping capabilities by migrating them into a third-party supply chain platform designed to integrate data across multiple Ford supply chain activities. This system enables us to conduct supply chain investigations when issues are identified and to confirm sub-tier suppliers and collect evidence of these connections within our highest risk categories” (ISFR, p, 207). 
Ford also discloses that in 2021, they initiated electric vehicle battery material supply chain mapping and auditing with RCS Global Group to understand the sources of cobalt, lithium, and nickel. The scope has expanded to include hybrid electric supply chains, graphite and electrolyte battery material audits (ISFR, p. 101). In 2024, the company expanded their mapping to mica (ISFR, p. 208). The company also began mapping their North American aluminium supply chain (p. 102). 
Ford discloses some information about the results of their mapping efforts. They state that in 2024, they “conducted 18 supply chain audits at all tiers through to the mine site” (ISFR, p. 101). “All audits conducted since 2021 have led to the identification and mapping of 126 suppliers and identified mine sites in Australia, Chile, China, the DRC, Indonesia, New Caledonia, Papua New Guinea, and Türkiye” (p. 101). 
The company also discloses a table indicating the number of identified suppliers from battery manufacturers to the mines (amounting to 126 in total), and their geographical locations. While this information has been sufficient to get the company points in the past, it is insufficient now as the last sub-indicator has been adjusted to require more specific and disaggregated information. The information disclosed does not indicate the relevant raw material (e.g. when disclosing processing units or mine sites), it does not disclose the name of each identified supplier (or at least some major suppliers), and information on geographical location is presented in generic/aggregate manner and cannot be directly linked to any individual supplier. In general, the information is presented in silos and dissociated from each other, so that it is not possible to match manufacturer with processing unit, with mine site, with relevant raw material, and their specific geographical locations. 
Ford Supplier Code of Conduct (SCoC)
https://corporate.ford.com/content/dam/corporate/us/en-us/documents/operations/governance-and-policies/Ford_SupplierCodeOfConduct_2025.pdf 
Ford Integrated Sustainability and Financial Report (ISFR) 2025
https://corporate.ford.com/content/dam/corporate/us/en-us/documents/reports/2025-integrated-sustainability-and-financial-report.pdf 
</t>
  </si>
  <si>
    <t>Geely explains that during the reporting year, they reached out to suppliers to “assess if their supply chains involve high-risk raw materials and to identify their upstream suppliers, forming a traceability map to identify risks and evaluate their impacts.” The company adds that they “conducted blockchain traceability pilot projects for cobalt, lithium, nickel, manganese, copper, and graphite” and that in 2024, they launched the “Raw Material Traceability Management Process” (ESG Report, p. 117). 
Despite all this information, the company does not clarify whether any of these efforts aimed to and/or reached the point of extraction. While Geely states that based on their blockchain traceability platform and professional research company, they “realized up to 11 levels of traceability, with as many as 14 traceable elements and substances, and mobilized more than 500 suppliers to participate in the traceability process” (p. 117), the company does not actually clarify whether these efforts yielded any information about extraction sites. The company also seeks information on conflict minerals supply chains through Conflict Minerals Reporting Template (CMRT) (p. 116). However, these efforts only reach the level of smelters. 
Geely does disclose that they plan to “develop a data management system that monitors the entire life cycle of batteries based on traceability in accordance with the specific requirements of the European Union's New Battery Law, and land a battery passport in 2025”. These requirements include information on mining sites, so Geely will likely be in a position to meet all or some of these indicators in the future, depending on the degree of disclosure.
Geely ESG Report 2024
http://www.geelyauto.com.hk/wp-content/uploads/2025/04/e_2024-ESG-Report_20250428.pdf</t>
  </si>
  <si>
    <t>Honda states that since 2024, they have introduced a comprehensive supply chain mapping tool to enhance global supply chain visibility and risk management. The company explains the tools they use, such as data mining technology, to visualize the entire supply chain (ESG Report, p. 131). While not expressly articulated, it is assumed that the entire supply chain comprises the point of extraction. 
The company does not disclose any additional information about the results of these efforts. In its Conflict Minerals Report, Honda states that some of the conflict minerals contained in their products may have originated in the DRC or in adjoining countries (section I), but the company is not able to trace them all the way to the point of extraction. The company in fact declares that they “were not able to obtain adequate information from the direct suppliers in our supply chain to be able to make any conclusive determinations as to the source of such necessary conflict minerals” (section I), and that “seeking information about the conflict minerals smelters and refiners in our supply chain represents the most reasonable effort we can make to determine the mines or locations of origin of the necessary conflict minerals contained in our supply chains.” (section V.c)
Honda ESG Report 2025 https://global.honda/en/sustainability/cq_img/report/pdf/2025/honda-SR-2025-en-all.pdf
Honda’s Conflict Minerals Report https://global.honda/en/investors/library/cmr/main/0/teaserItems3/0/linkList/0/link/CY2024_formSD_e.pdf</t>
  </si>
  <si>
    <t>Hyundai discloses a supply chain mapping process through a “visualisation system”, “to show the current status of supply chains ranging from tier-1 to tier-N suppliers” (SR, p. 75). The company explains that the “supply mapping primarily targets key parts including aluminum, steel, tires, batteries, and polysilicon” (p. 75).
To map the supply chain, Hyundai requests Tier 1 suppliers to provide information on their supply chain, and to cascade information requests upstream to Tier 2, Tier 3, etc. suppliers (p. 76). This also entails providing “supply chain mapping training to tier-1 suppliers” (p. 76).
Hyundai does not specify if they have completed their mapping for any part of their supply chain, and does not disclose any concrete information about the results of their mapping.
Hyundai 2025 Sustainability Report
https://www.hyundai.com/content/dam/hyundai/ww/en/images/company/sustainability/about-sustainability/2025/hmc-2025-sustainability-report-en-v11.pdf</t>
  </si>
  <si>
    <t>Kia discloses a supply chain mapping process through “visualization system”, “to map the supply chain status from Tier 1 to Tier N suppliers”. The company describes a cascading process to request supplier information along the supply chain to Tier N suppliers. The company goes further depending on a risk ranking criteria (SR, p. 75). Kia does not specify if they have completed their mapping for any part of their supply chain, and does not disclose any concrete information about the results of their mapping.
Kia Sustainability Report https://worldwide.kia.com/int/company/sustainability/sustainability-report</t>
  </si>
  <si>
    <r>
      <rPr>
        <rFont val="Calibri"/>
        <sz val="10.0"/>
      </rPr>
      <t xml:space="preserve">Since 2018, Mercedes has been working with an external auditing company to trace the raw material supply chains for battery cells. “After initial audits in the cobalt supply chains, the commitment was expanded in the year 2022 to include other battery raw materials: lithium, nickel, graphite, manganese and aluminium” (AR, p. 217). “The Group plans to gradually examine the 24 critical raw materials identified in more detail by the year 2028…” The first of three steps consists in “increasing transparency along the raw material supply chains – especially for certain components, such as the battery cell. To this end, Mercedes-Benz AG contacts the suppliers of the relevant components and asks them to disclose their supplier structure in a self-disclosure” (p. 218). “In the reporting year, the Mercedes Benz Group was able to complete 65% of the process for reviewing all 24 critical raw materials, thereby achieving its target for the year 2024… During the reporting period, it completed the review of graphite, rare earths (REE), quartz sand and silicon. The identified risk areas include child labour, inadequate occupational health and safety, environmental risks related to human rights, and forced labour. The Mercedes-Benz Group also made progress in the reporting period for raw materials that have not yet been finally reviewed: It has collected important data that is necessary for the review – on deposits, production volumes, mining and processing of the raw materials, as well as on trade in them” (p. 218). Mercedes discloses that 346 suppliers and sub suppliers from battery cell providers to mine sites have so far been identified (Raw Material Report, p. 79). 
The company’s Raw Material Report provides additional detail about the results of their mapping. This is organised by relevant raw material, and includes the main country of origin, risks, and the car parts containing the relevant raw material. 
 Annual Report 2024 https://group.mercedes-benz.com/documents/investors/reports/annual-report/mercedes-benz/mercedes-benz-annual-report-2024-incl-combined-management-report-mbg-ag.pdf#page=112 
 Raw Material Report 2024 </t>
    </r>
    <r>
      <rPr>
        <rFont val="Calibri"/>
        <color rgb="FF1155CC"/>
        <sz val="10.0"/>
        <u/>
      </rPr>
      <t>https://group.mercedes-benz.com/dokumente/nachhaltigkeit/produktion/mercedes-benz-raw-material-report.pdf</t>
    </r>
  </si>
  <si>
    <t>Nissan describes efforts to identify cobalt supply chains and smelters/refiners since 2018, and to track conflict minerals using the RMI’s Conflict Mineral Reporting Template since 2021 (Databook, p. 88). However, these initiatives only track information to the level of smelters and refiners. The company’s document “Actions for Minerals Sourcing” also describes efforts to map conflict minerals’ supply chains, but again only to the level of smelters or refiners. Since these efforts do not appear to reach the point of extraction, none of these indicators can be assessed and scored.
2025 Sustainability Databook https://www.nissan-global.com/EN/SUSTAINABILITY/LIBRARY/SR/2025/ASSETS/PDF/DB25_E_All.pdf
Actions for Minerals Sourcing https://www.nissan-global.com/EN/SUSTAINABILITY/LIBRARY/ASSETS/PDF/Minerals_e.pdf</t>
  </si>
  <si>
    <t>Renault states that they have commissioned the firm Transitions to conduct an in-depth study entitled “Mapping of Materials Risks/Country”. This covers the extraction processes for 18 minerals in 81 countries, including the main mineral extraction countries, as well as the countries in Renaults’ supplier base (URD, p. 264). 
 The company’s updated SCoC now also requires battery suppliers to disclose its supply chain mapping with names and addresses of its suppliers of the entire supplier chain (for Cobalt, Nickel, Lithium and Natural Carbon Graphite) from its own production to the mine’s sites (p. 13). 
 Renault does not state whether they have fully mapped all, or a portion of their supply chains to the point of extraction, and does not disclose concrete information from their mapping. 
 Universal Registration Document (URD) 2024 
 https://assets.renaultgroup.com/uploads/2025/03/Renault_URD_2024_EN.pdf 
 Renault Supplier Code of Conduct (SCoC) 
 https://assets.renaultgroup.com/uploads/2025/07/RG-Suppliers-New-CoC-July-2025-FINAL.pdf</t>
  </si>
  <si>
    <r>
      <rPr>
        <rFont val="Calibri"/>
        <sz val="10.0"/>
      </rPr>
      <t xml:space="preserve">The company states that it “systematically maps the sourcing of materials that are essential to EV battery manufacturing to improve risk identification in its supply chain.” (Annual Report, p. 246). To achieve this, they require suppliers to provide relevant information. Suppliers are required to identify the goods they supply and provide documentation, “that traces the goods or its components throughout the Supplier’s supply chain to the original source.” “Supplier shall cooperate with Stellantis programs to map the Supplier’s supply chain …” (GRPG, p. 2). Suppliers are also requested to provide information about their smelters (GRPG, p. 4).
The company further describes that efforts to map and conduct due diligence are undertaken along the entire EV raw minerals value chains, including cobalt, lithium, nickel, and graphite. To this end, the company has partnered with audit firm RCS Global, who is supporting with “mapping battery supply chain to gain greater transparency”, and the use of tools such as the Vine database (Annual Report, p. 246). The company does not disclose any information about the results of their mapping efforts. This constitutes a regression from last year, in which the company provided some information from its lithium and cobalt mapping, including countries of origin.
Global Responsible Purchasing Guidelines (GRPG) https://www.stellantis.com/content/dam/stellantis-corporate/group/governance/corporate-regulations/global-responsible-purchasing-guidelines.pdf
2024 Annual Report (Sustainability Statement) </t>
    </r>
    <r>
      <rPr>
        <rFont val="Calibri"/>
        <color rgb="FF1155CC"/>
        <sz val="10.0"/>
        <u/>
      </rPr>
      <t>https://www.stellantis.com/content/dam/stellantis-corporate/investors/financial-reports/Stellantis-NV-20241231-Annual-Report.pdf</t>
    </r>
  </si>
  <si>
    <r>
      <rPr>
        <rFont val="Calibri"/>
        <color rgb="FF0563C1"/>
        <sz val="10.0"/>
        <u/>
      </rPr>
      <t xml:space="preserve">Tesla undertakes mapping efforts to the point of extraction through “an integrated supply chain mapping tool” which the company describes in their Impact Report (p. 184). The company discloses specific raw material supply chains that they have managed to map to the point of extraction. This includes nickel (p. 165), lithium (p. 171), and at least some of their graphite, 3TG, aluminium, and steel supply chains (p. 174, 175, 180, 181). 
The company discloses a good level of information emerging from their mapping efforts, which is even more detailed than last year’s disclosure. This includes country of origin of nickel and lithium and the name and location of key actors in the nickel and lithium supply chains, such as the name of mining companies and mine sites, as well as smelters and refiners and their geographical location (Impact Report, p. 166, 171, respectively). 
Less information is given for 3TG, mica, aluminium, and steel, although this still includes relevant information: countries of origin for 3TG (DRC and Rwanda, p. 175), “continent” of origin of mica as well as location of tier 1 and tier 2 suppliers in the mica supply chain (Africa and Asia, p. 178), countries of origin of bauxite and activity/location of many of the tiers in the aluminium supply chain (p. 180), and a similar level of information for steel (p. 181). Cobalt appears to be directly sourced from Glencore mines in the DRC (p. 162).
Tesla’s Impact Report 2024
</t>
    </r>
    <r>
      <rPr>
        <rFont val="Calibri"/>
        <color rgb="FF1155CC"/>
        <sz val="10.0"/>
        <u/>
      </rPr>
      <t>https://www.tesla.com/ns_videos/2024-extended-version-tesla-impact-report.pdf</t>
    </r>
    <r>
      <rPr>
        <rFont val="Calibri"/>
        <color rgb="FF0563C1"/>
        <sz val="10.0"/>
        <u/>
      </rPr>
      <t xml:space="preserve"> </t>
    </r>
  </si>
  <si>
    <r>
      <rPr>
        <rFont val="Calibri"/>
        <sz val="10.0"/>
      </rPr>
      <t xml:space="preserve">Toyota undertakes a number of activities to map some of its mineral supply chains to the point of extraction. These include “dialogue and surveys with major battery manufacturers” (to comply with the EU battery Regulation, which requires country of origin information) (Databook, p. 84), surveying the cobalt supply chain through RMI’s Cobalt Reporting Template (information from last year’s reporting, which is still being considered), annual survey of conflict minerals’ supply chains using RMI’s CMRT, and survey of cobalt and mica supply chains using RMI’s Extended Minerals Reporting Template since 2024 (Databook, p. 84). 
In its Conflict Minerals Report, the company states that they were “able to determine the origin of a portion of the conflict minerals contained in our supply chain and whether some of them come from recycled or scrap sources.” (section 5), but the company provides no additional detail (e.g. country of origin information, and/or specific mine sites). 
Beyond this information, the company does not disclose details about the portion of transition minerals supply chains they were able to map to the point of extraction, or concrete information resulting from their mapping. 
Toyota’s 2025 Sustainability Databook https://global.toyota/pages/global_toyota/sustainability/report/sdb/sdb25_en.pdf 
Toyota’s 2025 Conflict Minerals Report </t>
    </r>
    <r>
      <rPr>
        <rFont val="Calibri"/>
        <color rgb="FF1155CC"/>
        <sz val="10.0"/>
        <u/>
      </rPr>
      <t>https://www.sec.gov/Archives/edgar/data/1094517/000119312525131072/d933814dex101.htm</t>
    </r>
  </si>
  <si>
    <r>
      <rPr>
        <rFont val="Calibri"/>
        <sz val="10.0"/>
      </rPr>
      <t>Volkswagen seeks to map all battery raw materials’ supply chains to the point of extraction (AR, p. 407). Battery suppliers are required to disclose their entire upstream supply chain before they are awarded new contracts (p. 157).
The company’s RRMR describes their mapping efforts in more detail. Regarding the battery supply chain, the company states that they are “continuing to collect supply chain data and progress with our supply chain mapping and auditing program” and that they “conduct supply chain audits across all levels of our lithium, cobalt, nickel and natural graphite supply chains” (p. 25).
The company is also participating in mapping efforts through the RMI’s Emerging Minerals Working Group (p. 19). The company also offers some detail about their mapping efforts to the point of extraction in relation to specific raw materials, e.g. for lithium (p. 29), graphite (p. 36), mica (p. 55), and PGM (p. 61).
Volkswagen discl</t>
    </r>
    <r>
      <rPr>
        <rFont val="Calibri"/>
        <color rgb="FF000000"/>
        <sz val="10.0"/>
      </rPr>
      <t>oses some detail from its mapping (e.g., where the greatest risks lie and countries of origin)</t>
    </r>
    <r>
      <rPr>
        <rFont val="Calibri"/>
        <sz val="10.0"/>
      </rPr>
      <t>.
Volkswagen Annual Report
https://uploads.vw-mms.de/system/production/documents/cws/002/940/file_en/dfed3f8c2cd2a5f5616e3371f8674356349e032e/Y_2024_e.pdf?1741784299
Responsible Raw Materials Report (RRMR)
https://uploads.vw-mms.de/system/production/documents/cws/002/986/file_en/b9c9f6c0342cbfa6435f770bd41745aa979edafb/VW_RRMR_24_gesamt_offen.pdf?1743501339</t>
    </r>
  </si>
  <si>
    <t>Volvo explains that they are implementing blockchain technology to trade raw materials used in their EV batteries “from the mine to the car”. The company is doing this for cobalt, lithium, nickel, graphite (batteries) and mica (insultation sheets) (Human Rights Statement, p. 5).
The company further explains that they “have been collaborating with the blockchain technology firm Circulor in tracing the battery raw materials through blockchain since 2019.” (AS Report, p. 199). The blockchain traceability programme currently covers cobalt, lithium, nickel, graphite (for batteries) and mica (for battery insulation).
“In 2024, building on our work with traceability we became the first car maker to introduce a battery passport, ahead of the newly-adopted EU Battery Regulation. Accessible via the Volvo Cars app and a QR code on the door frame, Volvo EX90 drivers can access the country of origin of cobalt, nickel, graphite, lithium and mica in their vehicle’s battery and related insulation” (AS Report, p. 200).
While Volvo discloses the minerals it has mapped to the point of extraction, and the country of origin of these minerals for one of its EV (Volvo EX90), the company does not provide additional information emerging from these mapping efforts such as major suppliers and mine sites.
Volvo Cars Human Rights Statement 2024 https://www.volvocars.com/assets/volvocm/globalpages/live/D421169D844D444E85EDD81178E0B0EE/human-rights-due-diligence-and-modern-slavery-statement.pdf
Volvo Cars Group Annual and Sustainability Report (AS Report) 2024 https://www.volvocars.com/assets/volvocm/globalpages/live/FDF1381B268D426CAB44884438BEA69C/climate_report.pdf</t>
  </si>
  <si>
    <r>
      <rPr>
        <rFont val="Calibri"/>
        <color theme="1"/>
        <sz val="11.0"/>
      </rPr>
      <t>2.2.2. The company discloses</t>
    </r>
    <r>
      <rPr>
        <rFont val="Calibri"/>
        <color rgb="FFFF0000"/>
        <sz val="11.0"/>
      </rPr>
      <t xml:space="preserve"> conflict</t>
    </r>
    <r>
      <rPr>
        <rFont val="Calibri"/>
        <color rgb="FF0000FF"/>
        <sz val="11.0"/>
      </rPr>
      <t xml:space="preserve"> </t>
    </r>
    <r>
      <rPr>
        <rFont val="Calibri"/>
        <color theme="1"/>
        <sz val="11.0"/>
      </rPr>
      <t>minerals risks in their supply chain and where they are located.</t>
    </r>
  </si>
  <si>
    <r>
      <rPr>
        <rFont val="Calibri"/>
        <color rgb="FFFF0000"/>
        <sz val="10.0"/>
      </rPr>
      <t xml:space="preserve">Note: Conflict minerals refers to tin, tungsten, tantalum and gold or “3TG”. </t>
    </r>
    <r>
      <rPr>
        <rFont val="Calibri"/>
        <color theme="1"/>
        <sz val="10.0"/>
      </rPr>
      <t xml:space="preserve">
</t>
    </r>
    <r>
      <rPr>
        <rFont val="Calibri"/>
        <color rgb="FFFF0000"/>
        <sz val="10.0"/>
      </rPr>
      <t xml:space="preserve">
</t>
    </r>
    <r>
      <rPr>
        <rFont val="Calibri"/>
        <b/>
        <color rgb="FFFF0000"/>
        <sz val="10.0"/>
      </rPr>
      <t>25%:</t>
    </r>
    <r>
      <rPr>
        <rFont val="Calibri"/>
        <color rgb="FF0000FF"/>
        <sz val="10.0"/>
      </rPr>
      <t xml:space="preserve"> </t>
    </r>
    <r>
      <rPr>
        <rFont val="Calibri"/>
        <color theme="1"/>
        <sz val="10.0"/>
      </rPr>
      <t xml:space="preserve">the company discloses the risks of sourcing conflict minerals from CAHRAs in their supply chains, specifying the minerals and countries of origin potentially involved.
</t>
    </r>
    <r>
      <rPr>
        <rFont val="Calibri"/>
        <b/>
        <color rgb="FFFF0000"/>
        <sz val="10.0"/>
      </rPr>
      <t>25%:</t>
    </r>
    <r>
      <rPr>
        <rFont val="Calibri"/>
        <color rgb="FFFF0000"/>
        <sz val="10.0"/>
      </rPr>
      <t xml:space="preserve"> the company discloses whether they source conflict minerals from CAHRAs, as well as the relevant transition minerals and countries of origin involved. 
</t>
    </r>
    <r>
      <rPr>
        <rFont val="Calibri"/>
        <b/>
        <color rgb="FFFF0000"/>
        <sz val="10.0"/>
      </rPr>
      <t>50%:</t>
    </r>
    <r>
      <rPr>
        <rFont val="Calibri"/>
        <color rgb="FFFF0000"/>
        <sz val="10.0"/>
      </rPr>
      <t xml:space="preserve"> the company describes the human rights risks associated with the CAHRA countries they source conflict minerals from in some level of detail. Note: to score here, the description must be based on findings from the company’s due diligence measures, and not constitute a generic description. </t>
    </r>
    <r>
      <rPr>
        <rFont val="Calibri"/>
        <color rgb="FF0000FF"/>
        <sz val="10.0"/>
      </rPr>
      <t xml:space="preserve">
</t>
    </r>
  </si>
  <si>
    <r>
      <rPr>
        <rFont val="Calibri"/>
        <sz val="10.0"/>
      </rPr>
      <t>BMW recognises the risk that tin, tungsten, tantalum and gold from CAHRAs, including the DRC, “ could find their way into our products via the supply chain” (BMW Group Conflict Minerals Policy).
The company also discusses this risk in its Responsible Raw Material Management Report (p. 14). However, the company does not confirm whether the conflict minerals in their products do indeed come from CAHRAs.
The company’s “Responsible Raw Material Management” webpage contains information about 3TG, stating that they are “primarily extracted in the Democratic Republic of Congo (DRC) and neighbouring regions and in the conflict-affected and high-risk areas (CAHRAs)”. However, this is a generic description and the company does not state whether the 3TG in its products come from any of these</t>
    </r>
    <r>
      <rPr>
        <rFont val="Calibri"/>
        <color rgb="FF000000"/>
        <sz val="10.0"/>
      </rPr>
      <t xml:space="preserve"> countries. Last year, the company did confirm that their products contained 3TG a</t>
    </r>
    <r>
      <rPr>
        <rFont val="Calibri"/>
        <sz val="10.0"/>
      </rPr>
      <t>t least from the DRC, and got points for this sub-indicator. Because the last sub-indicator rests on the company having confirmed that they source 3TG from at least one CAHRA country, points cannot be given for this sub-indicator either. Again, last year the company got points for this sub-indicator for providing some description about the human rights risks associated with sourcing from the DRC.
BMW Group Conflict Minerals Policy
https://www.bmwgroup.com/content/dam/grpw/websites/bmwgroup_com/responsibility/new_umwelt-und-sozialstandards/CM-Policy_EN.pdf
Responsible Raw Material Management at the BMW Group
https://www.bmwgroup.com/content/dam/grpw/websites/bmwgroup_com/responsibility/downloads/en/2025/Rohstoffmanagement_EN.pdf</t>
    </r>
  </si>
  <si>
    <t>Not disclosed. BYD states that they investigate “the mineral supply chains of suppliers that include or use key materials such as tantalum, tin, tungsten, and gold in their products or manufacturing processes, ensuring that smelters, refiners, and mines involved in the supply chain meet responsible mineral management requirements” (SR, p. 112). However, the company does not disclose whether there is a risk of sourcing conflict minerals from CAHRAs, or confirm that they actually do source conflict minerals from CAHRAs. 
 2024 BYD Sustainability Report 
 https://www.bydglobal.com/en/SocietyDevelopment.html</t>
  </si>
  <si>
    <t xml:space="preserve">Ford acknowledges the risk of sourcing conflict minerals from CAHRAs in its Responsible Materials Sourcing Policy, stating “To the extent tin, tungsten, tantalum, and gold (“Conflict Minerals” or “3TG”) are contained in our products, it is Ford’s goal to use Democratic Republic of the Congo (DRC) conflict free minerals while continuing to support responsible in-region mineral sourcing from the DRC and adjoining countries” (p. 1). The risk of sourcing conflict minerals from CAHRAs is also discussed in Ford’s Conflict Minerals Report, which includes a list of “covered countries” the 3TG in their products may come from (p. 6-7), as well as a much larger list of possible countries of origin of their 3TG, many of which are also CAHRAs (Annex I). 
Ford does not actually confirm sourcing 3TG from any of these countries, and therefore the company does not provide any specific information about risks associated with any such country. Note: in its ISFR, Ford mentions sourcing from CAHRAs such as Indonesia, Papua New Guinea, and China (p. 101), but it does so when discussing battery minerals sourcing and not 3TG.  
Responsible Materials Sourcing Policy
https://corporate.ford.com/content/dam/corporate/us/en-us/documents/legal/Responsible_Material_Sourcing_Policy-2024.pdf
Ford Conflict Minerals Report
https://corporate.ford.com/content/dam/corporate/us/en-us/documents/legal/Form-SD-and-CMR-for-Year-Ended-December-31-2024.pdf
</t>
  </si>
  <si>
    <t>Geely recognises the risk of sourcing conflict minerals from CAHRAs and has put measures in place to manage that risk (SCoC, p. 6, CoC, p. 16, Sustainable Raw Materials Policy, p. 2). However, the company does not specify the relevant raw materials and countries of origin potentially involved, and does not confirm whether they do indeed source conflict minerals from any CAHRA country.
Geely Supplier Code of Conduct
http://www.geelyauto.com.hk/wp-content/uploads/2024/04/20240425-Geely-Supplier-Code-of-Conduct-EN.pdf
Geely Code of Conduct
http://www.geelyauto.com.hk/wp-content/uploads/2024/04/Code-of-Conduct_SC_175_202401220_eng.pdf
Sustainable Raw Materials Policy
http://www.geelyauto.com.hk/wp-content/uploads/2024/12/3.-%E5%8F%AF%E6%8C%81%E7%BA%8C%E5%8E%9F%E6%9D%90%E6%96%99%E6%94%BF%E7%AD%96-Sustainable-Raw-Materials-Policy.pdf</t>
  </si>
  <si>
    <t>GM discusses the risks of sourcing from CAHRAs in its Conflict Minerals Report. The company states that they have reason to believe that certain of the 3TG in their products may have originated from the DRC and adjoining countries (the "Covered Countries" under the US SEC Conflict Minerals Disclosure Rule) (section II). However, the company does not confirm whether they do source 3TG from any CAHRA country, and therefore the company does not provide any specific information about risks associated with any such country.
Conflict Minerals Report
https://investor.gm.com/static-files/5e0ea429-ded3-40ca-b3a1-fd25422f980d</t>
  </si>
  <si>
    <r>
      <rPr>
        <rFont val="Calibri"/>
        <sz val="10.0"/>
      </rPr>
      <t xml:space="preserve">Honda states in its Conflict Minerals Report that they “have reason to believe that necessary conflict minerals contained in our products may have originated in the DRC or in adjoining countries” (i.e. CAHRAs designated as “Covered Countries” by the US SEC Conflict Minerals Disclosure Rule) (section I).
However, the company is unable to confirm this, or to give any more precise information about the country of origin of some of its conflict minerals: “The result of our due diligence process was that we were not able to obtain adequate information from the direct suppliers in our supply chain to be able to make any conclusive determinations as to the source of such necessary conflict minerals.” (section I).
Honda’s Conflict Minerals Report </t>
    </r>
    <r>
      <rPr>
        <rFont val="Calibri"/>
        <color rgb="FF1155CC"/>
        <sz val="10.0"/>
        <u/>
      </rPr>
      <t>https://global.honda/en/investors/library/cmr/main/0/teaserItems3/0/linkList/0/link/CY2024_formSD_e.pdf</t>
    </r>
  </si>
  <si>
    <t>Hyundai recognises the risk of sourcing conflict minerals from CAHRAs (Conflict Minerals (Responsible Minerals) Policy, p. 1, SR, p. 78), and lists 10 African countries (Democratic Republic of the Congo, Rwanda, Burundi, Sudan, Angola, Uganda, Zambia, Central African Republic, Congo, and Tanzania as “high risk management areas”. The company monitors suppliers’ use of conflict minerals that may be unethically mined from these areas (p. 79).
Unlike last year, the company does not appear to have published a Conflict Minerals Report (the last one on its website covers the period from 1 January to 31 December 2023).
The company does not actually confirm whether they source conflict minerals from CAHRAs, or from any of the specific CAHRA countries they list.
Hyundai Motor Company Conflict Minerals (Responsible Minerals) Policy
https://www.hyundai.com/content/dam/hyundai/ww/en/images/company/sustainability/about-sustainability/policy/2025/social/hyundai-conflict-minerals-responsible-minerals-policy-eng-2025.pdf
Hyundai 2025 Sustainability Report
https://www.hyundai.com/content/dam/hyundai/ww/en/images/company/sustainability/about-sustainability/2025/hmc-2025-sustainability-report-en-v11.pdf</t>
  </si>
  <si>
    <t>Kia has a Conflict Minerals Policy in which the company recognises the risk of sourcing conflict minerals from “high-risk areas”, and mentions “10 African countries (Democratic Republic of Congo and adjacent countries)” as high-risk areas (Sections 1 and 2)” Kia explains that minerals mined from high-risk areas “prioritized for management” and the company “continuously monitors the use of conflict minerals and cobalt that are mined or distributed illegally or unethically in these areas” (SR, p. 72). Despite flagging the risks, Kia does not confirm whether they actually source conflict minerals from CAHRAs. The company states that they issue “a ‘Conflict Minerals (Responsible Minerals) Report’ annually to demonstrate its commitment to responsible mineral management” (SR, p. 127). Elsewhere in the report, the company repeats that they publish “an annual responsible minerals management report to transparently disclose its practices and build stakeholder trust” (p. 72). However, these reports do not appear to be available on the company’s website.
Kia Conflict Minerals Policy https://worldwide.kia.com/int/company/sustainability/about/how-it-works
Kia Sustainability Report https://worldwide.kia.com/int/company/sustainability/sustainability-report</t>
  </si>
  <si>
    <r>
      <rPr>
        <rFont val="Calibri"/>
        <sz val="10.0"/>
      </rPr>
      <t xml:space="preserve">Mercedes discloses the risks of sourcing conflict minerals from CAHRAs in their supply chains. The company’s Raw Material Report lists 3TG and their main countries of origin (p. 160). 
 However, Mercedes does not actually confirm whether they source any of the 3TG from a CAHRA country. 
 Raw Material Report 2024 </t>
    </r>
    <r>
      <rPr>
        <rFont val="Calibri"/>
        <color rgb="FF1155CC"/>
        <sz val="10.0"/>
        <u/>
      </rPr>
      <t>https://group.mercedes-benz.com/dokumente/nachhaltigkeit/produktion/mercedes-benz-raw-material-report.pdf</t>
    </r>
  </si>
  <si>
    <t>Nissan explains actions to eliminate the risk of sourcing conflict minerals from CAHRAs in its Databook (p. 88), and Actions for Minerals Sourcing document. However, the company does not confirm whether they do source conflict minerals from CAHRAs or describe the specific conflict minerals potentially included in their supply chain and their countries of origin.
2025 Sustainability Databook https://www.nissan-global.com/EN/SUSTAINABILITY/LIBRARY/SR/2025/ASSETS/PDF/DB25_E_All.pdf
Actions for Minerals Sourcing https://www.nissan-global.com/EN/SUSTAINABILITY/LIBRARY/ASSETS/PDF/Minerals_e.pdf</t>
  </si>
  <si>
    <t>Not disclosed. Renault publishes a map with an indication of the countries of origin of 18 selected raw materials (URD, p. 264), but this does not identify which raw materials originate from which countries, and does not indicate whether the countries of origin shown in the map are in the company’s actual supply chain. 
 Universal Registration Document (URD) 2024 
 https://assets.renaultgroup.com/uploads/2025/03/Renault_URD_2024_EN.pdf</t>
  </si>
  <si>
    <r>
      <rPr>
        <rFont val="Calibri"/>
        <sz val="10.0"/>
      </rPr>
      <t>Stellantis acknowledges that “mining gold, tin, tantalum, and tungsten might increase certain risks described in the OECD Due Diligence Guidance Annex II, especially in CAHRAs” and states that, “in accordance with required U.S. and EU regulations, Stellantis’ policy requires best efforts of transparency from its suppliers about the origin of any raw materials and minerals they use in this context.” (Annual Report, p. 249). In its Conflict Minerals Report to the US SEC, the company states that “after a reasonable country of origin inquiry, it was reasonably concluded that 3TG in Stellantis products may have originated in the Democratic Republic of the Congo (the “DRC”), and adjoining countries (with the DRC, the “Covered Countries”) and are not solely from recycled or scrap sources.” (p. 1).
The company also includes a list of countries where 3TG inc</t>
    </r>
    <r>
      <rPr>
        <rFont val="Calibri"/>
        <color rgb="FF000000"/>
        <sz val="10.0"/>
      </rPr>
      <t>luded in its products may have come from, and this includes many CAHRAs (Appendix to the Confl</t>
    </r>
    <r>
      <rPr>
        <rFont val="Calibri"/>
        <sz val="10.0"/>
      </rPr>
      <t xml:space="preserve">ict Minerals Report). However, the company does not confirm whether it sources conflict minerals from CAHRAs. In fact, the company explicitly explains in its Conflict Minerals Report that it is not in a position to confirm whether 3TGs in its products come from either Covered Countries (“covered countries” under US SEC Conflict Minerals Disclosure Rule) or CAHRAs more broadly.
Stellantis Conflict Minerals Report https://fcagroup.gcs-web.com/static-files/b2ecf16e-9619-46e9-ae3d-ae69a3bb6192
2024 Annual Report (Sustainability Statement) </t>
    </r>
    <r>
      <rPr>
        <rFont val="Calibri"/>
        <color rgb="FF1155CC"/>
        <sz val="10.0"/>
        <u/>
      </rPr>
      <t>https://www.stellantis.com/content/dam/stellantis-corporate/investors/financial-reports/Stellantis-NV-20241231-Annual-Report.pdf</t>
    </r>
  </si>
  <si>
    <r>
      <rPr>
        <rFont val="Calibri"/>
        <sz val="10.0"/>
      </rPr>
      <t xml:space="preserve">Tesla discusses the risks of sourcing 3TG from CAHRAs in its Conflict Minerals Report and Impact Report, including in the context of the escalating military conflict in the Eastern DRC, and confirms that they source at least from the DRC and Rwanda (Impact Report, p. 175). Tesla’s Conflict Minerals Report also includes a list of possible countries of origin of their 3TG, which includes a large number of CAHRAs (Annex I). 
The company discusses the risk of contributing to conflict, human rights abuses and instability through their sourcing practices, and challenges associated with traceability of 3TG from ASM mines, unauthorised mining, high-risk smelters or refiners, and opaque business relationships (p. 175).
Tesla Conflict Minerals Report
</t>
    </r>
    <r>
      <rPr>
        <rFont val="Calibri"/>
        <color rgb="FF1155CC"/>
        <sz val="10.0"/>
        <u/>
      </rPr>
      <t>https://digitalassets.tesla.com/tesla-contents/image/upload/Tesla_Conflict_Minerals_Report.pdf</t>
    </r>
    <r>
      <rPr>
        <rFont val="Calibri"/>
        <sz val="10.0"/>
      </rPr>
      <t xml:space="preserve"> 
Tesla’s Impact Report 2024
</t>
    </r>
    <r>
      <rPr>
        <rFont val="Calibri"/>
        <color rgb="FF1155CC"/>
        <sz val="10.0"/>
        <u/>
      </rPr>
      <t>https://www.tesla.com/ns_videos/2024-extended-version-tesla-impact-report.pdf</t>
    </r>
    <r>
      <rPr>
        <rFont val="Calibri"/>
        <sz val="10.0"/>
      </rPr>
      <t xml:space="preserve"> </t>
    </r>
  </si>
  <si>
    <t>Toyota discusses the risk of sourcing conflict minerals from CAHRAs in both its Databook and Conflict Minerals Report. The company mentions the risk of sourcing from DRC specifically, and describes efforts by Toyota Motor North America to address this risk through its participation in the Conflict-free Sourcing Working Group and the Automotive Industry Action Group (AIAG) working group on conflict minerals originating from the Democratic Republic of the Congo (Databook, p. 84). 
In its Conflict Minerals Report, Toyota discloses that some of its smelters/refiners “processed minerals sourced in the Covered Countries” (e.g. DRC, Rwanda, Uganda, Angola, etc. as defined by the US Dodd-Frank Act) (section 5.ii). 
While the report names some of the human rights risks entailed by conflict minerals (e.g. financing armed conflict), these constitute generic descriptions and are not sufficiently detailed and/or specific to Toyota’s supply chains. 
Toyota’s 2025 Sustainability Databook https://global.toyota/pages/global_toyota/sustainability/report/sdb/sdb25_en.pdf 
Toyota’s 2025 Conflict Minerals Report https://www.sec.gov/Archives/edgar/data/1094517/000119312525131072/d933814dex101.htm</t>
  </si>
  <si>
    <r>
      <rPr>
        <rFont val="Calibri"/>
        <sz val="10.0"/>
      </rPr>
      <t xml:space="preserve">Volkswagen discloses the risks of sourcing conflict minerals from CAHRAs, and provides a list of the countries and origin of conflict minerals in its supply chain (Annex IV, RRMR).
The company specifically discusses its sourcing of cobalt from the DRC and Indonesia (two CAHRAs) (RRMR, p. 31). The company describes the risks associated with conflict minerals from CAHRAs in general (RRMR, p. 38), but not in relation to the specific CAHRAs the 3TG in their products come from.
Responsible Raw Materials Report (RRMR)
</t>
    </r>
    <r>
      <rPr>
        <rFont val="Calibri"/>
        <color rgb="FF1155CC"/>
        <sz val="10.0"/>
        <u/>
      </rPr>
      <t>https://uploads.vw-mms.de/system/production/documents/cws/002/986/file_en/b9c9f6c0342cbfa6435f770bd41745aa979edafb/VW_RRMR_24_gesamt_offen.pdf?1743501339</t>
    </r>
  </si>
  <si>
    <r>
      <rPr>
        <rFont val="Calibri"/>
        <sz val="10.0"/>
      </rPr>
      <t xml:space="preserve">Volvo recognises the risk of sourcing conflict minerals from CAHRAs, and seeks to source all components containing conflict minerals responsibly.
As part of these efforts, the company seeks to trace the origins of these minerals by requiring suppliers to complete the Conflict Minerals Reporting Template (CMRT) provided by the Responsible Minerals Initiative (RMI) (AS Report, p. 200). However, the company does not specify the minerals and countries of origin potentially or actually involved.
Elsewhere in the report the company lists a number of CAHRA countries in its supply chain (e.g. Democratic Republic of the Congo, India, Philippines, Colombia, Myanmar, Sudan, Ukraine, etc.) (p. 149), but does not confirm whether the company sources conflict / 3TG minerals from them.
Volvo Cars Group Annual and Sustainability Report (AS Report) 2024 </t>
    </r>
    <r>
      <rPr>
        <rFont val="Calibri"/>
        <color rgb="FF1155CC"/>
        <sz val="10.0"/>
        <u/>
      </rPr>
      <t>https://www.volvocars.com/assets/volvocm/globalpages/live/FDF1381B268D426CAB44884438BEA69C/climate_report.pdf</t>
    </r>
  </si>
  <si>
    <t>2.2.3. The company discloses broader transition minerals risks in their supply chain and where they are located.</t>
  </si>
  <si>
    <r>
      <rPr>
        <rFont val="Calibri"/>
        <color rgb="FFFF0000"/>
        <sz val="10.0"/>
      </rPr>
      <t xml:space="preserve">The following scores are absolute and not cumulative:
</t>
    </r>
    <r>
      <rPr>
        <rFont val="Calibri"/>
        <b/>
        <color rgb="FFFF0000"/>
        <sz val="10.0"/>
      </rPr>
      <t xml:space="preserve">100%: </t>
    </r>
    <r>
      <rPr>
        <rFont val="Calibri"/>
        <color rgb="FFFF0000"/>
        <sz val="10.0"/>
      </rPr>
      <t xml:space="preserve">the company discloses broader risks from transition minerals in their supply chains and where these are located, by reference to tier, and geographical location for lithium, nickel, cobalt and at least one other mineral. 
</t>
    </r>
    <r>
      <rPr>
        <rFont val="Calibri"/>
        <b/>
        <color rgb="FFFF0000"/>
        <sz val="10.0"/>
      </rPr>
      <t>50%:</t>
    </r>
    <r>
      <rPr>
        <rFont val="Calibri"/>
        <color rgb="FFFF0000"/>
        <sz val="10.0"/>
      </rPr>
      <t xml:space="preserve"> the company discloses broader risks from transition minerals in their supply chains and where these are located, by reference to tier and geographical location for lithium, nickel and cobalt.
</t>
    </r>
    <r>
      <rPr>
        <rFont val="Calibri"/>
        <b/>
        <color rgb="FFFF0000"/>
        <sz val="10.0"/>
      </rPr>
      <t>25%:</t>
    </r>
    <r>
      <rPr>
        <rFont val="Calibri"/>
        <color rgb="FFFF0000"/>
        <sz val="10.0"/>
      </rPr>
      <t xml:space="preserve"> the company discloses broader risks from sourcing at least one transition mineral, with reference to tier and geographical location and/or the company discloses human rights risks of sourcing transition minerals in general, including countries of origin, without disaggregating this information for individual minerals
</t>
    </r>
  </si>
  <si>
    <t>BMW’s Annual Report does not disclose human rights risks associated with specific transition minerals in their supply chains. However, the company’s Responsible Raw Material Management report does disclose risks associated with specific transition and other minerals in their supply chain, with some reference about where in the supply chain these are located.
While the company mentions the relevant tier (all the listed risks occur at mine site level), it does not always indicate the country of origin, or it only indicates the country of origin where the relevant minerals mostly come from, but not necessarily where the minerals in its own supply chain come from.
As far as lithium, nickel, and cobalt are concerned, it is only possible to confirm that the company sources at least some of its cobalt from the DRC (p. 4), and some of its lithium from Chile (p. 11). In relation to nickel, the company only refers to the countries where this mineral mostly comes from, and not necessarily where the nickel in its own supply chain comes from.
Note: even in relation to cobalt and lithium, the country of origin information only emerges implicitly from the description of specific MSI projects the company is involved in, and is not the result of a deliberate disclosure practice.
BMW Group Report 2024
https://www.bmwgroup.com/content/dam/grpw/websites/bmwgroup_com/ir/downloads/en/2025/bericht/BMW-Group-Report-2024-en.pdf
Responsible Raw Material Management at the BMW Group
https://www.bmwgroup.com/content/dam/grpw/websites/bmwgroup_com/responsibility/downloads/en/2025/Rohstoffmanagement_EN.pdf</t>
  </si>
  <si>
    <t xml:space="preserve">Ford discusses the risks to human rights associated with its aluminium, cobalt, copper, lithium, mica, graphite and nickel supply chains. The company indicates the tier where these risks occur (most of them take place at mine site level) (ISFR, p. 100-1). However, the company only indicates the geographical location of some of these risks in relation to cobalt (risk of child labour, health hazards, and environmental issues in the DRC), and mica (risk of child labour and poor working conditions in Madagascar and India). The company does not include this information across the board, or at a minimum for lithium, nickel, and cobalt. 
Ford Integrated Sustainability and Financial Report (ISFR) 2025
https://corporate.ford.com/content/dam/corporate/us/en-us/documents/reports/2025-integrated-sustainability-and-financial-report.pdf 
</t>
  </si>
  <si>
    <t>Geely states that they attach “great importance to the environmental and human rights risks posed by high-risk key raw materials, including conflict minerals, and continuously strengthens procurement compliance management level”. They specify that they “focus on the 14 identified high-risk key raw materials including tungsten, tin, tantalum, gold, cobalt, lithium, nickel, manganese, copper, graphite, mica, natural rubber, wool and leather” (ESG Report, p. 117).
However, the company does not disclose what these risks are, and does not provide any description as to the raw materials, tiers and/or geographical location where they are present. The company also outlines the risks that third-party organisations assessed regarding cobalt, copper, lithium, and nickel in certain “key vehicle models”, and mentions some of these risks (e.g. child and forced labor) (ESG Report, p. 117), but these are not the risks they found through their due diligence assessments, but rather the risks they sought out to assess.
Geely ESG Report 2024
http://www.geelyauto.com.hk/wp-content/uploads/2025/04/e_2024-ESG-Report_20250428.pdf</t>
  </si>
  <si>
    <t>While Hyundai states that they prioritise battery raw materials, as well as other minerals such as mica, palladium, etc. for human rights due diligence (SR, p. 78), the company does not actually disclose the risks identified, relevant tier, or geographical location.
Hyundai does disclose the risk of child labour associated with the cobalt used in its products originating from the DRC, stating that “we are continually monitoring the cobalt supply chain in accordance with the OECD Due Diligence Guidance to manage the issue of child labor in cobalt mines of the Democratic Republic of Congo” (p. 79).
Hyundai 2025 Sustainability Report
https://www.hyundai.com/content/dam/hyundai/ww/en/images/company/sustainability/about-sustainability/2025/hmc-2025-sustainability-report-en-v11.pdf</t>
  </si>
  <si>
    <t>Not disclosed. While Kia states that they manage “22 types of responsible minerals, expanding from the initial five conflict minerals to battery-related raw materials”. The company explains that “this expansion is based on a comprehensive assessment of global regulatory trends, high-risk region data, stakeholder concerns, and potential impacts on human rights and the environment” (SR, p. 72). These minerals include nickel, lithium, and cobalt, but the company does not disclose the actual risks identified.
Kia Sustainability Report 
https://worldwide.kia.com/int/company/sustainability/sustainability-report</t>
  </si>
  <si>
    <r>
      <rPr>
        <rFont val="Calibri"/>
        <sz val="10.0"/>
      </rPr>
      <t xml:space="preserve">Mercedes discloses broader risks from transition minerals in their supply chains and where these are located, by reference to tier, and geographical location for lithium, nickel, cobalt, as well as graphite, REE and other “traditional” minerals. 
 While maximum points are awarded, it should be noted that information on the countries of origin of minerals in Mercedes’ actual supply chain is limited. While the company provides general information about the main countries of origin of the relevant raw materials, the actual country of origin (or at least one of the countries of origin) of the transition minerals in the company’s supply chain can only be confirmed for cobalt (DRC), nickel (Indonesia), graphite (Madagascar), lithium (Chile), and REEs (Myanmar). This information can sometimes only be inferred (e.g. information regarding on-the-ground projects or local actors the company is engaging with, which sometimes specifies the location). See Raw Material Report, p. 40, 43, 59, 79, 103, and 141. 
 Raw Material Report 2024 </t>
    </r>
    <r>
      <rPr>
        <rFont val="Calibri"/>
        <color rgb="FF1155CC"/>
        <sz val="10.0"/>
        <u/>
      </rPr>
      <t>https://group.mercedes-benz.com/dokumente/nachhaltigkeit/produktion/mercedes-benz-raw-material-report.pdf</t>
    </r>
  </si>
  <si>
    <t>Nissan’s Databook contains a table delineating specific human rights risks per raw material, including cobalt, lithium, nickel, and others (p. 88). However, this is a generic description compiled from third party sources (e.g. Drive Sustainability) and not a description from the company’s actual risk findings.
Nissan does not disclose risks identified against specific transition minerals, or at least generic descriptions of risk related to its transition minerals sourcing. In its Responsible Materials Sourcing Policy, the company states that they “will assess actual and potential environmental and social risks within our natural rubber supply chains…” (section on “Due Diligence”), suggesting that they are not doing this for other raw materials.
2025 Sustainability Databook https://www.nissan-global.com/EN/SUSTAINABILITY/LIBRARY/SR/2025/ASSETS/PDF/DB25_E_All.pdf
Nissan Responsible Materials Sourcing Policy https://www.nissan-global.com/EN/SUSTAINABILITY/LIBRARY/MATERIALS_SOURCING/ASSETS/PDF/Materials_Sourcing_Policy_e.pdf</t>
  </si>
  <si>
    <t>Even though Stellantis states that “due diligence is conducted on all EV raw minerals including cobalt, lithium, nickel, and graphite supply chains” (Annual Report, p. 246), the company does not disclose risks associated with these or any other transition minerals. The company also lists a number of high-risk countries in terms of child/forced labour (Annual Report, p. 247), but again it does not clarify whether transition minerals in general, or any specific transition mineral, is sourced from those countries and affected by those risks.
2024 Annual Report (Sustainability Statement) https://www.stellantis.com/content/dam/stellantis-corporate/investors/financial-reports/Stellantis-NV-20241231-Annual-Report.pdf</t>
  </si>
  <si>
    <r>
      <rPr>
        <rFont val="Calibri"/>
        <color rgb="FF0563C1"/>
        <sz val="10.0"/>
        <u/>
      </rPr>
      <t xml:space="preserve">Tesla's Impact Report includes material-specific chapters which address lithium, nickel, cobalt, and a number of additional minerals. These sections include information regarding risks associated with these materials, and some level of specificity regarding tier and geographical location.
Tesla’s Impact Report 2024
</t>
    </r>
    <r>
      <rPr>
        <rFont val="Calibri"/>
        <color rgb="FF1155CC"/>
        <sz val="10.0"/>
        <u/>
      </rPr>
      <t>https://www.tesla.com/ns_videos/2024-extended-version-tesla-impact-report.pdf</t>
    </r>
  </si>
  <si>
    <t>The company does not disclose broader risks from transition minerals in their supply chains and where these are located. 
In both its Integrated Report (p. 122) and Databook (p. 84), the company provides a table delineating specific human rights risks per raw material, including cobalt, nickel, and lithium, but these are generic descriptions compiled from third party sources (see Indicator 1.2.2). They do not reflect the company’s specific risk findings. 
Toyota’s Integrated Report 2024 https://global.toyota/pages/global_toyota/ir/library/annual/2024_001_integrated_en.pdf 
Toyota’s 2025 Sustainability Databook https://global.toyota/pages/global_toyota/sustainability/report/sdb/sdb25_en.pdf</t>
  </si>
  <si>
    <r>
      <rPr>
        <rFont val="Calibri"/>
        <sz val="10.0"/>
      </rPr>
      <t xml:space="preserve">Volkswagen discloses broader risks from transition minerals in their supply chain, including relevant tier and geographical location for lithium, nickel, cobalt, as well as graphite, aluminium, PGM, REE, and mica (RRMR).
Responsible Raw Materials Report (RRMR)
</t>
    </r>
    <r>
      <rPr>
        <rFont val="Calibri"/>
        <color rgb="FF1155CC"/>
        <sz val="10.0"/>
        <u/>
      </rPr>
      <t>https://uploads.vw-mms.de/system/production/documents/cws/002/986/file_en/b9c9f6c0342cbfa6435f770bd41745aa979edafb/VW_RRMR_24_gesamt_offen.pdf?1743501339</t>
    </r>
  </si>
  <si>
    <t>Volvo has a special due diligence program for “raw materials of concern”, which include 20 materials the company considers to be associated with severe negative environmental, social and governance impacts (AS Report, p. 197).
However, the company does not specify what these impacts are, and does not disclose where in the supply chain they are located.
The company goes a little further in relation to nickel, describing efforts to understand challenges around nickel mines and treatment units in Indonesia (AS Report, p. 200), but does not specify the concrete human rights risks involved.
Volvo Cars Group Annual and Sustainability Report (AS Report) 2024 https://www.volvocars.com/assets/volvocm/globalpages/live/FDF1381B268D426CAB44884438BEA69C/climate_report.pdf</t>
  </si>
  <si>
    <t>2.2.4. The company publishes a list of smelters or refiners (SoR) in its supply chain</t>
  </si>
  <si>
    <r>
      <rPr>
        <rFont val="Calibri"/>
        <b/>
        <color theme="1"/>
        <sz val="10.0"/>
      </rPr>
      <t>100%:</t>
    </r>
    <r>
      <rPr>
        <rFont val="Calibri"/>
        <color theme="1"/>
        <sz val="10.0"/>
      </rPr>
      <t xml:space="preserve"> the company publishes a complete list of smelters/refiners in their supply chain for at least 3TG minerals.
</t>
    </r>
    <r>
      <rPr>
        <rFont val="Calibri"/>
        <b/>
        <color theme="1"/>
        <sz val="10.0"/>
      </rPr>
      <t>50%:</t>
    </r>
    <r>
      <rPr>
        <rFont val="Calibri"/>
        <color theme="1"/>
        <sz val="10.0"/>
      </rPr>
      <t xml:space="preserve"> the company publishes a partial list of smelters/refiners in their supply chain. Note: to score here, the company must disclose a significant number of SoRs.</t>
    </r>
  </si>
  <si>
    <t>Ford publishes a standalone list of "all smelters and refiners submitted by our suppliers for parts and components used to produce our vehicles in 2024." 
Ford Motor Company Smelter and Refiner List (2024 RY)
https://corporate.ford.com/content/dam/corporate/us/en-us/documents/legal/smelter-refiner-list-2024.pdf</t>
  </si>
  <si>
    <t>Honda publishes a list of SoR “reported as certified conformant by our suppliers” as at 7 April 2025 (Annex 1, Conflict Minerals Report). Since only RMI conformant SoR are published, this is a partial list and points are only given for the second sub-indicator.
Honda’s Conflict Minerals Report https://global.honda/en/investors/library/cmr/main/0/teaserItems3/0/linkList/0/link/CY2024_formSD_e.pdf</t>
  </si>
  <si>
    <t>Nissan has published four SoR in its cobalt supply chain (Actions for Minerals Sourcing, p. 3), but this level of disclosure is too limited to give the company points.
Actions for Minerals Sourcing https://www.nissan-global.com/EN/SUSTAINABILITY/LIBRARY/ASSETS/PDF/Minerals_e.pdf</t>
  </si>
  <si>
    <t>Stellantis requires suppliers to provide information about the SoR in their supply chains. However, the company not disclose this information. The company justifies this by explaining that suppliers provide SoR information “at the company or division level for all parts or components sent to their customers.” This means that it “cannot accurately be assessed whether a supplier’s listed smelters and refiners were used for the parts or components specifically supplied to Stellantis. Since a direct link between Stellantis products and particular smelters or refiners cannot be established, a delineated list of smelters and refiners has not been provided.” (Conflict Minerals Report, Section 4). Stellantis continues to publish a list of refiners in the supply chain for its high-voltage battery suppliers. However, this dates back to 2022 and is too old to be considered for points.
Stellantis Conflict Minerals Report https://fcagroup.gcs-web.com/static-files/b2ecf16e-9619-46e9-ae3d-ae69a3bb6192
Refiners in our Direct Material Supply Chain for High-Voltage Batteries https://www.stellantis.com/content/dam/stellantis-corporate/sustainability/responsible-purchasing-practices/CO_LI_REFINERS_Sept_2022.pdf</t>
  </si>
  <si>
    <r>
      <rPr>
        <rFont val="Calibri"/>
        <sz val="10.0"/>
      </rPr>
      <t xml:space="preserve">Tesla publishes a list of 3TG SoRs, which represents the company’s “best understanding of the Smelters and Refiners (SoRs) potentially present in the supply chain”. Tesla also discloses a small number of SoR in their nickel and lithium supply chains (Impact Report, p. 166 and 171, respectively).
Tesla Smelter and Refiner List
</t>
    </r>
    <r>
      <rPr>
        <rFont val="Calibri"/>
        <color rgb="FF1155CC"/>
        <sz val="10.0"/>
        <u/>
      </rPr>
      <t>https://digitalassets.tesla.com/tesla-contents/image/upload/tesla-smelter-refiner-list.pdf</t>
    </r>
    <r>
      <rPr>
        <rFont val="Calibri"/>
        <sz val="10.0"/>
      </rPr>
      <t xml:space="preserve"> 
Tesla’s Impact Report 2024
</t>
    </r>
    <r>
      <rPr>
        <rFont val="Calibri"/>
        <color rgb="FF1155CC"/>
        <sz val="10.0"/>
        <u/>
      </rPr>
      <t>https://www.tesla.com/ns_videos/2024-extended-version-tesla-impact-report.pdf</t>
    </r>
    <r>
      <rPr>
        <rFont val="Calibri"/>
        <sz val="10.0"/>
      </rPr>
      <t xml:space="preserve"> </t>
    </r>
  </si>
  <si>
    <t>Annex A of Toyota’s Conflict Minerals Report includes a list of smelters or refiners “reported to be certified conformant” by the company’s suppliers (i.e. matched against RMI’s list of RMAP-conformant smelters and refiners as of April 3, 2025). For this reason, this is only a partial list, and only the second sub-indicator is met. 
Toyota’s 2025 Conflict Minerals Report https://www.sec.gov/Archives/edgar/data/1094517/000119312525131072/d933814dex101.htm</t>
  </si>
  <si>
    <t>Volkswagen publishes a list of 3TG smelters and the countries and territories of origin they have identified in Annexes III and IV of the RRMR.
Responsible Raw Materials Report (RRMR)
https://uploads.vw-mms.de/system/production/documents/cws/002/986/file_en/b9c9f6c0342cbfa6435f770bd41745aa979edafb/VW_RRMR_24_gesamt_offen.pdf?1743501339</t>
  </si>
  <si>
    <t>Volvo does not disclose a list of SoRs.</t>
  </si>
  <si>
    <t>2.2.5. The company discloses which of the SoRs in its supply chain are conformant with the Responsible Minerals Initiative (RMI).</t>
  </si>
  <si>
    <r>
      <rPr>
        <rFont val="Calibri"/>
        <b/>
        <color theme="1"/>
        <sz val="10.0"/>
      </rPr>
      <t xml:space="preserve">100%: </t>
    </r>
    <r>
      <rPr>
        <rFont val="Calibri"/>
        <color theme="1"/>
        <sz val="10.0"/>
      </rPr>
      <t xml:space="preserve">the company discloses information on RMI conformance for all of the SoRs identified in their supply chain. 
</t>
    </r>
    <r>
      <rPr>
        <rFont val="Calibri"/>
        <b/>
        <color theme="1"/>
        <sz val="10.0"/>
      </rPr>
      <t xml:space="preserve">50%: </t>
    </r>
    <r>
      <rPr>
        <rFont val="Calibri"/>
        <color theme="1"/>
        <sz val="10.0"/>
      </rPr>
      <t xml:space="preserve">the company only discloses information on RMI conformance for some of the SoRs in its supply chain or only discloses information on RMI conformance on an aggregate / percentage basis-
Note: 0.4 points modifier applied due to multistakeholder initiative assessment. See sheet 8.
</t>
    </r>
  </si>
  <si>
    <t>Not disclosed. BYD states that “the number of smelters and refiners certified by RMI exceeds 200” (SR, p. 112). However, it is not totally clear whether this is referring to SoR in BYD’s supply chain, and in any case is not a precise figure. 
 2024 BYD Sustainability Report 
 https://www.bydglobal.com/en/SocietyDevelopment.html</t>
  </si>
  <si>
    <r>
      <rPr>
        <rFont val="Calibri"/>
        <sz val="10.0"/>
      </rPr>
      <t>Ford discloses that 347 3TG smelters and refiners were identified through supplier reports. It states that all 123 of the smelters and refiners identified as potentially sourcing from "Covered Countries" were "deemed conformant to the RMAP, or cross-recognized RJC, LBMA, or TI-CMC audit protocols." (Conflict Minerals Report, p. 6). 
Ford publishes smelter conformance rate information that goes beyond smelters believed to be sourcing from “Covered Countries” in its ISFR. This includes information (both in numbers and percentage) for 223 3TG smelters, as well as cobalt and mica smelters (p. 256). However, this information refers to both “conformant” and “active” smelters (i.e. smelters that are not yet conformant, but are working towards full certification). While the ISFR does not clarify this, the numbers provided are identical to those in the Conflict Minerals Report, which explicitly states that these numbers/percentages are for smelters / refiners with a "Conformant" RMI RMAP Status (p. 6). The company is therefore awarded maximum points, although we note the confusing and seemingly contradictory way this data is presented in the company's reporting. 
Ford Conflict Minerals Report
https://corporate.ford.com/content/dam/corporate/us/en-us/documents/legal/Form-SD-and-CMR-for-Year-Ended-December-31-2024.pdf 
Ford Integrated Sustainability and Financial Report (ISFR) 2025
https://corporate.ford.com/content/dam/corporate/us/en-us/documents/reports/202</t>
    </r>
    <r>
      <rPr>
        <rFont val="Calibri"/>
        <color rgb="FF000000"/>
        <sz val="10.0"/>
      </rPr>
      <t>5-integrated-sustainability-and-financial-report.pdf</t>
    </r>
  </si>
  <si>
    <t>GM discloses that “CMRT responses identified two SORs that have sourced or are sourcing from a Covered Country”, and that “Both of these SORs, were conformant to the Responsible Minerals Assurance Process (RMAP) as of March 11, 2025 (Conflict Minerals Report, section II). This information is very limited. While it will be considered for awarding points for the second sub-indicator once again this year, more information will be expected next year to be able to continue to award points.
Conflict Minerals Report
https://investor.gm.com/static-files/5e0ea429-ded3-40ca-b3a1-fd25422f980d</t>
  </si>
  <si>
    <t>Honda publishes a list of over 200 SoR that have been found to be RMI-conformant based on the RMI’s SoR database (Annex 1, Conflict Minerals Report). However, this leaves out SoR in the supply chain that are not RMI conformant yet, and therefore constitutes a partial list.
Honda’s Conflict Minerals Report https://global.honda/en/investors/library/cmr/main/0/teaserItems3/0/linkList/0/link/CY2024_formSD_e.pdf</t>
  </si>
  <si>
    <t>While Hyundai states that they assess suppliers’ data regarding smelters’ conformance with RMI standards (SR, p. 78-9), the company does not disclose the findings of these inquiries.
Hyundai 2025 Sustainability Report
https://www.hyundai.com/content/dam/hyundai/ww/en/images/company/sustainability/about-sustainability/2025/hmc-2025-sustainability-report-en-v11.pdf</t>
  </si>
  <si>
    <t>Not disclosed. Kia states that they demand suppliers “to transact with Responsible Minerals Assurance Process (RMAP)-conformant smelters” (SR, p. 72), but does not disclose information regarding RMI conformance of the SoR in its supply chain.
Kia Sustainability Report https://worldwide.kia.com/int/company/sustainability/sustainability-report</t>
  </si>
  <si>
    <r>
      <rPr>
        <rFont val="Calibri"/>
        <sz val="10.0"/>
      </rPr>
      <t xml:space="preserve">The company requires suppliers to source only from RMAP-conformant or active SoRs (RRS, Section II, 2.10). 
However, it does not disclose information about RMI conformance for all or some of its SoRs, even on an aggregate basis. 
 Responsible Sourcing Standards </t>
    </r>
    <r>
      <rPr>
        <rFont val="Calibri"/>
        <color rgb="FF1155CC"/>
        <sz val="10.0"/>
        <u/>
      </rPr>
      <t>https://supplier.mercedes-benz.com/docs/DOC-2672</t>
    </r>
  </si>
  <si>
    <t>Nissan states that they use RMI’s Conflict Mineral Reporting Template (CMRT) to rule out sourcing from smelters or refiners that are procuring minerals that are funding armed groups. The company states that “No suppliers were found to be using minerals from smelters / refineries believed to be connected to armed groups” (Databook, p. 88). However, it is not clear what these findings amount to in terms of RMI conformance, i.e. whether they mean that all SoR assessed through the supplier surveys were found to be RMI-conformant. For this reason, these indicators cannot be assessed.
2025 Sustainability Databook https://www.nissan-global.com/EN/SUSTAINABILITY/LIBRARY/SR/2025/ASSETS/PDF/DB25_E_All.pdf</t>
  </si>
  <si>
    <t>While Stellantis expects suppliers to “support initiatives to verify smelters and refiners that are conforming and to utilize any such conforming smelter/ refinery programs that are available” and to “provide smelter analysis for non-conformant smelters in their supply chain” (Annual Report, p. 246), the company does not disclose information on RMI conformance for any SoR in its supply chain.
While not meeting this indicator last year either, the company had nevertheless published more information, indicating the percentage of smelters declared by suppliers that had been reported as certified conflict free. This shows a regression in transparency.
2024 Annual Report (Sustainability Statement) https://www.stellantis.com/content/dam/stellantis-corporate/investors/financial-reports/Stellantis-NV-20241231-Annual-Report.pdf</t>
  </si>
  <si>
    <r>
      <rPr>
        <rFont val="Calibri"/>
        <color rgb="FF0563C1"/>
        <sz val="10.0"/>
        <u/>
      </rPr>
      <t xml:space="preserve">Tesla discloses that 241 (or 63%) SoR (of a total of 341 eligible SoR identified through supplier responses) are “engaged with the RMI or conformant” (Conflict Minerals Report, Annex II). However, the company does not provide an exact number for how many are conformant (and does not include this information in their published list of SoR).
Tesla Conflict Minerals Report
</t>
    </r>
    <r>
      <rPr>
        <rFont val="Calibri"/>
        <color rgb="FF1155CC"/>
        <sz val="10.0"/>
        <u/>
      </rPr>
      <t>https://digitalassets.tesla.com/tesla-contents/image/upload/Tesla_Conflict_Minerals_Report.pdf</t>
    </r>
  </si>
  <si>
    <t>Toyota only discloses smelters or refiners “reported to be certified conformant” by the company’s suppliers (Annex A, Conflict Minerals Report). 
This leaves out SoR in the supply chain that are not RMI conformant yet, and therefore constitutes a partial list. 
Toyota’s 2025 Conflict Minerals Report https://www.sec.gov/Archives/edgar/data/1094517/000119312525131072/d933814dex101.htm</t>
  </si>
  <si>
    <r>
      <rPr>
        <rFont val="Calibri"/>
        <sz val="10.0"/>
      </rPr>
      <t xml:space="preserve">Volkswagen discloses that “of the smelters identified in our supply chain, nearly 61% were RMAP-conformant at the end of 2024”.
The company clarifies that “the slight decrease in RMAP conformance compared to the previous reporting year is due to a reduced number of globally available conformant smelters” (RRMR, p. 40).
Responsible Raw Materials Report (RRMR)
</t>
    </r>
    <r>
      <rPr>
        <rFont val="Calibri"/>
        <color rgb="FF1155CC"/>
        <sz val="10.0"/>
        <u/>
      </rPr>
      <t>https://uploads.vw-mms.de/system/production/documents/cws/002/986/file_en/b9c9f6c0342cbfa6435f770bd41745aa979edafb/VW_RRMR_24_gesamt_offen.pdf?1743501339</t>
    </r>
  </si>
  <si>
    <t>Volvo discloses that 63% of smelters in the company’s 3TG supply chain are RMAP-compliant (AS Report, p. 198).
Volvo Cars Group Annual and Sustainability Report (AS Report) 2024 https://www.volvocars.com/assets/volvocm/globalpages/live/FDF1381B268D426CAB44884438BEA69C/climate_report.pdf</t>
  </si>
  <si>
    <t>2.3. Prevent, Mitigate and Account</t>
  </si>
  <si>
    <t>2.3.1. The company discloses how it monitors suppliers for compliance with the transition minerals due diligence requirements.</t>
  </si>
  <si>
    <t>See general HR indicators</t>
  </si>
  <si>
    <t>See general HR indicators.</t>
  </si>
  <si>
    <t>2.3.2. The company formally engages SoRs to build their capacity to conduct due diligence of their own supply chains.</t>
  </si>
  <si>
    <r>
      <rPr>
        <rFont val="Calibri"/>
        <b/>
        <color theme="1"/>
        <sz val="10.0"/>
      </rPr>
      <t>25%:</t>
    </r>
    <r>
      <rPr>
        <rFont val="Calibri"/>
        <color theme="1"/>
        <sz val="10.0"/>
      </rPr>
      <t xml:space="preserve"> the company discloses that it participates in industry wide schemes that engage with smelters/refiners on their compliance with the OECD Due Diligence Guidance for Responsible Supply Chains of Minerals from CAHRAs. 
</t>
    </r>
    <r>
      <rPr>
        <rFont val="Calibri"/>
        <b/>
        <color theme="1"/>
        <sz val="10.0"/>
      </rPr>
      <t xml:space="preserve">25%: </t>
    </r>
    <r>
      <rPr>
        <rFont val="Calibri"/>
        <color theme="1"/>
        <sz val="10.0"/>
      </rPr>
      <t xml:space="preserve">the company specifies that it engages directly with SoRs to build their capacity to conduct due diligence.
</t>
    </r>
    <r>
      <rPr>
        <rFont val="Calibri"/>
        <b/>
        <color theme="1"/>
        <sz val="10.0"/>
      </rPr>
      <t xml:space="preserve">50%: </t>
    </r>
    <r>
      <rPr>
        <rFont val="Calibri"/>
        <color theme="1"/>
        <sz val="10.0"/>
      </rPr>
      <t xml:space="preserve">the company provides detail on how it engages with SoRs to build their capacity 
</t>
    </r>
  </si>
  <si>
    <t>BMW is a member of the Responsible Minerals Initiative (RMI), which provides third party assessments of SoRs in line with the OECD Guidelines (AR, p. 64).
“On an ad hoc basis, we require our suppliers to provide us with information about their supply chain for these materials, as well as other critical raw materials where applicable, including information about the origin of the material, for instance via the Responsible Minerals Assurance Process (RMAP) of the Responsible Minerals Initiative (RMI) (GSCoC, p. 13).
BMW does not specify whether they engage with SoRs directly.
BMW Group Report 2024
https://www.bmwgroup.com/content/dam/grpw/websites/bmwgroup_com/ir/downloads/en/2025/bericht/BMW-Group-Report-2024-en.pdf
Group Supplier Code of Conduct (GSCoC)
https://www.bmwgroup.com/content/dam/grpw/websites/bmwgroup_com/responsibility/downloads/en/2022/BMW-Group-Supplier-Code-of-Conduct-V.3.0_englisch_20221206.pdf</t>
  </si>
  <si>
    <t xml:space="preserve">Ford is a member of RMI and participates in RMI’s Smelter Engagement Team. The company also co-chairs the AIAG Smelter Engagement Team. “Our participation in both RMI and AIAG allows us to extend our capabilities to reach more eligible smelters as well as encourage collaboration between the organizations.” (ISFR, p, 100). 
Ford also engages with SoR directly to build their capacity, through outreach and by funding pre-audit visits (Conflict Minerals Report, p. 5). The company explains that they “have visited smelters and refiners to support RMAP assessment participation”, and conducted “direct outreach to smelters and refiners to aid in collective uptake of responsible sourcing practices at 3TG smelters and refiners” (p. 5).  The company expresses a commitment to continue working to strengthen smelter and refiner engagement in RMAP and other relevant auditing schemes, strengthen their “Single Point of Contact outreach to more smelters and refiners to become active in the RMAP program”, “work with two 3TG refiners directly to achieve “active” RMAP status, support smelters and refiners to achieve “conformant” status”, and continue building participation with relevant smelters and refiners in the RMI Risk Readiness Assessment tool to assess overall management beyond performance to OECD Guidance (p. 9).
Ford Conflict Minerals Report
https://corporate.ford.com/content/dam/corporate/us/en-us/documents/legal/Form-SD-and-CMR-for-Year-Ended-December-31-2024.pdf
</t>
  </si>
  <si>
    <t>Not disclosed. Geely states that they “conducted conflict minerals training for suppliers”, including “10 sub-suppliers” (ESG Report, p. 122). The company does not clarify whether any of these sub-suppliers where smelters.
Geely ESG Report 2024
http://www.geelyauto.com.hk/wp-content/uploads/2025/04/e_2024-ESG-Report_20250428.pdf</t>
  </si>
  <si>
    <t>GM is a member of RMI and engages with SoR through RMI’s RMAP program (Conflict Minerals Report, section IV). The company also “actively participate in the AIAG Smelter Engagement Team (SET) and the RMI SET to prioritize and conduct outreach and visits to SORs” (section V).
GM also engages with SoR directly. The company discloses that they “are sending letters to SORs and holding virtual meetings with them to engage or continue their RMAP participation”. These have the purpose of enhancing capacity. The company explains that “increasing the participation of SORs in this program will … enhance the ability of our supply base to reliably source 3TG from SORs with a proven track record of operating in an ethical and responsible manner” (section V). Despite this information, the company doesn’t actually describe any specific activity it carries out directly with SoR to build their capacity.
Conflict Minerals Report
https://investor.gm.com/static-files/5e0ea429-ded3-40ca-b3a1-fd25422f980d</t>
  </si>
  <si>
    <t>Honda participates in industry groups that engage with SoR on their compliance with the OECD Guidance. “Honda supports an industry initiative that audits smelters’ and refiners’ due diligence activities. That industry initiative is RMI”. The company also states that they support “third party audits of conflict minerals smelters and refiners through its membership in JAMA as well as in AIAG, and actively supports the Conflict Free Sourcing Working Group in JAPIA” (Conflict Minerals Report, p. 5).
The company does not disclose whether it does any direct engagement with SoR to build their capacity.
Honda’s Conflict Minerals Report https://global.honda/en/investors/library/cmr/main/0/teaserItems3/0/linkList/0/link/CY2024_formSD_e.pdf</t>
  </si>
  <si>
    <r>
      <rPr>
        <rFont val="Calibri"/>
        <sz val="10.0"/>
      </rPr>
      <t xml:space="preserve">Hyundai is a member of RMI, which provides businesses with a range of tools and data to assess SoR performance against the OECD Guidance (SR, p. 77). The company does not disclose whether it engages with SoR directly to build their capacity.
Hyundai 2025 Sustainability Report
</t>
    </r>
    <r>
      <rPr>
        <rFont val="Calibri"/>
        <color rgb="FF1155CC"/>
        <sz val="10.0"/>
        <u/>
      </rPr>
      <t>https://www.hyundai.com/content/dam/hyundai/ww/en/images/company/sustainability/about-sustainability/2025/hmc-2025-sustainability-report-en-v11.pdf</t>
    </r>
  </si>
  <si>
    <t>Kia states that the company is in the process of joining the Responsible Minerals Initiative (RMI) (SR, p. 74), so it is not yet a member. The company does not specify whether it engages with SoR directly.
Kia Sustainability Report https://worldwide.kia.com/int/company/sustainability/sustainability-report</t>
  </si>
  <si>
    <r>
      <rPr>
        <rFont val="Calibri"/>
        <sz val="10.0"/>
      </rPr>
      <t xml:space="preserve">Mercedes is a member of RMI, “with the ambition to promote responsible procurement of raw materials worldwide” (AR, p. 220). 
 The company’s outreach activities are conducted through participation in RMI working groups: “Outreach activities to eligible smelters or refiners for participation in RMAP as part of participation in RMI's Gold Working Group” (Raw Material Report, p. 168). 
 The company reports on some outreach activities with smelters or refiners (e.g. Raw Material Report, p. 168), but it is not clear whether this outreach is to build their capacity to conduct due diligence. 
 Annual Report 2024 </t>
    </r>
    <r>
      <rPr>
        <rFont val="Calibri"/>
        <color rgb="FF1155CC"/>
        <sz val="10.0"/>
        <u/>
      </rPr>
      <t>https://group.mercedes-benz.com/documents/investors/reports/annual-report/mercedes-benz/mercedes-benz-annual-report-2024-incl-combined-management-report-mbg-ag.pdf#page=112</t>
    </r>
    <r>
      <rPr>
        <rFont val="Calibri"/>
        <sz val="10.0"/>
      </rPr>
      <t xml:space="preserve"> 
 Raw Material Report 2024 </t>
    </r>
    <r>
      <rPr>
        <rFont val="Calibri"/>
        <color rgb="FF1155CC"/>
        <sz val="10.0"/>
        <u/>
      </rPr>
      <t>https://group.mercedes-benz.com/dokumente/nachhaltigkeit/produktion/mercedes-benz-raw-material-report.pdf</t>
    </r>
  </si>
  <si>
    <t>Nissan joined RMI in 2021 (Databook, p. 88). The company does not disclose whether they engage with smelters or refiners directly.
2025 Sustainability Databook https://www.nissan-global.com/EN/SUSTAINABILITY/LIBRARY/SR/2025/ASSETS/PDF/DB25_E_All.pdf</t>
  </si>
  <si>
    <t>Renault is a member of the Responsible Minerals Initiative (RMI) (URD, p. 206, 266). The company does not discuss whether it engages with SoR directly. 
 Universal Registration Document (URD) 2024 
 https://assets.renaultgroup.com/uploads/2025/03/Renault_URD_2024_EN.pdf</t>
  </si>
  <si>
    <t>Stellantis declares that it participates in industry-wide schemes such as RMI and AIAG (Conflict Minerals Report, Section 1.3). The company also details that it participates in AIAG’s and RMI’s smelter outreach program, which is “intended to engage industry recognized operational smelters and foster the voluntary participation of such smelters in an additional smelter audit.” (Section 3).
However, the company does not engage SoRs directly. In fact, in its Conflict Minerals Report, the company explicitly states that it “does not have a direct relationship with 3TG smelters or refiners and does not perform or direct audits of these entities within our supply chain.” (Section 4).
Stellantis Conflict Minerals Report https://fcagroup.gcs-web.com/static-files/b2ecf16e-9619-46e9-ae3d-ae69a3bb6192</t>
  </si>
  <si>
    <r>
      <rPr>
        <rFont val="Calibri"/>
        <color rgb="FF0563C1"/>
        <sz val="10.0"/>
        <u/>
      </rPr>
      <t xml:space="preserve">Tesla is a member of RMI (Conflict Minerals Report, p. 5), and “supports the RMI’s SoR outreach efforts and RMAP audits through our membership and participation in working groups” (p. 9). Tesla states that they engage SoR directly. In 2024, the company “requested all eligible global 3TG smelters and refiners to increase their efforts regarding the responsible sourcing of materials and engaged SoRs to discuss opportunities for potential collaboration” (Conflict Minerals Report, p. 4). However, the company does not explain how it engaged with SoRs directly to build their capacity.
Tesla Conflict Minerals Report
</t>
    </r>
    <r>
      <rPr>
        <rFont val="Calibri"/>
        <color rgb="FF1155CC"/>
        <sz val="10.0"/>
        <u/>
      </rPr>
      <t>https://digitalassets.tesla.com/tesla-contents/image/upload/Tesla_Conflict_Minerals_Report.pdf</t>
    </r>
  </si>
  <si>
    <t>Toyota is a member of RMI, and its US subsidiary Toyota Motor North America is a member of the RMI’s and AIAG’ smelter engagement teams (Conflict Minerals Report, section 4.ii and iv). The company does not appear to engage with SoR directly to build capacity. 
The company informs that “Toyota Motor North America, … contacted 84 smelters/refiners during 2024” as part of its membership in the Global Smelter Engagement Teams Working Group and the AIAG’s Smelter Engagement Teams Working Group (section 4.iv), but the purpose was to “encourage smelters/refiners to participate in RMAP”. There is no indication that this included activities to build SoR capacity. 
Toyota’s 2025 Conflict Minerals Report https://www.sec.gov/Archives/edgar/data/1094517/000119312525131072/d933814dex101.htm</t>
  </si>
  <si>
    <t>Volkswagen is a member of the RMI (RRMR, p. 19).
The company engages with SoR through its membership in RMI’s Smelter Engagement Team and the Gold Team, but does not appear to engage independently of these joint efforts (p. 40).
Responsible Raw Materials Report (RRMR)
https://uploads.vw-mms.de/system/production/documents/cws/002/986/file_en/b9c9f6c0342cbfa6435f770bd41745aa979edafb/VW_RRMR_24_gesamt_offen.pdf?1743501339</t>
  </si>
  <si>
    <t>Volvo is a member of RMI (AS Report, p. 144).
The company does not specify whether it engages with SoR directly to increase their capacity.
Volvo Cars Group Annual and Sustainability Report (AS Report) 2024 https://www.volvocars.com/assets/volvocm/globalpages/live/FDF1381B268D426CAB44884438BEA69C/climate_report.pdf
RMI Membership https://www.responsiblemineralsinitiative.org/about/members-and-collaborations/</t>
  </si>
  <si>
    <t>2.3.3. The company formally engages extractives companies and includes human rights clauses in any contractual arrangements.</t>
  </si>
  <si>
    <r>
      <rPr>
        <rFont val="Calibri"/>
        <b/>
        <color rgb="FFFF0000"/>
        <sz val="11.0"/>
      </rPr>
      <t xml:space="preserve">50%: </t>
    </r>
    <r>
      <rPr>
        <rFont val="Calibri"/>
        <color theme="1"/>
        <sz val="11.0"/>
      </rPr>
      <t>the company discloses that it has entered into direct agreements with extractives companies for the sourcing of transition minerals and that these companies are subject to human rights requirements</t>
    </r>
    <r>
      <rPr>
        <rFont val="Calibri"/>
        <color rgb="FFFF0000"/>
        <sz val="11.0"/>
      </rPr>
      <t xml:space="preserve">
</t>
    </r>
    <r>
      <rPr>
        <rFont val="Calibri"/>
        <b/>
        <color rgb="FFFF0000"/>
        <sz val="11.0"/>
      </rPr>
      <t xml:space="preserve">50%: </t>
    </r>
    <r>
      <rPr>
        <rFont val="Calibri"/>
        <color rgb="FFFF0000"/>
        <sz val="11.0"/>
      </rPr>
      <t>the company discloses the name of extractive companies it has entered into direct agreement with, the relevant transition minerals, and the location of the relevant mine or mines. Note: to score here, the company must provide this level of detail for a meaningful number of contracts (one or two is not enough).</t>
    </r>
  </si>
  <si>
    <t>BMW states that they “can also secure raw materials such as lithium and cobalt itself directly, where required, in order to increase its security of supply, boost resilience in the supply chain and encourage the purchasing of raw materials from responsible sources” (AR, p. 64). However, the company does not provide details of any actual agreement.
Last year, points were given because BMW had reported on the use of human rights clauses the year before, and this was considered to still be valid and relevant. However, this information is now too old to be considered. Last year’s report had also included a link to a webpage containing information on a number of direct sourcing agreements which were considered for awarding points. However, this year’s report does not contain any such references, and the webpage no longer appears to provide this information.
BMW Group Report 2024
https://www.bmwgroup.com/content/dam/grpw/websites/bmwgroup_com/ir/downloads/en/2025/bericht/BMW-Group-Report-2024-en.pdf
Responsible Raw Material Management at the BMW Group
https://www.bmwgroup.com/content/dam/grpw/websites/bmwgroup_com/responsibility/downloads/en/2025/Rohstoffmanagement_EN.pdf
The BMW Group Stakeholder Engagement Policy
https://www.bmwgroup.com/content/dam/grpw/websites/bmwgroup_com/responsibility/downloads/en/2024/20241022_Stakeholder-Engagement-Policy_EN.pdf</t>
  </si>
  <si>
    <r>
      <rPr>
        <rFont val="Calibri"/>
        <sz val="10.0"/>
      </rPr>
      <t xml:space="preserve">Ford discloses that they “have lithium agreements with global suppliers, Albermarle, SQM, Nemaska, Liontown, and Ioneer”, and “a three-party collaboration underway to advance more sustainable nickel production in Southwest Sulawesi, Indonesia” “This investment into nickel also provides cobalt as a by-product, which diversifies our sources of cobalt beyond the DRC.” Ford explicitly states that they include specific ESG contract terms, including respect for human rights, in their contracts with these suppliers (ISFR, p. 104).
Ford discloses the names of the lithium companies in its 2025 ISFR and disclosed the locations of the some of the relevant mine sites in its 2024 ISFR. For nickel, Ford discloses the names of the nickel partners it has established a collaboration with (i.e. PT Vale Indonesia (PTVI) and Huayou), the name of the mine project (Kolaka Nickel Indonesia (KNI) project), and the location (Pomalaa, Southwest Sulawesi).
Ford Integrated Sustainability and Financial Report (ISFR) 2025
</t>
    </r>
    <r>
      <rPr>
        <rFont val="Calibri"/>
        <color rgb="FF1155CC"/>
        <sz val="10.0"/>
        <u/>
      </rPr>
      <t>https://corporate.ford.com/content/dam/corporate/us/en-us/documents/reports/2025-integrated-sustainability-and-financial-report.pdf</t>
    </r>
    <r>
      <rPr>
        <rFont val="Calibri"/>
        <sz val="10.0"/>
      </rPr>
      <t xml:space="preserve"> 
Ford Integrated Sustainability and Financial Report (ISFR) 2024
</t>
    </r>
    <r>
      <rPr>
        <rFont val="Calibri"/>
        <color rgb="FF1155CC"/>
        <sz val="10.0"/>
        <u/>
      </rPr>
      <t>https://corporate.ford.com/content/dam/corporate/us/en-us/documents/reports/2024-integrated-sustainability-and-financial-report.pdf</t>
    </r>
    <r>
      <rPr>
        <rFont val="Calibri"/>
        <sz val="10.0"/>
      </rPr>
      <t xml:space="preserve">   </t>
    </r>
  </si>
  <si>
    <t>Not disclosed. Honda describes activities and plans for the direct procurement of raw materials (Annual Report, p. 6, 29), but does not provide any detail regarding human rights requirements, or the name of relevant extractive companies, minerals, and mine sites.
Honda Report 2024 https://global.honda/en/sustainability/integratedreport/pdf/Honda_Report_2024-en-all.pdf?utm_source=top&amp;utm_medium=link&amp;utm_campaign=integratedreport2024&amp;utm_content=Honda_Report_2024-en-all_category</t>
  </si>
  <si>
    <r>
      <rPr>
        <rFont val="Calibri"/>
        <sz val="10.0"/>
      </rPr>
      <t>Hyundai states that to address material and component procurement risks, they are expanding direct purchasing of strategic materials (SR, p. 109). However, the company does not disclose any details about these agreements.
Hyundai 2025 Sustainability Report
https://www.hyundai.com/content/dam/hyundai/ww/en/images/compan</t>
    </r>
    <r>
      <rPr>
        <rFont val="Calibri"/>
        <color rgb="FF000000"/>
        <sz val="10.0"/>
      </rPr>
      <t>y/sustainability/about-sustainability/2025/hmc-2025-sustainability-report-en-v11.pdf</t>
    </r>
  </si>
  <si>
    <t xml:space="preserve">Mercedes confirms that they source some raw materials directly (Raw Material Report, p. 5, AR, p. 139) but the company does not disclose any relevant information. 
 Raw Material Report 2024 https://group.mercedes-benz.com/dokumente/nachhaltigkeit/produktion/mercedes-benz-raw-material-report.pdf 
</t>
  </si>
  <si>
    <r>
      <rPr>
        <rFont val="Calibri"/>
        <sz val="10.0"/>
      </rPr>
      <t xml:space="preserve">Renault discloses that, “since 2021, Renault Group has been forging strategic partnerships with suppliers to secure the supply of certain raw materials in the electric battery supply chain” (URD, p. 266). While Renault points out that these agreements allow the company to build more sustainable supply chains, it does not actually state that these agreements include human rights clauses. 
 The company provides a good level of detail about these agreements. In 2021, Renault signed an agreement with Vulcan Energy for a low-carbon, European supply of lithium from Germany, and with Terrafame for a sustainable supply of nickel from Finland). In 2022, Renault Group signed an agreement with Managem Group for a sustainable supply of Moroccan cobalt. In 2023, Renault Group signed a strategic partnership with the Arverne group, a specialist in geothermal energy and low-carbon lithium production for the electric vehicle battery industry (France) (URD, p. 266). 
 Universal Registration Document (URD) 2024 
 </t>
    </r>
    <r>
      <rPr>
        <rFont val="Calibri"/>
        <color rgb="FF1155CC"/>
        <sz val="10.0"/>
        <u/>
      </rPr>
      <t>https://assets.renaultgroup.com/uploads/2025/03/Renault_URD_2024_EN.pdf</t>
    </r>
  </si>
  <si>
    <t>Stellantis acknowledges that, “when possible, to protect our electrification plan and enhance sustainability-related expectations, Stellantis secures raw material through direct sourcing contracts.” (Annual Report, p. 246). These contracts include sustainability conditions. The company explains that they conduct due diligence following OECD Guidelines, to assess mining and refining activities against ESG risks. “The results of this due diligence may include the proposal of corrective actions with the supplier or, if major issues are not addressed, it could lead to termination of negotiations.” (p. 246).
Stellantis informs that “a specific raw materials organization was set up in 2023 to increase Stellantis’ control of raw material supply”, and that “through this organization, several partnerships were established prior to 2024 relating to the supply of nickel, lithium hydroxide, lithium carbonate, manganese and copper” “In 2024, additional partnerships were established to secure the supply of rare earth, synthetic graphite anode and natural graphite anode materials” (Annual Report, p. 19). However, the company does not disclose detail of any of these agreements. 
2024 Annual Report (Sustainability Statement) https://www.stellantis.com/content/dam/stellantis-corporate/investors/financial-reports/Stellantis-NV-20241231-Annual-Report.pdf</t>
  </si>
  <si>
    <r>
      <rPr>
        <rFont val="Calibri"/>
        <sz val="10.0"/>
      </rPr>
      <t xml:space="preserve">Tesla discloses that it sources some of the raw materials in its products directly from mining companies, including cobalt, nickel, and lithium. As direct or Tier 1 suppliers, these companies are subject to Tesla’s SCoC, and the human rights/sustainability requirements in it: “The principles outlined in this Code govern our suppliers’ (defined as all companies or individuals from which Tesla is receiving goods and services as well as their personnel, agents and subcontractors) relationship with Tesla and how we expect them to operate their own business” (Introduction). These companies are audited against Tesla’s sustainability criteria (Impact Report, p. 162, 165-6, 171). 
The company discloses the names of many of the cobalt, nickel, and lithium extractive companies it has entered into direct agreement with, and the location of the relevant mines (Impact Report, p. 162, 165-6, 171). 
Tesla Supplier Code of Conduct
</t>
    </r>
    <r>
      <rPr>
        <rFont val="Calibri"/>
        <color rgb="FF1155CC"/>
        <sz val="10.0"/>
        <u/>
      </rPr>
      <t>https://digitalassets.tesla.com/tesla-contents/image/upload/tesla-supplier-code-of-conduct.pdf</t>
    </r>
    <r>
      <rPr>
        <rFont val="Calibri"/>
        <sz val="10.0"/>
      </rPr>
      <t xml:space="preserve"> 
Tesla’s Impact Report 2024
</t>
    </r>
    <r>
      <rPr>
        <rFont val="Calibri"/>
        <color rgb="FF1155CC"/>
        <sz val="10.0"/>
        <u/>
      </rPr>
      <t>https://www.tesla.com/ns_videos/2024-extended-version-tesla-impact-report.pdf</t>
    </r>
    <r>
      <rPr>
        <rFont val="Calibri"/>
        <sz val="10.0"/>
      </rPr>
      <t xml:space="preserve"> </t>
    </r>
  </si>
  <si>
    <t>Volkswagen announces that, from 2025, it will start sourcing battery raw materials directly to supply its battery cell producer PowerCo (RRMR, p. 24). The company also states that in the reporting period, PowerCo entered purchasing agreements with suppliers of battery raw materials that will begin supplying PowerCo in the coming years (p. 26).
These direct suppliers are subject to human rights requirements: “In preparation for the start of battery cell production, the Sustainable Supply Chain team of the Volkswagen Group is supporting PowerCo in assessing the social and environmental risks of potential direct suppliers of battery raw materials. During the reporting period, we performed desktop due diligence ESG pre-checks with a focus on mine sites for all battery raw materials as a standard process during the initial dialogue with potential suppliers. In high-risk contexts, during contract negotiations, we also performed comprehensive on site due diligence facilitated by industry expert consultants. These assessments cover extensive human rights and environmental aspects in accordance with applicable legislation and international due diligence standards” (RRMR, p. 26).
Responsible Raw Materials Report (RRMR)
https://uploads.vw-mms.de/system/production/documents/cws/002/986/file_en/b9c9f6c0342cbfa6435f770bd41745aa979edafb/VW_RRMR_24_gesamt_offen.pdf?1743501339</t>
  </si>
  <si>
    <r>
      <rPr>
        <rFont val="Calibri"/>
        <sz val="10.0"/>
      </rPr>
      <t xml:space="preserve">Volvo clarifies that the company does not source battery raw materials (i.e. lithium, nickel, cobalt, and graphite) directly (AS Report, p. 199).
It is not clear whether it sources other minerals (e.g. copper, 3TG) directly.
Regardless, the company does not disclose any direct sourcing agreement.
Volvo Cars Group Annual and Sustainability Report (AS Report) 2024 </t>
    </r>
    <r>
      <rPr>
        <rFont val="Calibri"/>
        <color rgb="FF1155CC"/>
        <sz val="10.0"/>
        <u/>
      </rPr>
      <t>https://www.volvocars.com/assets/volvocm/globalpages/live/FDF1381B268D426CAB44884438BEA69C/climate_report.pdf</t>
    </r>
  </si>
  <si>
    <t>2.3.4. The company is a member of IRMA and actively engages their suppliers with regards to IRMA mining audits. 
Note: IRMA does not excuse companies from doing their own supply chain due diligence</t>
  </si>
  <si>
    <r>
      <rPr>
        <rFont val="Calibri"/>
        <b/>
        <color theme="1"/>
        <sz val="10.0"/>
      </rPr>
      <t>25%:</t>
    </r>
    <r>
      <rPr>
        <rFont val="Calibri"/>
        <color theme="1"/>
        <sz val="10.0"/>
      </rPr>
      <t xml:space="preserve"> The company is a member of IRMA.
</t>
    </r>
    <r>
      <rPr>
        <rFont val="Calibri"/>
        <b/>
        <color theme="1"/>
        <sz val="10.0"/>
      </rPr>
      <t>50%:</t>
    </r>
    <r>
      <rPr>
        <rFont val="Calibri"/>
        <color theme="1"/>
        <sz val="10.0"/>
      </rPr>
      <t xml:space="preserve"> The company actively </t>
    </r>
    <r>
      <rPr>
        <rFont val="Calibri"/>
        <color rgb="FFFF0000"/>
        <sz val="10.0"/>
      </rPr>
      <t>engages extractive companies within its supply chain</t>
    </r>
    <r>
      <rPr>
        <rFont val="Calibri"/>
        <color theme="1"/>
        <sz val="10.0"/>
      </rPr>
      <t xml:space="preserve"> regarding auditing by IRMA</t>
    </r>
    <r>
      <rPr>
        <rFont val="Calibri"/>
        <color rgb="FFFF0000"/>
        <sz val="10.0"/>
      </rPr>
      <t xml:space="preserve">. </t>
    </r>
    <r>
      <rPr>
        <rFont val="Calibri"/>
        <color theme="1"/>
        <sz val="10.0"/>
      </rPr>
      <t xml:space="preserve">
</t>
    </r>
    <r>
      <rPr>
        <rFont val="Calibri"/>
        <b/>
        <color theme="1"/>
        <sz val="10.0"/>
      </rPr>
      <t xml:space="preserve">25%: </t>
    </r>
    <r>
      <rPr>
        <rFont val="Calibri"/>
        <color theme="1"/>
        <sz val="10.0"/>
      </rPr>
      <t xml:space="preserve">the company has </t>
    </r>
    <r>
      <rPr>
        <rFont val="Calibri"/>
        <color rgb="FFFF0000"/>
        <sz val="10.0"/>
      </rPr>
      <t xml:space="preserve">established requirements for minerals / metals within its supply chain to be sourced from IRMA audited mines. Note: such requirements do not need to be effective immediately, but the requirement must at least refer to a pathway towards sourcing from mines that have undergone independent IRMA audits within a period of time. Requirements can apply to extractive companies and/or downstream suppliers (e.g. battery manufacturers).
</t>
    </r>
    <r>
      <rPr>
        <rFont val="Calibri"/>
        <color theme="1"/>
        <sz val="10.0"/>
      </rPr>
      <t xml:space="preserve">Note: 0.8 points modifier applied due to multistakeholder initiative assessment. See sheet 8.
 </t>
    </r>
  </si>
  <si>
    <t>BMW is a member of IRMA (AR, p. 180), and it engages suppliers regarding certification by IRMA.
The company explains that they are “involved in the development and implementation of environmental and social standards in the supply chain, including those at the Initiative for Responsible Mining (IRMA) and the Responsible Minerals Initiative (RMI), and the implementation of the same by suppliers" (AR, p. 64).
Last year, the company explained that they were actively encouraging lithium, cobalt, and nickel producers to obtain certification by IRMA. The company appears to only encourage or expect IRMA auditing, i.e. not yet require it: “The supplier should obtain raw materials from audited sources. We expect the supplier to obtain certification by an independent third party, such as the Standard for Responsible Mining from the Initiative for Responsible Mining Assurance (IRMA). The BMW Group is involved in multi-stakeholder initiatives that aim to establish the standards set out in this document in raw material supply chains. We recommend that suppliers also involve themselves actively in this where relevant” (GSCoC, p. 13).
BMW Group Report 2024
https://www.bmwgroup.com/content/dam/grpw/websites/bmwgroup_com/ir/downloads/en/2025/bericht/BMW-Group-Report-2024-en.pdf
Group Supplier Code of Conduct (GSCoC)
https://www.bmwgroup.com/content/dam/grpw/websites/bmwgroup_com/responsibility/downloads/en/2022/BMW-Group-Supplier-Code-of-Conduct-V.3.0_englisch_20221206.pdf</t>
  </si>
  <si>
    <t>BYD is not a member of IRMA. The company does not state whether they engage with extractive companies or other downstream suppliers directly regarding IRMA auditing.</t>
  </si>
  <si>
    <t xml:space="preserve">Ford is a member of IRMA, engages its suppliers regarding certification by IRMA, and actively requires IRMA certification. The company’s SCoC includes a requirement for “mining suppliers” to “seek certification by an independent third-party responsible mining assurance standard, such as the Standard for Responsible Mining from the Initiative for Responsible Mining Assurance (IRMA) or an agreed upon third-party certified equivalent” (p. 12). 
The company’s Responsible Materials Sourcing Policy reiterates that “suppliers should request identified processors and mines supplying materials in parts supplied to Ford to undergo a third-party assessment against RMI RMAP and ESG Standard (processors), IRMA (mines) or an agreed upon third-party certified equivalent” (p. 2). 
Ford also discloses that they have “secured future materials from two mine sites that are IRMA certified” and “continue to work with suppliers to obtain an IRMA achievement level” (ISFR, p. 105). 
Ford Supplier Code of Conduct (SCoC)
https://corporate.ford.com/content/dam/corporate/us/en-us/documents/operations/governance-and-policies/Ford_SupplierCodeOfConduct_2025.pdf
Ford Integrated Sustainability and Financial Report (ISFR) 2025
https://corporate.ford.com/content/dam/corporate/us/en-us/documents/reports/2025-integrated-sustainability-and-financial-report.pdf
Responsible Materials Sourcing Policy
https://corporate.ford.com/content/dam/corporate/us/en-us/documents/legal/Responsible_Material_Sourcing_Policy-2024.pdf
</t>
  </si>
  <si>
    <t>GAC is not a member of IRMA.</t>
  </si>
  <si>
    <t>Geely is not a member of IRMA.</t>
  </si>
  <si>
    <t>In its 2023 Sustainability Report, GM confirms that they are a member of IRMA (p. 71), but the company does not explain if or how they engage with suppliers regarding IRMA certification.
2023 Sustainability Report https://www.gm.com/content/dam/company/docs/us/en/gmcom/company/GM_2023_SR.pdf</t>
  </si>
  <si>
    <t>Honda is not a member of IRMA</t>
  </si>
  <si>
    <t>Kia is not a member of IRMA. The company does not state whether they engage with extractive companies or other downstream suppliers directly regarding IRMA auditing.</t>
  </si>
  <si>
    <t>Mercedes is a member of IRMA (AR, p. 220). 
 The company engages with mining companies directly regarding IRMA auditing. In a webpage dedicated to explaining their activities in selected raw material supply chains (to which the Raw Material Report links - p. 6), the company explains that they are “working with IRMA and RCS Global on a step-by-step approach that allows a limited number of cobalt mines in the Democratic Republic of Congo to be audited according to specific requirements”. 
 Mercedes is also actively engaging suppliers regarding IRMA auditing. The company explains that since 2021, they have been using IRMA as a precondition in all battery-related awards and require suppliers to exclusively use cobalt, lithium, nickel, natural graphite and manganese from IRMA-audited mines in newly commissioned scopes of supply (Raw Material Report, p. 31). 
 The company has adopted a gradual approach: “Because IRMA is still at the beginning of industry-wide application, we are relying on transitional periods. With our clear requirement, we accelerate the establishment of the standard under realistic conditions: we are gradually moving towards increasingly responsible practices with the medium-term goal of robust certification. For example, we expect at least proof of IRMA Transparency at the start of production of the corresponding purchased part from the supplier and three years later, the achievement of IRMA 50 or higher” (p. 31). 
 Raw Material Report 2024 https://group.mercedes-benz.com/dokumente/nachhaltigkeit/produktion/mercedes-benz-raw-material-report.pdf 
 Our activities in the cobalt supply chain (webpage) https://group.mercedes-benz.com/sustainability/human-rights/supply-chains/cobalt.html</t>
  </si>
  <si>
    <t>Nissan is not a member of IRMA</t>
  </si>
  <si>
    <r>
      <rPr>
        <rFont val="Calibri"/>
        <sz val="10.0"/>
      </rPr>
      <t xml:space="preserve">Renault Group is a member of IRMA (URD, p. 206). The company does not state whether they engage with extractive companies directly to encourage IRMA auditing, and the company does not appear to require that minerals in its supply chain be sourced from IRMA audited mines. 
 Note: the SCoC has been updated to begin to promote IRMA auditing: “Supplier shall promote the implementation in its supply chain of responsible mining assurance such as IRMA (Initiative for Responsible Mining Assurance) or equivalent” (p. 13). Suppliers of minerals more broadly are also encouraged “to actively participate in international initiatives such as the Initiative for Responsible Mining Assurance (IRMA)” (p. 14). However, IRMA auditing appears to only be promoted, not required.
 Universal Registration Document (URD) 2024 
 https://assets.renaultgroup.com/uploads/2025/03/Renault_URD_2024_EN.pdf 
 Renault Supplier Code of Conduct (SCoC) 
 </t>
    </r>
    <r>
      <rPr>
        <rFont val="Calibri"/>
        <color rgb="FF1155CC"/>
        <sz val="10.0"/>
        <u/>
      </rPr>
      <t>https://assets.renaultgroup.com/uploads/2025/07/RG-Suppliers-New-CoC-July-2025-FINAL.pdf</t>
    </r>
  </si>
  <si>
    <t>SAIC is not a member of IRMA. The company does not state whether they engage with extractive companies or other downstream suppliers directly regarding IRMA auditing.</t>
  </si>
  <si>
    <t>The company does not disclose that it is a member of IRMA.</t>
  </si>
  <si>
    <r>
      <rPr>
        <rFont val="Calibri"/>
        <sz val="10.0"/>
      </rPr>
      <t xml:space="preserve">Tesla is a member of IRMA. Tesla does not state whether they impose express requirements on suppliers regarding IRMA auditing. However, the company does engage with mining companies regarding IRMA auditing. Tesla states that they formally requested all nickel mine sites that feed into the company’s supply chain to “pursue the Initiative for Responsible Mining Assurance” and discloses that 100% of “identified mines … are in the process of engaging IRMA to complete an audit in the next two years (Impact Report, p. 167). The company also discloses that “6 assets in Tesla’s lithium supply chain have completed or are committed to Tesla’s preferred IRMA audit standard, which is a 3x increase compared to last year” (p. 170). However, the company does not appear to explicitly </t>
    </r>
    <r>
      <rPr>
        <rFont val="Calibri"/>
        <i/>
        <sz val="10.0"/>
      </rPr>
      <t>require</t>
    </r>
    <r>
      <rPr>
        <rFont val="Calibri"/>
        <sz val="10.0"/>
      </rPr>
      <t xml:space="preserve"> its suppliers to undergo IRMA audits.
Tesla’s Impact Report 2024
</t>
    </r>
    <r>
      <rPr>
        <rFont val="Calibri"/>
        <color rgb="FF1155CC"/>
        <sz val="10.0"/>
        <u/>
      </rPr>
      <t>https://www.tesla.com/ns_videos/2024-extended-version-tesla-impact-report.pdf</t>
    </r>
  </si>
  <si>
    <t>Toyota is not a member of IRMA</t>
  </si>
  <si>
    <t>Volkswagen is a member of IRMA, actively engages extractive companies regarding IRMA auditing, and has established requirements on suppliers in this respect.
“The Volkswagen Group has committed to progressively applying the IRMA Standard for Responsible Mining in its battery supply chains, ensuring that, in high-risk regions, the sourcing of battery raw materials is restricted to material originating from mines that are audited according to the IRMA Standard” (RRMR, p. 19).
The company will begin its own battery cell production through PowerCo in 2025. In preparation for this, the company explains that it has begun engaging with potential direct suppliers of battery raw materials, and that “in high-risk countries, we strive to ensure that our raw material suppliers only use lithium, cobalt, nickel and natural graphite from IRMA assessed mines. Following a supplier’s commitment to obtaining IRMA assessment, we continuously monitor their progress and remain closely involved.”
“We also seek a contractual commitment to continuous improvement in order to increase the IRMA performance level over time” (RRMR, p. 26).
The company also states that an IRMA audit is one of the contractual requirements for the mine sites of directly procured PGM (p. 62).
Responsible Raw Materials Report (RRMR)
https://uploads.vw-mms.de/system/production/documents/cws/002/986/file_en/b9c9f6c0342cbfa6435f770bd41745aa979edafb/VW_RRMR_24_gesamt_offen.pdf?1743501339</t>
  </si>
  <si>
    <t>The company is not a member of IRMA. However, mine site audits are conducted against IRMA’s Standard for Responsible Mining Critical Requirements or equivalent schemes (AS Report, p. 200).
In earlier reports, the company explained that it engaged suppliers regarding certification by conducting audits of mine sites against the IRMA standard.
The company does not impose any express requirements on suppliers regarding IRMA auditing.
Volvo Cars Group Annual and Sustainability Report (AS Report) 2024 https://www.volvocars.com/assets/volvocm/globalpages/live/FDF1381B268D426CAB44884438BEA69C/climate_report.pdf</t>
  </si>
  <si>
    <t>2.3.5. The company reports on how it is prepared to respond if it finds non-conformances associated with its responsible minerals sourcing policy occurring in its operations or supply chains.</t>
  </si>
  <si>
    <t>2.3.6. The company discloses how they verify the implementation of corrective actions.</t>
  </si>
  <si>
    <t>2.4. Remedy</t>
  </si>
  <si>
    <t>2.4.1. The company has put in place a formal mechanism whereby grievances can be raised about SoR facilities.</t>
  </si>
  <si>
    <r>
      <rPr>
        <rFont val="Calibri"/>
        <b/>
        <color theme="1"/>
        <sz val="10.0"/>
      </rPr>
      <t>50%:</t>
    </r>
    <r>
      <rPr>
        <rFont val="Calibri"/>
        <color theme="1"/>
        <sz val="10.0"/>
      </rPr>
      <t xml:space="preserve"> the company has put in place an independent, formal grievance mechanism that applies specifically to SoRs. This mechanism may be run in conjunction with other auto manufacturers. Note: this is in addition to any generic grievance mechanism that can be accessed by external stakeholders.
</t>
    </r>
    <r>
      <rPr>
        <rFont val="Calibri"/>
        <b/>
        <color theme="1"/>
        <sz val="10.0"/>
      </rPr>
      <t>50%:</t>
    </r>
    <r>
      <rPr>
        <rFont val="Calibri"/>
        <color theme="1"/>
        <sz val="10.0"/>
      </rPr>
      <t xml:space="preserve"> the company discloses how they review and investigate grievances raised through this mechanism.
</t>
    </r>
  </si>
  <si>
    <t xml:space="preserve">Ford’s website no longer mentions the Minerals Grievance Platform (MGP). However, the company continues to report that they use the RMI Grievance Mechanism, although this has now been “merged into the RBA Worker Voice App in 2024, facilitating information exchange and engagement with RBA and RMI” (ISFR, p. 98). The implications of this integration are not clear, particularly regarding the way in which reports of concerns about participating SoR are dealt with. 
Unlike last year, Ford does not explain how it follows up on any concerns regarding SoR in its supply chain, submitted through the RMI Grievance Mechanism (or now the RBA Worker Voice platform?). Given the lack of clarity about the procedure for dealing with submissions related to SoR specifically, and the lack of explanation by Ford in this year’s report, points will no longer be awarded for the second sub-indicator. 
Ford Integrated Sustainability and Financial Report (ISFR) 2025
https://corporate.ford.com/content/dam/corporate/us/en-us/documents/reports/2025-integrated-sustainability-and-financial-report.pdf
</t>
  </si>
  <si>
    <r>
      <rPr>
        <rFont val="Calibri"/>
        <sz val="10.0"/>
      </rPr>
      <t xml:space="preserve">Tesla states that stakeholders can use external grievance mechanisms such as the RMI Grievance Mechanism (Conflict Minerals Report, p. 6). This can receive concerns related to SoR in Tesla’s supply chain. The RMI Grievance Mechanism investigation process is described in detail in the document “The RMI Grievance Mechanism” available on RMI’s website. Member companies are not involved in the investigations, but they are “kept informed of in-scope grievances received and their status” (p. 5). Tesla does not explain whether, and if so, how they review and follow up on grievances raised through the RMI Grievance Mechanism.
Tesla Conflict Minerals Report
</t>
    </r>
    <r>
      <rPr>
        <rFont val="Calibri"/>
        <color rgb="FF1155CC"/>
        <sz val="10.0"/>
        <u/>
      </rPr>
      <t>https://digitalassets.tesla.com/tesla-contents/image/upload/Tesla_Conflict_Minerals_Report.pdf</t>
    </r>
    <r>
      <rPr>
        <rFont val="Calibri"/>
        <sz val="10.0"/>
      </rPr>
      <t xml:space="preserve"> 
The RMI Grievance Mechanism
</t>
    </r>
    <r>
      <rPr>
        <rFont val="Calibri"/>
        <color rgb="FF1155CC"/>
        <sz val="10.0"/>
        <u/>
      </rPr>
      <t>https://www.responsiblemineralsinitiative.org/media/docs/RMI_Grievance%20Mechanism_v4.pdf</t>
    </r>
    <r>
      <rPr>
        <rFont val="Calibri"/>
        <sz val="10.0"/>
      </rPr>
      <t xml:space="preserve"> </t>
    </r>
  </si>
  <si>
    <t xml:space="preserve">3. Indigenous Peoples' Rights and Free Prior and Informed Consent (FPIC)
</t>
  </si>
  <si>
    <t>3.1. Commit</t>
  </si>
  <si>
    <t>3.1.1. The company explicitly commits to respecting the United Nations Declaration on the Rights of Indigenous Peoples (UNDRIP).</t>
  </si>
  <si>
    <r>
      <rPr>
        <rFont val="Calibri"/>
        <b/>
        <color theme="1"/>
        <sz val="10.0"/>
      </rPr>
      <t>100%:</t>
    </r>
    <r>
      <rPr>
        <rFont val="Calibri"/>
        <color theme="1"/>
        <sz val="10.0"/>
      </rPr>
      <t xml:space="preserve"> the company has an explicit commitment to the UNDRIP in their human rights policy and/or in a standalone Indigenous Peoples' rights policy.</t>
    </r>
  </si>
  <si>
    <t>The company commits to the ILO Convention 169 in its Policy Statement on Respect for Human Rights (p. 7), but not to the UNDRIP. It does not have a standalone Indigenous Peoples' rights policy.
Policy Statement on Respect for Human Rights and Corresponding Environmental Standards
https://www.bmwgroup.com/content/dam/grpw/websites/bmwgroup_com/company/downloads/en/2025/BMW_Group_Compliance_Menschenrechte_Grundsatz_EN.pdf</t>
  </si>
  <si>
    <t>BYD's Human Rights Policy does not include an express commitment to the UNDRIP, and the company does not have a standalone Indigenous Peoples' Rights policy. 
 BYD Group Human Rights Policy Statement 
 https://www.bydglobal.com/en/SocietyDevelopment.html</t>
  </si>
  <si>
    <t>Ford's Human Rights Policy, titled "We Are Committed to Protecting Human Rights and the Environment," includes an express commitment to respecting the United Nations Declaration on the Rights of Indigenous Peoples (section 2). 
Human Rights Policy
https://corporate.ford.com/content/dam/corporate/us/en-us/documents/reports/we-are-committed-to-protecting-human-rights-and-the-environment-policy.pdf</t>
  </si>
  <si>
    <t>GAC does not have a standalone Indigenous Peoples’ rights or human rights policy.</t>
  </si>
  <si>
    <t>Geely’s Human Rights Policy Statement does not include a commitment to the UNDRIP and the company does not have a standalone Indigenous Peoples’ rights policy. In its Code of Conduct, Geely includes a commitment to respect the UNDRIP (p. 6). However, this is articulated as part of the company’s commitments towards “non-discrimination and equal opportunities”, within a chapter focused on labour rights (“Respecting the Rights of Employees”, p. 5-7). For this reason, it is not possible to conclude that the company commits to respecting the UNDRIP, beyond the specific context of workplace non-discrimination.
Human Rights Policy Statement
http://www.geelyauto.com.hk/wp-content/uploads/2024/12/2.-%E4%BA%BA%E6%AC%8A%E6%94%BF%E7%AD%96%E8%81%B2%E6%98%8E-Human-Rights-Policy-Statement.pdf
Geely Code of Conduct
http://www.geelyauto.com.hk/wp-content/uploads/2024/04/Code-of-Conduct_SC_175_202401220_eng.pdf</t>
  </si>
  <si>
    <t>GM’s Human Rights Policy includes an express commitment to respect the rights of Indigenous Peoples, as established and codified in the UN Declaration on the Rights of Indigenous Peoples (UNDRIP) (p. 2).
Human Rights Policy
https://investor.gm.com/static-files/e02b37e8-1b5f-4d45-a75b-b61b9f2512ca</t>
  </si>
  <si>
    <t>Honda’s Human Rights Policy does not include any commitments regarding Indigenous Peoples’ rights, and the company does not have a standalone Indigenous Peoples’ rights policy.
Human Rights Policy https://global.honda/en/human_rights_policy/</t>
  </si>
  <si>
    <t>Hyundai's Human Rights Policy does not include a commitment to UNDRIP, and the company does not have a standalone Indigenous Peoples' rights policy. Hyundai’s Community Engagement Policy mentions the UNDRIP as a reference document, but does not express an explicit commitment to it: “the company endeavours to explore avenues for revising and enhancing policies and programs as needed, based on the International Labor Organization (ILO) Convention No. 169 or the United Nations Declaration on the Rights of Indigenous Peoples (UNDRIP)” (p. 3)
Human Rights Charter
https://www.hyundai.com/content/dam/hyundai/ww/en/images/company/sustainability/about-sustainability/policy/2025/social/hyundai-human-rights-charter-eng-2025.pdf
Hyundai Motor Company Community Engagement Policy
https://www.hyundai.com/content/dam/hyundai/ww/en/images/company/sustainability/about-sustainability/policy/2025/social/hyundai-community-engagement-policy-eng-2025.pdf</t>
  </si>
  <si>
    <t>Kia's Human Rights Charter does not mention UNDRIP, and the company does not have a standalone Indigenous Peoples' rights policy. Kia’s new Community Engagement Policy does mention UNDRIP (Section 3.1), but only as a reference document for its own policies and programs. It does not articulate an express commitment to it.
Kia Community Engagement Policy https://worldwide.kia.com/int/company/sustainability/about/how-it-works</t>
  </si>
  <si>
    <t>The company does not commit explicitly to the UNDRIP in any of its policies.</t>
  </si>
  <si>
    <t>Nissan’s Human Rights Policy does not include an explicit commitment to UNDRIP, and the company does not have a standalone Indigenous Peoples’ Rights policy. Nissan’s Human Rights Policy only makes a passing reference to Indigenous Peoples as one of a number of vulnerable groups, when referring to other “relevant international human rights standards” to take into consideration (p. 1-2).
Nissan Human Rights Policy https://www.nissan-global.com/EN/SUSTAINABILITY/LIBRARY/HUMAN_RIGHTS/ASSETS/PDF/Nissan_Human_Rights_Policy_e.pdf</t>
  </si>
  <si>
    <t>Renault’s Human Rights Policy includes and explicit commitment to the UNDRIP (p. 7). This is reinforced in the company’s Code of Ethics, which states that the company “is committed to respecting the fundamental rights of indigenous peoples and local communities, as defined in the 2007 United Nations Declaration on the Rights of Indigenous Peoples” (p. 25). 
 Renault Group Human Rights Policy 
 https://assets.renaultgroup.com/uploads/2025/06/Human-Rights-Policy-RG-v6-June-2025.pdf 
 Renault Group Code of Ethics 
 https://assets.renaultgroup.com/uploads/2024/12/RG_Code-of-Ethics_2024_VGB-Final.pdf</t>
  </si>
  <si>
    <t>SAIC does not publicly disclose a human rights policy or standalone Indigenous Peoples' rights policy. It does not have a public commitment to UNDRIP.</t>
  </si>
  <si>
    <t>Stellantis has a new standalone Free Prior and Informed Consent Policy. While the policy states that the company “seeks to align with the UNDRIP”, this does not amount to an explicit commitment to the UNDRIP. The company’s Human Rights Policy does not include an explicit commitment to the UNDRIP either.
Stellantis Free Prior and Informed Consent Policy https://www.stellantis.com/content/dam/stellantis-corporate/sustainability/human-rights/Stellantis-FPIC-Policy-EN.pdf
Human Rights Policy (V4) https://www.stellantis.com/content/dam/stellantis-corporate/sustainability/human-rights/Stellantis-Human-Rights-Policy-EN.pdf</t>
  </si>
  <si>
    <r>
      <rPr>
        <rFont val="Calibri"/>
        <color rgb="FF0563C1"/>
        <sz val="10.0"/>
        <u/>
      </rPr>
      <t xml:space="preserve">Tesla’s GHRP now includes an express commitment to the United Nations Declaration on the Rights of Indigenous Peoples (UNDRIP) (Relationship with Communities &amp; Indigenous Rights).
Tesla Global Human Rights Policy (GHRP)
</t>
    </r>
    <r>
      <rPr>
        <rFont val="Calibri"/>
        <color rgb="FF1155CC"/>
        <sz val="10.0"/>
        <u/>
      </rPr>
      <t>https://www.tesla.com/legal/additional-resources#global-human-rights-policy</t>
    </r>
  </si>
  <si>
    <t>Toyota does not have a commitment to the UNDRIP in their human rights policy, and the company does not have a standalone Indigenous Peoples' rights policy. 
Human Rights Policy https://global.toyota/pages/global_toyota/sustainability/esg/social/human_rights_policy_en.pdf</t>
  </si>
  <si>
    <t>The company does not have an explicit commitment to the UNDRIP in their Code of Conduct or any other formal document, and it does not have a standalone Indigenous Peoples’ rights policy. The company has now published a new Responsible Raw Materials Policy which mentions the UNDRIP, but does not express an explicit commitment to it. In fact, in its list of international instruments it commits to respect, the company omits UNDRIP (section entitled “Our Commitment”).
Responsible Raw Materials Policy
https://uploads.vw-mms.de/system/production/documents/cws/001/886/file_en/dab43f57ac969f9b36df0790d6b477e690cfcbf7/Volkswagen_Group_Responsible_Raw_Material_Policy.pdf?1732027929</t>
  </si>
  <si>
    <t>The company does not commit to UNDRIP in their Human Rights Statement and does not have a standalone Indigenous Peoples' rights policy</t>
  </si>
  <si>
    <t>3.1.2. The company has a public commitment to FPIC.</t>
  </si>
  <si>
    <r>
      <rPr>
        <rFont val="Calibri"/>
        <b/>
        <color theme="1"/>
        <sz val="10.0"/>
      </rPr>
      <t>100%:</t>
    </r>
    <r>
      <rPr>
        <rFont val="Calibri"/>
        <color theme="1"/>
        <sz val="10.0"/>
      </rPr>
      <t xml:space="preserve"> the company has an explicit commitment to FPIC in their human rights policy and/or in a standalone Indigenous Peoples' rights policy. Note: to score full points, the commitment must be unqualified.
</t>
    </r>
    <r>
      <rPr>
        <rFont val="Calibri"/>
        <b/>
        <color theme="1"/>
        <sz val="10.0"/>
      </rPr>
      <t xml:space="preserve">50%: </t>
    </r>
    <r>
      <rPr>
        <rFont val="Calibri"/>
        <color theme="1"/>
        <sz val="10.0"/>
      </rPr>
      <t xml:space="preserve">the company has an explicit commitment to FPIC in their human rights policy and/or in a standalone Indigenous Peoples' rights policy, but it is qualified (e.g. it allows for only consultation in practice, it is expected only in certain circumstances, it applies only to certain parts of the supply chain, etc.)  
</t>
    </r>
  </si>
  <si>
    <t>The company does not commit explicitly to FPIC in its human rights policy, and it does not have a standalone Indigenous Peoples' rights policy.</t>
  </si>
  <si>
    <t>BYD's Human Rights Policy does not include an express commitment to FPIC, and the company does not have a standalone Indigenous Peoples' Rights policy. 
 BYD Group Human Rights Policy Statement 
 https://www.bydglobal.com/en/SocietyDevelopment.html</t>
  </si>
  <si>
    <t>Ford's Human Rights Policy contains an explicit commitment to Free, Prior, and Informed Consent (FPIC). It states that the company will "strive to ensure Free, Prior, and Informed Consent of indigenous communities is pursued and obtained prior to projects or activities that may affect their lands, resources, and rights." 
Human Rights Policy
https://corporate.ford.com/content/dam/corporate/us/en-us/documents/reports/we-are-committed-to-protecting-human-rights-and-the-environment-policy.pdf</t>
  </si>
  <si>
    <t>Geely’s Human Rights Policy Statement does not include a commitment to FPIC and the company does not have a standalone Indigenous Peoples’ Rights policy.
Human Rights Policy Statement
http://www.geelyauto.com.hk/wp-content/uploads/2024/12/2.-%E4%BA%BA%E6%AC%8A%E6%94%BF%E7%AD%96%E8%81%B2%E6%98%8E-Human-Rights-Policy-Statement.pdf</t>
  </si>
  <si>
    <t>GM does not have an explicit commitment to FPIC in their Human Rights Policy.
Human Rights Policy
https://investor.gm.com/static-files/e02b37e8-1b5f-4d45-a75b-b61b9f2512ca</t>
  </si>
  <si>
    <r>
      <rPr>
        <rFont val="Calibri"/>
        <sz val="10.0"/>
      </rPr>
      <t xml:space="preserve">Hyundai's Human Rights Policy includes a commitment to FPIC, in the following terms: “Hyundai Motor Company endeavours to obtain Free, Prior and Informed Consent  (FPIC) of local residents in accordance with relevant international standards and local regulations throughout the process of planning and implementing business activities” (p. 7). The reference to local regulations is a problem, because local regulations often fall short of international standards. However, the company’s new Supply Chain Sustainability Management Policy articulates an unqualified commitment: “In the processes of raw material extraction and processing, Hyundai Motor Company shall cooperate with indigenous peoples and local communities and respect their right to Free, Prior and Informed Consent (FPIC)” (p. 6) 
Human Rights Charter
https://www.hyundai.com/content/dam/hyundai/ww/en/images/company/sustainability/about-sustainability/policy/2025/social/hyundai-human-rights-charter-eng-2025.pdf
Hyundai Motor Company Supply Chain Sustainability Management Policy
</t>
    </r>
    <r>
      <rPr>
        <rFont val="Calibri"/>
        <color rgb="FF1155CC"/>
        <sz val="10.0"/>
        <u/>
      </rPr>
      <t>https://www.hyundai.com/content/dam/hyundai/ww/en/images/company/sustainability/about-sustainability/policy/2025/social/hyundai-supply-chain-sustainability-management-policy-eng-2025.pdf</t>
    </r>
  </si>
  <si>
    <t>Kia's Human Rights Charter does not mention FPIC, and the company does not have a standalone Indigenous Peoples' rights policy.
Kia Supply Chain Sustainability Management Policy https://worldwide.kia.com/int/company/sustainability/about/how-it-works</t>
  </si>
  <si>
    <t>The company does not commit explicitly to FPIC in its human rights policy and/or in a standalone Indigenous Peoples' rights policy.</t>
  </si>
  <si>
    <t>Nissan’s Human Rights Policy does not include an explicit commitment to FPIC, and the company does not have a standalone Indigenous Peoples’ Rights policy.
Nissan Human Rights Policy https://www.nissan-global.com/EN/SUSTAINABILITY/LIBRARY/HUMAN_RIGHTS/ASSETS/PDF/Nissan_Human_Rights_Policy_e.pdf</t>
  </si>
  <si>
    <r>
      <rPr>
        <rFont val="Calibri"/>
        <sz val="10.0"/>
      </rPr>
      <t xml:space="preserve">Renault’s Human Rights Policy includes an explicit commitment to FPIC, but this commitment is qualified as it only refers to “new” projects: “In case of a new project with potential impact on indigenous peoples, RG is committed to respecting the right to Free, Prior and Informed Consent (FPIC)” (p. 7) 
 Renault Group Human Rights Policy 
 </t>
    </r>
    <r>
      <rPr>
        <rFont val="Calibri"/>
        <color rgb="FF1155CC"/>
        <sz val="10.0"/>
        <u/>
      </rPr>
      <t>https://assets.renaultgroup.com/uploads/2025/06/Human-Rights-Policy-RG-v6-June-2025.pdf</t>
    </r>
  </si>
  <si>
    <t>SAIC does not have a public commitment to FPIC</t>
  </si>
  <si>
    <r>
      <rPr>
        <rFont val="Calibri"/>
        <sz val="10.0"/>
      </rPr>
      <t xml:space="preserve">Stellantis commits to FPIC in its new standalone Free Prior and Informed Consent Policy. However, this commitment is qualified, as it is subject to “applicable laws”: “Consistent with applicable laws and internationally recognised principles … we acknowledge the rights of Indigenous Peoples to give or withhold their consent to activities that may affect their lands, territories, and resources” (page 3). This is problematic because many applicable national laws do not recognise FPIC, or are more restrictive or not in line with international human rights standards regarding FPIC. An additional reference to Indigenous Peoples’ “legal rights” in the “Scope” section of the policy further reaffirms this limited commitment.
Stellantis Free Prior and Informed Consent Policy </t>
    </r>
    <r>
      <rPr>
        <rFont val="Calibri"/>
        <color rgb="FF1155CC"/>
        <sz val="10.0"/>
        <u/>
      </rPr>
      <t>https://www.stellantis.com/content/dam/stellantis-corporate/sustainability/human-rights/Stellantis-FPIC-Policy-EN.pdf</t>
    </r>
  </si>
  <si>
    <r>
      <rPr>
        <rFont val="Calibri"/>
        <sz val="10.0"/>
      </rPr>
      <t xml:space="preserve">Tesla does not express an explicit commitment to FPIC in its GHRP. Tesla's GHRP only includes a requirement for suppliers to respect FPIC, which is scored below.
Tesla Global Human Rights Policy (GHRP)
</t>
    </r>
    <r>
      <rPr>
        <rFont val="Calibri"/>
        <color rgb="FF1155CC"/>
        <sz val="10.0"/>
        <u/>
      </rPr>
      <t>https://www.tesla.com/legal/additional-resources#global-human-rights-policy</t>
    </r>
  </si>
  <si>
    <t>Toyota does not have a commitment to FPIC in their human rights policy, and the company does not have a standalone Indigenous Peoples' rights policy. 
Human Rights Policy https://global.toyota/pages/global_toyota/sustainability/esg/social/human_rights_policy_en.pdf</t>
  </si>
  <si>
    <t>Volkswagen’s new Responsible Raw Materials Policy includes an explicit commitment to FPIC: “We do not accept threats to indigenous peoples' rights and communities. We support the ability of Indigenous Peoples and local communities (IPLCs) to give or withhold their free, prior, and informed consent (FPIC) on any activities that might affect their rights and respect formal and customary land rights of IPLCs in accordance with the UN Declaration on the Rights of Indigenous Peoples (UNDRIP) (Section on “Human Rights and Working Conditions”, para 7).
Responsible Raw Materials Policy
https://uploads.vw-mms.de/system/production/documents/cws/001/886/file_en/dab43f57ac969f9b36df0790d6b477e690cfcbf7/Volkswagen_Group_Responsible_Raw_Material_Policy.pdf?1732027929</t>
  </si>
  <si>
    <t>The company does not commit to FPIC in their Human Rights Statement and does not have a standalone Indigenous Peoples' rights policy</t>
  </si>
  <si>
    <t>3.1.3. The company requires its tier 1 suppliers to respect Indigenous Peoples’ rights</t>
  </si>
  <si>
    <r>
      <rPr>
        <rFont val="Calibri"/>
        <color theme="1"/>
        <sz val="10.0"/>
      </rPr>
      <t>The SCoC, responsible sourcing policy or equivalent explicitly requires suppliers to respect the UNDRIP (</t>
    </r>
    <r>
      <rPr>
        <rFont val="Calibri"/>
        <b/>
        <color theme="1"/>
        <sz val="10.0"/>
      </rPr>
      <t>50%)</t>
    </r>
    <r>
      <rPr>
        <rFont val="Calibri"/>
        <color theme="1"/>
        <sz val="10.0"/>
      </rPr>
      <t xml:space="preserve"> and FPIC (</t>
    </r>
    <r>
      <rPr>
        <rFont val="Calibri"/>
        <b/>
        <color theme="1"/>
        <sz val="10.0"/>
      </rPr>
      <t>50%</t>
    </r>
    <r>
      <rPr>
        <rFont val="Calibri"/>
        <color theme="1"/>
        <sz val="10.0"/>
      </rPr>
      <t xml:space="preserve">).
MODIFIER: Points will be halved if the policy is qualified. 
</t>
    </r>
  </si>
  <si>
    <t>BMW requires suppliers to respect “the rights of indigenous peoples and local communities ... throughout the supply chain in accordance with the ‘UN Declaration on the Rights of Indigenous Peoples’” and to obtain FPIC. FPIC is “as defined by the UN-REDD Programme”(GSCoC, p. 12).
Group Supplier Code of Conduct (GSCoC)
https://www.bmwgroup.com/content/dam/grpw/websites/bmwgroup_com/responsibility/downloads/en/2022/BMW-Group-Supplier-Code-of-Conduct-V.3.0_englisch_20221206.pdf</t>
  </si>
  <si>
    <t>BYD’s SCoC does not include requirements concerning UNDRIP or FPIC 
 Code of Conduct for BYD Suppliers 
 https://www.bydglobal.com/en/SocietyDevelopment.html</t>
  </si>
  <si>
    <t>Ford's SCoC requires suppliers to "Respect the rights of Indigenous Peoples in accordance with the United Nations Declaration on the Rights of Indigenous Peoples" and to "Strive to ensure Free, Prior, and Informed Consent of communities" prior to projects or activities that might affect their lands, resources, and rights (p. 6). 
Ford Supplier Code of Conduct (SCoC)
https://corporate.ford.com/content/dam/corporate/us/en-us/documents/operations/governance-and-policies/Ford_SupplierCodeOfConduct_2025.pdf</t>
  </si>
  <si>
    <t>Neither Geely’s SCoC nor its new Sustainable Raw Materials Policy require suppliers to respect the UNDRIP as such. However, the company’s SCoC does require respect for the UNDRIP in relation to “non-discrimination and equal opportunities”, in a chapter focused on “Working Conditions and Human Rights” (p. 1-3). We consider this to amount to a qualified application of UNDRIP.
Geely Supplier Code of Conduct
http://www.geelyauto.com.hk/wp-content/uploads/2024/04/20240425-Geely-Supplier-Code-of-Conduct-EN.pdf
Sustainable Raw Materials Policy
http://www.geelyauto.com.hk/wp-content/uploads/2024/12/3.-%E5%8F%AF%E6%8C%81%E7%BA%8C%E5%8E%9F%E6%9D%90%E6%96%99%E6%94%BF%E7%AD%96-Sustainable-Raw-Materials-Policy.pdf</t>
  </si>
  <si>
    <t>GM’s SCoC explicitly references, and requires suppliers to respect, the UNDRIP, and Indigenous Peoples’ FPIC rights (p. 8).
Supplier Code of Conduct
https://investor.gm.com/static-files/b7d3c605-a597-486c-86e2-dbbeb6a25a42</t>
  </si>
  <si>
    <t>Honda’s SSG does not including any provisions on Indigenous Peoples’ rights.
Honda’s Supplier Sustainability Guideline (SSG) https://global.honda/jp/supply_chain/pdf/sustinability_guideline_En_2309_withSAF.pdf</t>
  </si>
  <si>
    <t>Hyundai’s SCoC does not require respect for UNDRIP or FPIC.
Hyundai Supplier Code of Conduct
https://www.hyundai.com/content/dam/hyundai/ww/en/images/company/sustainability/about-sustainability/policy/2025/social/hyundai-supplier-code-of-conduct-eng-2025.pdf</t>
  </si>
  <si>
    <t>Kia’s SCoC does not mention UNDRIP or FPIC. The company’s new Supply Chain Sustainability expresses an expectation that suppliers collaborate with indigenous peoples and local communities during raw materials extraction and processing, “including respecting their right to Free, Prior, and Informed Consent (FPIC)” (page 2). However, this is an expectation and not a requirement.
Kia Supply Chain Sustainability Management Policy https://worldwide.kia.com/int/company/sustainability/about/how-it-works</t>
  </si>
  <si>
    <r>
      <rPr>
        <rFont val="Calibri"/>
        <sz val="10.0"/>
      </rPr>
      <t xml:space="preserve">Mercedes’ RSS requires respect for the UNDRIP, but only in relation to FPIC, so its scope is limited. 
 However, the company’ RSS does require respect of FPIC in line with UNDRIP (Section II, 2.9). 
Note: Mercedes’ Annual Report describes the company’s requirements on suppliers, and only refers to the ILO Convention 169: “respect the principles of free, prior and informed consent of indigenous peoples in its activities as defined in the ILO Convention No. 169”. This is inconsistent with the current RSS and should be corrected to avoid any confusion. 
 Responsible Sourcing Standards https://supplier.mercedes-benz.com/docs/DOC-2672 
 Annual Report 2024 </t>
    </r>
    <r>
      <rPr>
        <rFont val="Calibri"/>
        <color rgb="FF1155CC"/>
        <sz val="10.0"/>
        <u/>
      </rPr>
      <t>https://group.mercedes-benz.com/documents/investors/reports/annual-report/mercedes-benz/mercedes-benz-annual-report-2024-incl-combined-management-report-mbg-ag.pdf#page=112</t>
    </r>
  </si>
  <si>
    <t>Nissan’s SSG or Responsible Materials Sourcing Policy do not require suppliers to respect the UNDRIP or FPIC.
Nissan Supplier Sustainability Guidelines (SSG) https://www.nissan-global.com/EN/SUSTAINABILITY/LIBRARY/SUPPLIERS/ASSETS/PDF/Supplier_Sustainability_Guidelines_e.pdf
Nissan Responsible Materials Sourcing Policy https://www.nissan-global.com/EN/SUSTAINABILITY/LIBRARY/MATERIALS_SOURCING/ASSETS/PDF/Materials_Sourcing_Policy_e.pdf</t>
  </si>
  <si>
    <r>
      <rPr>
        <rFont val="Calibri"/>
        <sz val="10.0"/>
      </rPr>
      <t xml:space="preserve">Renault’s new SCoC now explicitly requires respect for the UNDRIP (p. 5) and FPIC (p. 5-6). However, immediately after referencing UNDRIP, the text undermines this requirement by tying respect for property rights to local regulations: “suppliers shall … abide by local regulations in terms of property rights” (section 10.a). This is a problem because local regulations often fall short of UNDRIP standards, particularly in relation to property rights, and undermine Indigenous Peoples’ customary rights to land and resources. For this reason, the requirement to respect the UNDRIP is considered qualified.  
Renault Supplier Code of Conduct (SCoC) 
 </t>
    </r>
    <r>
      <rPr>
        <rFont val="Calibri"/>
        <color rgb="FF1155CC"/>
        <sz val="10.0"/>
        <u/>
      </rPr>
      <t>https://assets.renaultgroup.com/uploads/2025/07/RG-Suppliers-New-CoC-July-2025-FINAL.pdf</t>
    </r>
  </si>
  <si>
    <t>Stellantis' GRPG does not reference the UNDRIP or FPIC, and the company’s new standalone Free Prior and Informed Consent Policy does not apply to suppliers.
Global Responsible Purchasing Guidelines (GRPG) https://www.stellantis.com/content/dam/stellantis-corporate/group/governance/corporate-regulations/global-responsible-purchasing-guidelines.pdf
Stellantis Free Prior and Informed Consent Policy https://www.stellantis.com/content/dam/stellantis-corporate/sustainability/human-rights/Stellantis-FPIC-Policy-EN.pdf</t>
  </si>
  <si>
    <r>
      <rPr>
        <rFont val="Calibri"/>
        <sz val="10.0"/>
      </rPr>
      <t xml:space="preserve">Neither the SCoC nor the Responsible Sourcing Policy reference the UNDRIP or FPIC. However, Tesla’s GHRP states that suppliers are required to commit to the UNDRIP, and to “engage with legitimate representatives of indigenous communities and respect their right to grant or withhold free, prior, and informed consent (FPIC) for their operations” (“Relationship with Communities and Indigenous Rights”).
Tesla Responsible Sourcing Policy
</t>
    </r>
    <r>
      <rPr>
        <rFont val="Calibri"/>
        <color rgb="FF1155CC"/>
        <sz val="10.0"/>
        <u/>
      </rPr>
      <t>https://www.tesla.com/legal/additional-resources#responsible-sourcing-policies</t>
    </r>
    <r>
      <rPr>
        <rFont val="Calibri"/>
        <sz val="10.0"/>
      </rPr>
      <t xml:space="preserve"> 
Tesla Supplier Code of Conduct
</t>
    </r>
    <r>
      <rPr>
        <rFont val="Calibri"/>
        <color rgb="FF1155CC"/>
        <sz val="10.0"/>
        <u/>
      </rPr>
      <t>https://digitalassets.tesla.com/tesla-contents/image/upload/tesla-supplier-code-of-conduct.pdf</t>
    </r>
  </si>
  <si>
    <t>Toyota's SSG do not reference the UNDRIP or FPIC.</t>
  </si>
  <si>
    <t>Under a sub-heading “Minorities, vulnerable groups and indigenous people”, the company’s CoC BP requires suppliers to “respect the rights of minorities, vulnerable groups and local communities to decent living conditions.” (p. 32) However, this neither references nor requires FPIC nor respect for UNDRIP.
Code of Conduct for Business Partners (CoC BP)
https://www.vwgroupsupply.com/one-kbp-pub/media/shared_media/documents_1/nachhaltigkeit/brochure__volkswagen_group_requirements_regarding_sustainability_in_its_relationships_with_business_partners__code_of_conduct_fo/coc_geschaeftspartner_20230309~1.pdf</t>
  </si>
  <si>
    <t>Volvo’s CoCBP requires suppliers to “respect the rights of local communities and indigenous people that may be affected by the activities of the Business Partners’ operations or value chain by respecting the principle of Free, Prior, and Informed Consent (“FPIC”). Business Partners should have a robust risk assessment in place before starting operations or engaging in activities where the rights of indigenous people or local communities may be adversely affected and implement mitigating actions as required.” (p. 11). 
Volvo Cars Code of Conduct for Business Partners (CoCBP)
https://www.volvocars.com/assets/volvocm/globalpages/live/33FAA080FC3242BBB51A99F4516541BB/codeofconduct_for_business_partners.pdf</t>
  </si>
  <si>
    <t>3.1.5. These commitments are translated into the languages used by the impacted Indigenous Peoples.</t>
  </si>
  <si>
    <r>
      <rPr>
        <rFont val="Calibri"/>
        <b/>
        <color theme="1"/>
        <sz val="10.0"/>
      </rPr>
      <t xml:space="preserve">50%: </t>
    </r>
    <r>
      <rPr>
        <rFont val="Calibri"/>
        <color theme="1"/>
        <sz val="10.0"/>
      </rPr>
      <t xml:space="preserve">the company requires suppliers to translate these commitments to the languages of the impacted Indigenous Peoples.
</t>
    </r>
    <r>
      <rPr>
        <rFont val="Calibri"/>
        <b/>
        <color theme="1"/>
        <sz val="10.0"/>
      </rPr>
      <t>50%:</t>
    </r>
    <r>
      <rPr>
        <rFont val="Calibri"/>
        <color theme="1"/>
        <sz val="10.0"/>
      </rPr>
      <t xml:space="preserve"> the company requires that these translations are </t>
    </r>
    <r>
      <rPr>
        <rFont val="Calibri"/>
        <color theme="1"/>
        <sz val="10.0"/>
      </rPr>
      <t xml:space="preserve">actively made available to the Indigenous Peoples concerned. </t>
    </r>
  </si>
  <si>
    <t>Not disclosed. While the company has translated its sustainability commitments into a number of mainstream languages, there is no indication that they have been translated into the specific languages of Indigenous Peoples affected by its operations or the operations of suppliers.</t>
  </si>
  <si>
    <t>3.2. Identify</t>
  </si>
  <si>
    <t>3.2.1. The company has a process in place to assess risks to Indigenous Peoples’ rights in their supply chain to the point of extraction.</t>
  </si>
  <si>
    <r>
      <rPr>
        <rFont val="Calibri"/>
        <b/>
        <color theme="1"/>
        <sz val="11.0"/>
      </rPr>
      <t>25%:</t>
    </r>
    <r>
      <rPr>
        <rFont val="Calibri"/>
        <color theme="1"/>
        <sz val="11.0"/>
      </rPr>
      <t xml:space="preserve"> The company discloses that their supply chain risk identification process explicitly includes FPIC and other Indigenous Peoples' rights issues through to the point of extraction. 
</t>
    </r>
    <r>
      <rPr>
        <rFont val="Calibri"/>
        <b/>
        <color theme="1"/>
        <sz val="11.0"/>
      </rPr>
      <t xml:space="preserve">25%: </t>
    </r>
    <r>
      <rPr>
        <rFont val="Calibri"/>
        <color theme="1"/>
        <sz val="11.0"/>
      </rPr>
      <t xml:space="preserve">the company discloses where in the supply chain these risks occur (e.g. materials, tiers, and geographical location). 
</t>
    </r>
    <r>
      <rPr>
        <rFont val="Calibri"/>
        <color rgb="FFFF0000"/>
        <sz val="11.0"/>
      </rPr>
      <t xml:space="preserve">
</t>
    </r>
    <r>
      <rPr>
        <rFont val="Calibri"/>
        <b/>
        <color rgb="FFFF0000"/>
        <sz val="11.0"/>
      </rPr>
      <t xml:space="preserve">25%: </t>
    </r>
    <r>
      <rPr>
        <rFont val="Calibri"/>
        <color rgb="FFFF0000"/>
        <sz val="11.0"/>
      </rPr>
      <t xml:space="preserve">the company explains how Indigenous Peoples are involved in the risk identification process. </t>
    </r>
    <r>
      <rPr>
        <rFont val="Calibri"/>
        <color rgb="FF0000FF"/>
        <sz val="11.0"/>
      </rPr>
      <t xml:space="preserve">
</t>
    </r>
    <r>
      <rPr>
        <rFont val="Calibri"/>
        <b/>
        <color rgb="FFFF0000"/>
        <sz val="11.0"/>
      </rPr>
      <t xml:space="preserve">
</t>
    </r>
    <r>
      <rPr>
        <rFont val="Calibri"/>
        <b/>
        <color theme="1"/>
        <sz val="11.0"/>
      </rPr>
      <t>25%</t>
    </r>
    <r>
      <rPr>
        <rFont val="Calibri"/>
        <color theme="1"/>
        <sz val="11.0"/>
      </rPr>
      <t xml:space="preserve">: the company provides case studies of this process in practice. </t>
    </r>
    <r>
      <rPr>
        <rFont val="Calibri"/>
        <color rgb="FFFF0000"/>
        <sz val="11.0"/>
      </rPr>
      <t xml:space="preserve">Case studies should include information on the location, supplier/s involved, the potential impacts on Indigenous Peoples’ rights, the Indigenous Peoples concerned and their objections or concerns, and the way the company went about or is ensuring that the specific rights in question are respected. 
</t>
    </r>
  </si>
  <si>
    <r>
      <rPr>
        <rFont val="Calibri"/>
        <sz val="10.0"/>
      </rPr>
      <t xml:space="preserve">The company does not disclose whether FPIC risks are identified and assessed as part of the supply chain risk identification process. The company does disclose on its website some information about where in specific raw material supply chains these risks occur. However, it is not clear whether this relates to the company’s supply chain or is a generic description. This is because, as indicated earlier, the indication of country of origin appears to be a generic description of the place where these materials tend to come from, and not where the raw materials in the company’s supply chain concretely come from. Information on Indigenous People’s involvement in risk identification and/or concrete examples/case studies are not provided.
Responsible Raw Material Management (website)
</t>
    </r>
    <r>
      <rPr>
        <rFont val="Calibri"/>
        <color rgb="FF1155CC"/>
        <sz val="10.0"/>
        <u/>
      </rPr>
      <t>https://www.bmwgroup.com/en/sustainability/responsible-raw-material-management.html#carousel-35691fdd3c-item-5090c76bb8-tabpanel</t>
    </r>
  </si>
  <si>
    <t>Not disclosed. BYD’s Code of Conduct states that the company respects the human rights of the communities in which it operates, and that it values the concerns of the communities (section 4.3). However, the company does not discuss its approach to risks or impacts on Indigenous Peoples’ rights, or their participation in risk identification. 
 BYD Company Compliance Code of Conduct 
 https://www.bydglobal.com/en/SocietyDevelopment.html</t>
  </si>
  <si>
    <t xml:space="preserve">Ford describes efforts to integrate FPIC risk assessments into their due diligence processes, including an Environmental Site Assessment for new projects, in its ISFR (p. 95). However, this relates to the company’s own activities (it is inserted within a larger section called “Due Diligence in our Own Business”), and therefore does not apply to the supply chain. 
Ford’s disclosure regarding where in the supply chain risks to Indigenous People’s rights occur is very limited. The company only makes reference to one impact (displacement of Indigenous Peoples) in the context of copper and nickel mining (ISFR, p. 100-1). This doesn’t even specify the geographical location.  
Ford does not actually clarify whether the relevant Indigenous Peoples are involved in the risk identification process, and does not provide any example or case study of this process in practice. 
Ford Integrated Sustainability and Financial Report (ISFR) 2025
https://corporate.ford.com/content/dam/corporate/us/en-us/documents/reports/2025-integrated-sustainability-and-financial-report.pdf
</t>
  </si>
  <si>
    <t>Not disclosed. Hyundai includes risks to Indigenous Peoples’ rights as part of their risk identification process (SR, p. 76), but it is not clear whether this includes FPIC specifically, and whether it extends to the point of extraction. Elsewhere in the report the company discusses its commitment to FPIC (SR, p. 79), but this is in the context of its own activities.
Note: Hyundai has begun to undertake raw material supply chain mapping and risk assessment, including risks to Indigenous Peoples’ rights through to the point of extraction, to respond to the EU Deforestation Regulation (EUDR) (SR, p. 79). This is an important development. However, these efforts do not include the company’s minerals supply chains (i.e. they only focus on wood, rubber, etc.).
Hyundai 2025 Sustainability Report
https://www.hyundai.com/content/dam/hyundai/ww/en/images/company/sustainability/about-sustainability/2025/hmc-2025-sustainability-report-en-v11.pdf</t>
  </si>
  <si>
    <t>Kia includes risks to Indigenous Peoples’ rights as part of their risk identification process (SR, p. 74), and explains that it is “integrating the FPIC principle into its supply chain policies to ensure that decisions reflect stakeholder interests and contribute to more sustainable sourcing” (p. 76). The company adds that they “conduct risk assessments to protect the rights of workers and Indigenous populations within the supply chain” (p. 76). This suggests that the company is now explicitly including FPIC and other Indigenous Peoples’ rights in their risk identification process through to the point of extraction. Kia does not specify where in the supply chain risks to Indigenous Peoples’ Rights manifest, and does not provide any information or case studies relating to Indigenous Peoples’ participation in risk assessments.
Kia Sustainability Report https://worldwide.kia.com/int/company/sustainability/sustainability-report</t>
  </si>
  <si>
    <r>
      <rPr>
        <rFont val="Calibri"/>
        <sz val="10.0"/>
      </rPr>
      <t xml:space="preserve">Mercedes’ risk identification process systematically includes FPIC and other Indigenous Peoples’ rights issues through to the point of extraction. Risks to “Communities and Indigenous Peoples’ Rights” are listed as salient risks in the company’s raw material supply chains (Raw Material Report, p. 7). Specific critical raw materials are assessed against the nine salient risk areas listed in the company’s RSS. These include “Protection of Local Communities and Indigenous Peoples”, and FPIC (p. 7). 
 Risks to Indigenous Peoples’ rights have been identified in relation to the company’s aluminium, cobalt, copper, graphite, lithium, nickel, PGMs, REEs, and Silica Sand and Silicon supply chains. The company indicates that these risks all occur at mining level (raw material profiles in the Raw Material Report, p. 47-150). The company reports on the geographical location of these risks in relation to some of the raw materials (e.g. Guinea and Brazil regarding aluminium, Indonesia regarding nickel, etc.). 
 Mercedes states in its Annual Report that the company “systematically involves potentially affected stakeholders in the review of its 24 raw materials identified as critical in order to identify human rights and environmental risks and implement suitable actions” (p. 128) The company also states that “the inclusion of potentially or actually affected rightsholders is a cornerstone of the raw material assessment” (Raw Material Report, p. 24). 
 However, the company does not explain how Indigenous Peoples specifically are involved in the risk identification process, and does not provide any examples or case studies to demonstrate this in practice. 
 Raw Material Report 2024 https://group.mercedes-benz.com/dokumente/nachhaltigkeit/produktion/mercedes-benz-raw-material-report.pdf 
 Annual Report 2024 </t>
    </r>
    <r>
      <rPr>
        <rFont val="Calibri"/>
        <color rgb="FF1155CC"/>
        <sz val="10.0"/>
        <u/>
      </rPr>
      <t>https://group.mercedes-benz.com/documents/investors/reports/annual-report/mercedes-benz/mercedes-benz-annual-report-2024-incl-combined-management-report-mbg-ag.pdf#page=112</t>
    </r>
  </si>
  <si>
    <t>Renault’s impact materiality assessment has identified adverse impacts on Indigenous Peoples’ rights as a supply chain risk, and the company includes this risk in its risk mapping process, especially in relation to communities near mining and refining facilities (URD, p. 209). 
 Renault does not systematically disclose where in the supply chain risks to Indigenous Peoples’ rights occur, by reference to materials, tiers, and geographical location. The company makes a reference to the potential for adverse impacts on Indigenous Peoples’ rights in the extraction cobalt and lithium in their supply chains, and identifies these risks in “South America” and Maghreb (URD, p. 209). However, it is not clear what South American countries this is referring to, and it is not possible to discern which raw material represents a risk in which region the company mentions. In any case, even if clearer or more complete, this disclosure alone is not enough to achieve points under the second sub-indicator. 
 Renault’s Human Rights Policy states that “on each site where the Group has a significant weight and influence on its immediate environment, it aims to establish a development plan for local communities based on a precise analysis of impacts” (p. 7). However, this does not specify whether potentially impacted Indigenous Peoples are involved in the company’s impact analysis. Similarly, Renault states in the URD that they “engages with affected communities during project planning, development, and operations phases”, and that “engagement with indigenous representatives occurs as needed, respecting free, prior, and informed consent” (URD, p. 210). However, none of these statements articulate the purpose of the engagement or more specifically, confirm that it seeks to identify risk. The company does not provide any concrete example or case study of engagement with Indigenous Peoples. 
 Renault Group Human Rights Policy 
 https://assets.renaultgroup.com/uploads/2025/06/Human-Rights-Policy-RG-v6-June-2025.pdf 
 Universal Registration Document (URD) 2024 
 https://assets.renaultgroup.com/uploads/2025/03/Renault_URD_2024_EN.pdf</t>
  </si>
  <si>
    <r>
      <rPr>
        <rFont val="Calibri"/>
        <sz val="10.0"/>
      </rPr>
      <t xml:space="preserve">There is no indication that Stellantis explicitly includes the risk of FPIC violations in its supply chain risk identification process. In its Annual Report, the company lists the rights of local communities and human rights defenders, particularly at resource extraction level, as salient risks (p. 188). However, the company makes no reference to Indigenous Peoples’ rights in general, or FPIC specifically.
The scope of application of Stellantis’ new Free Prior and Informed Consent Policy appears to be the company’s own activities, not the supply chain. While the policy states that they will “encourage similar practices from our business partners” (p. 3), it does not apply to them, as it does not apply beyond “direct activities and operations of Stellantis” (p. 4, Section 5.1). For this reason, the policy does not discuss measures to ensure FPIC along the supply chain, or impose requirements on suppliers to ensure FPIC in the context of their own activities. The company appears to confirm this in its Annual Report: “Stellantis has worked with various NGOs related to supporting the rights of indigenous peoples and as a result, we have added a FPIC Policy covering Stellantis investments where direct activities and operations occur.” (p. 251).
Since this indicator is meant to assess processes and practices to identify risks to Indigenous Peoples’ rights, including FPIC, in the supply chain, the new FPIC policy does not appear to be relevant. There is no information in any other corporate document relevant for assessing and scoring any of the other sub-indicators in this section.
2024 Annual Report (Sustainability Statement) https://www.stellantis.com/content/dam/stellantis-corporate/investors/financial-reports/Stellantis-NV-20241231-Annual-Report.pdf
Stellantis Free Prior and Informed Consent Policy </t>
    </r>
    <r>
      <rPr>
        <rFont val="Calibri"/>
        <color rgb="FF1155CC"/>
        <sz val="10.0"/>
        <u/>
      </rPr>
      <t>https://www.stellantis.com/content/dam/stellantis-corporate/sustainability/human-rights/Stellantis-FPIC-Policy-EN.pdf</t>
    </r>
  </si>
  <si>
    <r>
      <rPr>
        <rFont val="Calibri"/>
        <sz val="10.0"/>
      </rPr>
      <t xml:space="preserve">Tesla’s GHRP includes risks to Indigenous Peoples’ rights as salient human rights risks (GHRP, “Salient Human Rights Issues”), and the company assesses suppliers, including nickel and lithium suppliers, against these risks (Impact Report, p. 165, 168, and 170). 
While the company mentions two specific examples of Indigenous Peoples' issues emerging in relation to nickel mining in Canada and Indonesia (Impact Report, p. 165 and 168 respectively) and in relation to lithium mining in general (i.e. without an indication of location) (p. 170), this is too limited to understand where in the supply chain risks to Indigenous Peoples’ rights occur. Additionally, this information is only revealed indirectly through the disclosure of examples of mitigating action, i.e. not as part of a systematic approach to disclosing risks to Indigenous Peoples’ rights in the supply chain. 
Tesla does not explain whether/how Indigenous Peoples are involved in the risk identification process, and does not provide any examples of Indigenous Peoples’ involvement in risk identification processes in practice. There is a brief reference to efforts to establish no-go zones in Indonesia but this is too limited and, in any case, is an example already taken into consideration for awarding points last year. Whilst multi-year engagement by automakers in specific contexts is good practice and to be encouraged, the information disclosed in this year's report is exactly the same as the information disclosed by the company last year. As a result, it is not possible to determine whether the company has continued to assess risks related to this issue over the last year, beyond the activities already disclosed.
Tesla’s Impact Report 2024
</t>
    </r>
    <r>
      <rPr>
        <rFont val="Calibri"/>
        <color rgb="FF1155CC"/>
        <sz val="10.0"/>
        <u/>
      </rPr>
      <t>https://www.tesla.com/ns_videos/2024-extended-version-tesla-impact-report.pdf</t>
    </r>
    <r>
      <rPr>
        <rFont val="Calibri"/>
        <sz val="10.0"/>
      </rPr>
      <t xml:space="preserve"> </t>
    </r>
  </si>
  <si>
    <r>
      <rPr>
        <rFont val="Calibri"/>
        <sz val="10.0"/>
      </rPr>
      <t xml:space="preserve">Volkswagen’s risk identification process systematically includes FPIC and other Indigenous Peoples’ rights issues through to the point of extraction. Risks to Indigenous Peoples’ rights are listed as salient risks in the company’s raw material supply chains (RRMR, p. 15). Raw materials are assessed against this risk. Risks to Indigenous Peoples’ rights have been identified in relation to the company’s lithium, nickel, 3TG, aluminium, copper, magnesium, and steel supply chains (raw material profiles in the RRMR, p. 27-66). The company indicates that these risks all occur at mining level, although geographical location is disclosed for only some of the assessed raw materials (e.g. Chile, Australia, and Zimbabwe regarding lithium, Indonesia and Canada regarding nickel, Guinea regarding aluminium, etc.).
Volkswagen does not explain how Indigenous Peoples are involved in the risk identification process, and does not provide any examples or case studies to demonstrate this in practice.
Responsible Raw Materials Report (RRMR)
</t>
    </r>
    <r>
      <rPr>
        <rFont val="Calibri"/>
        <color rgb="FF1155CC"/>
        <sz val="10.0"/>
        <u/>
      </rPr>
      <t>https://uploads.vw-mms.de/system/production/documents/cws/002/986/file_en/b9c9f6c0342cbfa6435f770bd41745aa979edafb/VW_RRMR_24_gesamt_offen.pdf?1743501339</t>
    </r>
  </si>
  <si>
    <t>While Volvo acknowledges that their “electrification programme increases demand for the raw materials used in vehicle batteries” and that “these materials are to some extent extracted in countries where the rights of local communities and indigenous people to free, prior and informed consent are not respected” (AS Report, p. 196), the company does not clarify whether their supply chain risk identification process includes risks to Indigenous Peoples’ rights, or to FPIC, explicitly.
There is no further discussion about risks to Indigenous Peoples’ rights, their participation in risk identification processes, or case studies in this regard.
Volvo Cars Group Annual and Sustainability Report (AS Report) 2024 https://www.volvocars.com/assets/volvocm/globalpages/live/FDF1381B268D426CAB44884438BEA69C/climate_report.pdf</t>
  </si>
  <si>
    <t>3.3. Prevent, Mitigate and Account</t>
  </si>
  <si>
    <t xml:space="preserve">3.3.1. The company provides additional discussion regarding the practices by which  suppliers must obtain FPIC </t>
  </si>
  <si>
    <r>
      <rPr>
        <rFont val="Calibri"/>
        <b/>
        <color rgb="FFFF0000"/>
        <sz val="11.0"/>
      </rPr>
      <t xml:space="preserve">100%: </t>
    </r>
    <r>
      <rPr>
        <rFont val="Calibri"/>
        <color rgb="FFFF0000"/>
        <sz val="11.0"/>
      </rPr>
      <t xml:space="preserve">the company describes in detail the process that suppliers must follow (for example, guidance put in place by the company for suppliers to follow, or other practical means of operationalising the company's FPIC commitments throughout the supply chain).  
</t>
    </r>
    <r>
      <rPr>
        <rFont val="Calibri"/>
        <b/>
        <color rgb="FFFF0000"/>
        <sz val="11.0"/>
      </rPr>
      <t>25%:</t>
    </r>
    <r>
      <rPr>
        <rFont val="Calibri"/>
        <color rgb="FFFF0000"/>
        <sz val="11.0"/>
      </rPr>
      <t xml:space="preserve"> the company states a minimum expectation for suppliers </t>
    </r>
    <r>
      <rPr>
        <rFont val="Calibri"/>
        <color theme="1"/>
        <sz val="11.0"/>
      </rPr>
      <t>and/or the process it describes is limited in its application.</t>
    </r>
  </si>
  <si>
    <t xml:space="preserve">Ford’s SCoC provides some indication of the process suppliers must follow, requiring that suppliers “obtain the Free, Prior, and Informed Consent (FPIC) of Indigenous Communities when securing raw materials prior to projects or activities that may affect their lands, resources, and rights and engage directly with the representatives and institutions chosen and recognized by the Indigenous communities themselves to ensure meaningful consultation and participation in decision-making processes” (p. 12). 
Note: Ford introduces potentially contradictory or confusing language in its ISFR, when referring to “legislative or administrative measures, such as rezoning, resulting from Ford or our suppliers’ activities that may affect communities and Indigenous Peoples” (p. 217). In these contexts, the company states that concerns must be “addressed in the stakeholder engagement process, with the goal of giving due consideration to [Indigenous Peoples’] concerns and upholding their rights”. The situations Ford describes are ones for which UNDRIP explicitly requires FPIC (Art 19) and requiring “due consideration” falls far short of UNDRIP standards. 
Ford Supplier Code of Conduct (SCoC)
https://corporate.ford.com/content/dam/corporate/us/en-us/documents/operations/governance-and-policies/Ford_SupplierCodeOfConduct_2025.pdf
Ford Integrated Sustainability and Financial Report (ISFR) 2025
https://corporate.ford.com/content/dam/corporate/us/en-us/documents/reports/2025-integrated-sustainability-and-financial-report.pdf
</t>
  </si>
  <si>
    <r>
      <rPr>
        <rFont val="Calibri"/>
        <sz val="10.0"/>
      </rPr>
      <t xml:space="preserve">Mercedes provides minimal indications to suppliers in the RSS, including considering the local impacts of their activities on local communities, including in relation to the use of lands, water, and forests, relocation of Indigenous Peoples and other impacts on Indigenous Peoples’ rights in line with UNDRIP, and respect for the rights of uncontacted Indigenous Peoples (Section II, 2.9). 
 Responsible Sourcing Standards </t>
    </r>
    <r>
      <rPr>
        <rFont val="Calibri"/>
        <color rgb="FF1155CC"/>
        <sz val="10.0"/>
        <u/>
      </rPr>
      <t>https://supplier.mercedes-benz.com/docs/DOC-2672</t>
    </r>
  </si>
  <si>
    <r>
      <rPr>
        <rFont val="Calibri"/>
        <sz val="10.0"/>
      </rPr>
      <t xml:space="preserve">As stated above, Stellantis’ FPIC policy does not appear to relate to the supply chain or apply to suppliers. The policy includes as an action requirement for Stellantis personnel to “cascade the foregoing principles throughout our supply chain”, using the GRPG. However, this is a requirement for Stellantis’ own employees, not suppliers, and the cascading referred to is not yet reflected in the form of concrete requirements in the GRPG.
Equally confusing is a statement in the Annual Report, noting that “When securing raw materials, we require our direct suppliers to pursue and obtain Free, Prior, and Informed Consent (“FPIC”) of indigenous communities prior to projects or activities that may affect their lands, resources, and rights.” As stated, there is no such requirement in the GRPG or any other document laying out conditions on suppliers. When referring to the FPIC policy, the company’s Duty of Vigilance plan appears to reflect more accurately the extent of the company’s commitment: “Stellantis’ FPIC Policy requires the Company to secure Free, Prior, and Informed Consent from Indigenous communities before initiating projects that may affect their lands, resources, and rights” (p. 16) (emphasis added).
Global Responsible Purchasing Guidelines (GRPG) https://www.stellantis.com/content/dam/stellantis-corporate/group/governance/corporate-regulations/global-responsible-purchasing-guidelines.pdf
2024 Annual Report (Sustainability Statement) https://www.stellantis.com/content/dam/stellantis-corporate/investors/financial-reports/Stellantis-NV-20241231-Annual-Report.pdf
Stellantis 2024 Vigilance Plan </t>
    </r>
    <r>
      <rPr>
        <rFont val="Calibri"/>
        <color rgb="FF1155CC"/>
        <sz val="10.0"/>
        <u/>
      </rPr>
      <t>https://www.stellantis.com/content/dam/stellantis-corporate/sustainability/esg-disclosures/Stellantis-2024-Vigilance-Plan.pdf</t>
    </r>
  </si>
  <si>
    <r>
      <rPr>
        <rFont val="Calibri"/>
        <color rgb="FF0563C1"/>
        <sz val="10.0"/>
        <u/>
      </rPr>
      <t xml:space="preserve">Tesla does not disclose any detail about the process suppliers are required to follow to obtain FPIC. There is however some minimal indication about the company’s expectation of suppliers in their GHRP: “For all raw material extraction and processing used in Tesla products, we expect our suppliers to engage with legitimate representatives of indigenous communities and respect their right to grant or withhold free, prior, and informed consent for their operations” (Relationship with Communities &amp; Indigenous Rights).
Tesla Global Human Rights Policy (GHRP)
</t>
    </r>
    <r>
      <rPr>
        <rFont val="Calibri"/>
        <color rgb="FF1155CC"/>
        <sz val="10.0"/>
        <u/>
      </rPr>
      <t>https://www.tesla.com/legal/additional-resources#global-human-rights-policy</t>
    </r>
    <r>
      <rPr>
        <rFont val="Calibri"/>
        <color rgb="FF0563C1"/>
        <sz val="10.0"/>
        <u/>
      </rPr>
      <t xml:space="preserve"> </t>
    </r>
  </si>
  <si>
    <t>Volvo’s CoCBP includes minimal expectations, requiring suppliers to “have a robust risk assessment in place before starting operations or engaging in activities where the rights of indigenous people or local communities may be adversely affected and implement mitigating actions as required.” (p. 10).
Volvo Cars Code of Conduct for Business Partners (CoCBP) https://www.volvocars.com/assets/volvocm/globalpages/live/33FAA080FC3242BBB51A99F4516541BB/codeofconduct_for_business_partners.pdf</t>
  </si>
  <si>
    <t>3.3.2. The company is a member of a multi-stakeholder group (e.g. IRMA) that includes the participation of Indigenous Peoples to ensure respect of Indigenous Peoples' rights at the point of extraction.</t>
  </si>
  <si>
    <t>Refer to Responsible Sourcing of Transition Minerals indicators.</t>
  </si>
  <si>
    <t>3.3.3. The company  has a formal process in place to engage critical upstream suppliers on FPIC (e.g. extractives companies)</t>
  </si>
  <si>
    <r>
      <rPr>
        <rFont val="Calibri"/>
        <color theme="1"/>
        <sz val="10.0"/>
      </rPr>
      <t xml:space="preserve">This score relates to direct engagement by the company with extractives companies. Note: It is in addition to their membership of IRMA, and it applies whether the extractive companies are direct or indirect suppliers.
</t>
    </r>
    <r>
      <rPr>
        <rFont val="Calibri"/>
        <b/>
        <color theme="1"/>
        <sz val="10.0"/>
      </rPr>
      <t xml:space="preserve">25%: </t>
    </r>
    <r>
      <rPr>
        <rFont val="Calibri"/>
        <color theme="1"/>
        <sz val="10.0"/>
      </rPr>
      <t xml:space="preserve">the company formally engages extractive companies regarding FPIC. 
</t>
    </r>
    <r>
      <rPr>
        <rFont val="Calibri"/>
        <b/>
        <color theme="1"/>
        <sz val="10.0"/>
      </rPr>
      <t xml:space="preserve">25%: </t>
    </r>
    <r>
      <rPr>
        <rFont val="Calibri"/>
        <color theme="1"/>
        <sz val="10.0"/>
      </rPr>
      <t xml:space="preserve">the company states that they formally review company documents (e.g. meeting minutes) to ensure that Indigenous Peoples' FPIC has been provided. 
</t>
    </r>
    <r>
      <rPr>
        <rFont val="Calibri"/>
        <b/>
        <color theme="1"/>
        <sz val="10.0"/>
      </rPr>
      <t xml:space="preserve">50%: </t>
    </r>
    <r>
      <rPr>
        <rFont val="Calibri"/>
        <color theme="1"/>
        <sz val="10.0"/>
      </rPr>
      <t>the company engages directly with representatives of Indigenous Peoples affected by mining operations to review that regular engagement and consultation take place, community needs are responded to, and there continues to be FPIC.</t>
    </r>
    <r>
      <rPr>
        <rFont val="Calibri"/>
        <color rgb="FFFF0000"/>
        <sz val="10.0"/>
      </rPr>
      <t xml:space="preserve">
</t>
    </r>
  </si>
  <si>
    <t>Not disclosed. While the company now has a Stakeholder Engagement Policy, this does not provide any information about engagement with Indigenous Peoples to resolve specific issues or for the specific purpose of remedy.
The BMW Group Stakeholder Engagement Policy
https://www.bmwgroup.com/content/dam/grpw/websites/bmwgroup_com/responsibility/downloads/en/2024/20241022_Stakeholder-Engagement-Policy_EN.pdf</t>
  </si>
  <si>
    <t xml:space="preserve">Ford engages with mining suppliers on FPIC by requiring that they “seek IRMA certification or third-party certified equivalent”. The company notes the significance of this, but explaining that IRMA’s critical requirements require new mine sites to obtain FPIC of Indigenous Peoples and existing mines to have obtained FPIC or demonstrate operations that support positive relationships with affected Indigenous Peoples, including providing remedies for past impacts on Indigenous Peoples’ rights and interests” (ISFR, p. 105).  
Ford does not provide any additional information regarding formally reviewing supplier documents, or engaging with Indigenous Peoples’ representatives to ensure there is or there continues to be FPIC, and the company does not provide any specific example of direct engagement to address specific FPIC concerns. 
Ford Integrated Sustainability and Financial Report (ISFR) 2025
https://corporate.ford.com/content/dam/corporate/us/en-us/documents/reports/2025-integrated-sustainability-and-financial-report.pdf
</t>
  </si>
  <si>
    <t>Mercedes does not provide any information regarding process or practices to engage extractive companies directly regarding FPIC, or any activities the company undertakes to ensure FPIC at mining level. 
 While the company provides examples of engagement with extractive companies and local communities, including Indigenous Peoples (e.g. Corridor Program in Brazil, in Raw Material Report, p. 42), none of these concern FPIC or focus on addressing and resolving specific FPIC challenges. 
 Raw Material Report 2024 https://group.mercedes-benz.com/dokumente/nachhaltigkeit/produktion/mercedes-benz-raw-material-report.pdf"</t>
  </si>
  <si>
    <r>
      <rPr>
        <rFont val="Calibri"/>
        <sz val="10.0"/>
      </rPr>
      <t xml:space="preserve">Stellantis states that they “are engaged with companies tied to mining raw materials and are actively investigating their FPIC policies and ongoing dialogue with stakeholders in high-risk impacted communities.” (Annual Report, p. 251). While Stellantis’ new FPIC Policy describes the actions they will take to ensure FPIC in relation to their own activities, including review of documents and direct engagement with affected Indigenous Peoples, none of this is addressed in relation to the supply chain.
The company does not provide any additional information regarding the investigations they state they are undertaking, documents they are reviewing, or the nature of the “ongoing dialogue” they are examining. There is no information about direct engagement with Indigenous Peoples.
2024 Annual Report (Sustainability Statement) https://www.stellantis.com/content/dam/stellantis-corporate/investors/financial-reports/Stellantis-NV-20241231-Annual-Report.pdf
Stellantis Free Prior and Informed Consent Policy </t>
    </r>
    <r>
      <rPr>
        <rFont val="Calibri"/>
        <color rgb="FF1155CC"/>
        <sz val="10.0"/>
        <u/>
      </rPr>
      <t>https://www.stellantis.com/content/dam/stellantis-corporate/sustainability/human-rights/Stellantis-FPIC-Policy-EN.pdf</t>
    </r>
  </si>
  <si>
    <r>
      <rPr>
        <rFont val="Calibri"/>
        <sz val="10.0"/>
      </rPr>
      <t xml:space="preserve">There is some indication that Tesla engages with mining companies directly regarding FPIC. In its Impact Report, the company states that nickel suppliers committed to supporting Indigenous Peoples’ participation in mining projects by signing with Canada’s First Nations Major Projects Coalition, and “communicated requirements for Free, Prior and Informed Consent to suppliers” (Impact Report, p. 165). However, it is not clear whether the former was a result of direct engagement and whether it included FPIC specifically, and whether the second included mining companies. The company also refers to engagement with mining companies regarding the establishment of no-go zones in Indonesia (p. 168). While points are awarded for the first sub-indicator, more clarity might be expected going forward.
 Tesla does not state whether they review company documents, or whether they engage directly with representatives of Indigenous Peoples to assess whether regular engagement and consultation is taking place and there continues to be FPIC. 
Tesla’s Impact Report 2024
</t>
    </r>
    <r>
      <rPr>
        <rFont val="Calibri"/>
        <color rgb="FF1155CC"/>
        <sz val="10.0"/>
        <u/>
      </rPr>
      <t>https://www.tesla.com/ns_videos/2024-extended-version-tesla-impact-report.pdf</t>
    </r>
    <r>
      <rPr>
        <rFont val="Calibri"/>
        <sz val="10.0"/>
      </rPr>
      <t xml:space="preserve"> </t>
    </r>
  </si>
  <si>
    <r>
      <rPr>
        <rFont val="Calibri"/>
        <sz val="10.0"/>
      </rPr>
      <t xml:space="preserve">While Volkswagen provides a number of examples of engagement with extractive companies on various human rights issues, including Indigenous Peoples’ rights, it does not discuss engagement in relation to FPIC.
The company does not describe any actions it takes or might take to ensure FPIC in practice, and does not provide any examples or case studies in this context.
Responsible Raw Materials Report 2024
</t>
    </r>
    <r>
      <rPr>
        <rFont val="Calibri"/>
        <color rgb="FF1155CC"/>
        <sz val="10.0"/>
        <u/>
      </rPr>
      <t>https://www.volkswagen-group.com/en/publications/more/responsible-raw-materials-report-2024-2986</t>
    </r>
    <r>
      <rPr>
        <rFont val="Calibri"/>
        <sz val="10.0"/>
      </rPr>
      <t xml:space="preserve"> </t>
    </r>
  </si>
  <si>
    <t>3.3.4. The company reports on how it is prepared to respond if it finds FPIC breaches in its supply chain.</t>
  </si>
  <si>
    <r>
      <rPr>
        <rFont val="Calibri"/>
        <color theme="1"/>
        <sz val="11.0"/>
      </rPr>
      <t>The general HR indicators provide a baseline for this. In addition:</t>
    </r>
    <r>
      <rPr>
        <rFont val="Calibri"/>
        <color rgb="FFFF0000"/>
        <sz val="11.0"/>
      </rPr>
      <t xml:space="preserve">
</t>
    </r>
    <r>
      <rPr>
        <rFont val="Calibri"/>
        <b/>
        <color rgb="FFFF0000"/>
        <sz val="11.0"/>
      </rPr>
      <t>25%</t>
    </r>
    <r>
      <rPr>
        <rFont val="Calibri"/>
        <color rgb="FFFF0000"/>
        <sz val="11.0"/>
      </rPr>
      <t xml:space="preserve">: the company discloses the action it will take if disagreements or disputes with Indigenous Peoples arise in its supply chain. 
</t>
    </r>
    <r>
      <rPr>
        <rFont val="Calibri"/>
        <b/>
        <color rgb="FFFF0000"/>
        <sz val="11.0"/>
      </rPr>
      <t>25%</t>
    </r>
    <r>
      <rPr>
        <rFont val="Calibri"/>
        <color rgb="FFFF0000"/>
        <sz val="11.0"/>
      </rPr>
      <t xml:space="preserve">: the company discloses the action it will take if it finds FPIC breaches in its supply chain. 
</t>
    </r>
    <r>
      <rPr>
        <rFont val="Calibri"/>
        <b/>
        <color rgb="FFFF0000"/>
        <sz val="11.0"/>
      </rPr>
      <t>50%:</t>
    </r>
    <r>
      <rPr>
        <rFont val="Calibri"/>
        <color rgb="FFFF0000"/>
        <sz val="11.0"/>
      </rPr>
      <t xml:space="preserve"> the company explains how the Indigenous Peoples affected by FPIC breaches are involved in decisions about how to respond (including, but not limited to, whether the company should suspend or cease its relationship with a supplier). </t>
    </r>
  </si>
  <si>
    <t>Not disclosed. While the company now has a Stakeholder Engagement Policy, this does not provide any information about engagement with impacted Indigenous Peoples for purposes of addressing and resolving issues concerning them, including FPIC breaches.
The BMW Group Stakeholder Engagement Policy
https://www.bmwgroup.com/content/dam/grpw/websites/bmwgroup_com/responsibility/downloads/en/2024/20241022_Stakeholder-Engagement-Policy_EN.pdf</t>
  </si>
  <si>
    <t xml:space="preserve">Ford does not disclose the action it will take if disagreements or disputes with Indigenous Peoples in the supply chain arise, but the company does explain its response to findings of FPIC breaches. In these cases, the company “will conduct an investigation to determine if FPIC was required but not secured and work with suppliers and sub-supplier to develop remediation plans as needed” (ISFR, p. 105). Ford adds that they “recognize FPIC breaches and determinations need to include appropriate indigenous representation and consultation” (105). While this is very welcome information, the company does not explain how indigenous representatives will be involved in the decision on how to respond. 
Ford Integrated Sustainability and Financial Report (ISFR) 2025
https://corporate.ford.com/content/dam/corporate/us/en-us/documents/reports/2025-integrated-sustainability-and-financial-report.pdf
</t>
  </si>
  <si>
    <t>Renault provides some general description of the action it will take if disagreements or disputes with Indigenous Peoples arise in the context of its own activities, i.e. not in the supply chain. The company states that “it is also committed to carrying out effective engagement with indigenous peoples’ representatives if actual or potential negative impacts are arising from its activities or site development projects and to respect the principle of the free, prior, and informed consent of these individuals in the case of potential relocation processes, in line with the United Nations Declaration on the Rights of Indigenous Peoples” (URD, p. 210). These are welcome statements, but they do not describe the action it will take if these sort of challenges arise in the context of suppliers’ activities. The company does not discuss the action it will take if FPIC breaches occur in the supply chain, and does not explain how the affected Indigenous Peoples may be involved in decisions taken in this regard. 
 Universal Registration Document (URD) 2024 
 https://assets.renaultgroup.com/uploads/2025/03/Renault_URD_2024_EN.pdf</t>
  </si>
  <si>
    <t>3.4. Remedy</t>
  </si>
  <si>
    <t>3.4.1. The company's grievance mechanism has a process for investigating and remedying breaches of FPIC that includes a formal role for impacted Indigenous Peoples.</t>
  </si>
  <si>
    <r>
      <rPr>
        <rFont val="Calibri"/>
        <color theme="1"/>
        <sz val="11.0"/>
      </rPr>
      <t xml:space="preserve">FPIC is a continuous process – not a single decision at a single moment in time. Grievance mechanisms should be able to address FPIC concerns throughout the lifetime of a project.
</t>
    </r>
    <r>
      <rPr>
        <rFont val="Calibri"/>
        <b/>
        <color rgb="FFFF0000"/>
        <sz val="11.0"/>
      </rPr>
      <t>25%:</t>
    </r>
    <r>
      <rPr>
        <rFont val="Calibri"/>
        <color rgb="FFFF0000"/>
        <sz val="11.0"/>
      </rPr>
      <t xml:space="preserve"> the company explains how it involves Indigenous Peoples in the design of its grievance mechanisms and/or processes to address their complaints. 
</t>
    </r>
    <r>
      <rPr>
        <rFont val="Calibri"/>
        <b/>
        <color rgb="FFFF0000"/>
        <sz val="11.0"/>
      </rPr>
      <t>25%:</t>
    </r>
    <r>
      <rPr>
        <rFont val="Calibri"/>
        <color rgb="FFFF0000"/>
        <sz val="11.0"/>
      </rPr>
      <t xml:space="preserve"> the company explains how it involves Indigenous Peoples in the investigation of grievances and determination of remedy. 
</t>
    </r>
    <r>
      <rPr>
        <rFont val="Calibri"/>
        <b/>
        <color rgb="FFFF0000"/>
        <sz val="11.0"/>
      </rPr>
      <t xml:space="preserve">50%: </t>
    </r>
    <r>
      <rPr>
        <rFont val="Calibri"/>
        <color theme="1"/>
        <sz val="11.0"/>
      </rPr>
      <t xml:space="preserve">the company provides examples or case studies of remedy provided to Indigenous Peoples for confirmed breaches of FPIC in the supply chain. 
</t>
    </r>
  </si>
  <si>
    <t>Not disclosed. While the company now has a Stakeholder Engagement Policy, this does not provide any information about engagement with Indigenous Peoples regarding grievance mechanisms or processes to determine remedy for FPIC breaches.
The BMW Group Stakeholder Engagement Policy
https://www.bmwgroup.com/content/dam/grpw/websites/bmwgroup_com/responsibility/downloads/en/2024/20241022_Stakeholder-Engagement-Policy_EN.pdf</t>
  </si>
  <si>
    <t xml:space="preserve">Ford does not explain how it involves Indigenous Peoples in the design of its grievance mechanisms and/or processes to address their complaints. The company simply states that “FPIC breaches in our supply chain can be reported to Ford directly through our external grievance mechanism” (ISFR, p. 105). While the company states that they “recognize FPIC breaches and determinations need to include appropriate indigenous representation and consultation” (p. 105), the company does not explain how this happens. Ford does not provide any examples or case studies of remedy provided to Indigenous Peoples for confirmed breaches of FPIC in the supply chain.
Ford Integrated Sustainability and Financial Report (ISFR) 2025
https://corporate.ford.com/content/dam/corporate/us/en-us/documents/reports/2025-integrated-sustainability-and-financial-report.pdf
</t>
  </si>
  <si>
    <t>Not disclosed. Tesla provides a number of examples of action taken to address Indigenous Peoples’ issues (e.g. Impact Report, p. 165, 168, 170), but these do not concern FPIC issues, or are not sufficiently developed to understand whether they concern remedy for FPIC breaches.</t>
  </si>
  <si>
    <t>Not disclosed.
Volvo states that they require suppliers to provide grievance channels “for employees and other stakeholders, including local communities and indigenous peoples”, and that “rightsholders (such as indigenous people) or organisations representing them (such as NGOs) can also use Tell Us to anonymously report potential human rights abuses” (AS Report, p. 196, 205).
Despite these statements, the company does not explain how it actively seeks to inform Indigenous Peoples of the existence of this mechanism, or clarify whether affected Indigenous Peoples are involved in the design of grievance processes, in the investigations of complaints, or in the determination of remedy.
Volvo Cars Group Annual and Sustainability Report (AS Report) 2024 https://www.volvocars.com/assets/volvocm/globalpages/live/FDF1381B268D426CAB44884438BEA69C/climate_report.pdf</t>
  </si>
  <si>
    <t>4. Respect for Workers' Rights</t>
  </si>
  <si>
    <t>4.1. Commit</t>
  </si>
  <si>
    <t>4.1.1. The company has a commitment to workers' rights</t>
  </si>
  <si>
    <r>
      <rPr>
        <rFont val="Calibri"/>
        <b/>
        <color theme="1"/>
        <sz val="10.0"/>
      </rPr>
      <t xml:space="preserve">25%: </t>
    </r>
    <r>
      <rPr>
        <rFont val="Calibri"/>
        <color theme="1"/>
        <sz val="10.0"/>
      </rPr>
      <t xml:space="preserve">The company's human rights policy (or similar) includes a specific commitment to the ILO Declaration on Fundamental Principles and Rights at Work and/or the ILO Fundamental Conventions.
</t>
    </r>
    <r>
      <rPr>
        <rFont val="Calibri"/>
        <b/>
        <color theme="1"/>
        <sz val="10.0"/>
      </rPr>
      <t>OR</t>
    </r>
    <r>
      <rPr>
        <rFont val="Calibri"/>
        <color theme="1"/>
        <sz val="10.0"/>
      </rPr>
      <t xml:space="preserve">
</t>
    </r>
    <r>
      <rPr>
        <rFont val="Calibri"/>
        <b/>
        <color theme="1"/>
        <sz val="10.0"/>
      </rPr>
      <t xml:space="preserve">50%: </t>
    </r>
    <r>
      <rPr>
        <rFont val="Calibri"/>
        <color theme="1"/>
        <sz val="10.0"/>
      </rPr>
      <t xml:space="preserve">The company identifies and commits to respecting each of the five Fundamental Principles and Rights at Work as established in the ILO Declaration (companies who do not make explicit and unqualified commitments to all five ILO principles will not be scored):
1. freedom of association and the effective recognition of the right to collective bargaining;
2. the elimination of all forms of forced or compulsory labour;
3. the effective abolition of child labour;
4. the elimination of discrimination in respect of employment and occupation; and
5. a safe and healthy working environment. 
</t>
    </r>
    <r>
      <rPr>
        <rFont val="Calibri"/>
        <b/>
        <color theme="1"/>
        <sz val="10.0"/>
      </rPr>
      <t>PLUS</t>
    </r>
    <r>
      <rPr>
        <rFont val="Calibri"/>
        <color theme="1"/>
        <sz val="10.0"/>
      </rPr>
      <t xml:space="preserve">
</t>
    </r>
    <r>
      <rPr>
        <rFont val="Calibri"/>
        <b/>
        <color theme="1"/>
        <sz val="10.0"/>
      </rPr>
      <t xml:space="preserve">25%: </t>
    </r>
    <r>
      <rPr>
        <rFont val="Calibri"/>
        <color theme="1"/>
        <sz val="10.0"/>
      </rPr>
      <t xml:space="preserve">the company has a commitment to a living wage in their human rights policy or in another formal policy document.
</t>
    </r>
    <r>
      <rPr>
        <rFont val="Calibri"/>
        <b/>
        <color theme="1"/>
        <sz val="10.0"/>
      </rPr>
      <t xml:space="preserve">25%: </t>
    </r>
    <r>
      <rPr>
        <rFont val="Calibri"/>
        <color theme="1"/>
        <sz val="10.0"/>
      </rPr>
      <t>the company  outlines how it calculates a living wage.</t>
    </r>
  </si>
  <si>
    <t>BMW’s Policy Statement on Respect for Human Rights lists the ILO Declaration on Fundamental Principles and Rights at Work, and explicitly mentions the five fundamental principles (p. 7, 8-10). In this policy, the company commits to “fair remuneration”, but not to a living wage. Globally, they commit to “the locally applicable, legally guaranteed minimum standards and minimum wages of the respective economic sectors” (p. 10).
Policy Statement on Respect for Human Rights and Corresponding Environmental Standards
https://www.bmwgroup.com/content/dam/grpw/websites/bmwgroup_com/company/downloads/en/2025/BMW_Group_Compliance_Menschenrechte_Grundsatz_EN.pdf</t>
  </si>
  <si>
    <t>BYD does not commit to the ILO Declaration on Fundamental Principles and Rights at Work and/or the ILO Fundamental Conventions in its Human Rights Policy statement. Although the company mentions most of the fundamental principles and rights at work, including freedom of association, its reference to freedom of association falls short of ILO standards. In addition, the company omits to mention the right to collective bargaining alongside freedom of association (Clause 5: “Labor Rights and Interests”, and Clause 7: “Free Expression and Freedom of Association”). The company does not commit to a living wage. 
 BYD Group Human Rights Policy Statement 
 https://www.bydglobal.com/en/SocietyDevelopment.html</t>
  </si>
  <si>
    <t xml:space="preserve">Ford’s Human Rights Policy includes an express commitment to respecting the ILO Declaration on Fundamental Principles and Rights at Work, as well as the five fundamental principles (section 2). Some of these commitments, such as those concerning health and safety and discrimination are expanded on in the company’s Code of Conduct.
Ford's Human Rights Policy includes a commitment to a living wage: “Comply with applicable laws regulating hours of work and support a living wage by providing competitive compensation and benefits that meet or exceed legal requirements” (section 2). However, the company does not outline how it calculates a living wage.
Ford Supplier Code of Conduct (SCoC)
https://corporate.ford.com/content/dam/corporate/us/en-us/documents/operations/governance-and-policies/Ford_SupplierCodeOfConduct_2025.pdf 
Code of Conduct
https://corporate.ford.com/operations/governance-and-policies/code-of-conduct/en/index.html#/ 
</t>
  </si>
  <si>
    <r>
      <rPr>
        <rFont val="Calibri"/>
        <sz val="10.0"/>
      </rPr>
      <t xml:space="preserve">GAC does not have a standalone human rights policy or similar. In their ESG Report, the company states that "The Group adheres to the provisions of the International Labor Organization (ILO) and the United Nations Global Compact regarding human rights" (p. 104). However, this statement is not reflected in any public, standalone policy or commitment regarding workers’ rights (and the reference to ILO provisions is too vague in any case). The company does not commit to a living wage.
2024 Environmental, Social and Governance Report </t>
    </r>
    <r>
      <rPr>
        <rFont val="Calibri"/>
        <color rgb="FF1155CC"/>
        <sz val="10.0"/>
        <u/>
      </rPr>
      <t>https://www1.hkexnews.hk/listedco/listconews/sehk/2025/0425/2025042502725.pdf</t>
    </r>
  </si>
  <si>
    <t>Geely has a new Human Rights Policy Statement where the company commits to “the principles outlined in … the fundamental rights principles set forth in the International Labour Organization's Declaration on Fundamental Principles and Rights at Work” (p. 1). However, the policy’s reference to the fundamental principles is limited, as it omits any reference to a healthy and safe working environment, and fails to mention the right to collective bargaining alongside freedom of association (p. 3).
In its Code of Conduct, the company names the five fundamental principles and rights at work, but its commitment to freedom of association and collective bargaining falls short of international standards, as this is limited to applicable national legislation (which might prohibit or restrict these rights in breach of international standards): “Geely respects employees’ rights of freedom of association (such as trade unions) and collective bargaining in accordance with the laws and regulations of the place of operation”. The policy makes no reference to a living wage. While the company lists “living wage protection” as a salient labour rights risk in its ESG Report (p. 130), this is not expressed in the form of a commitment in a formal policy statement.
Human Rights Policy Statement
http://www.geelyauto.com.hk/wp-content/uploads/2024/12/2.-%E4%BA%BA%E6%AC%8A%E6%94%BF%E7%AD%96%E8%81%B2%E6%98%8E-Human-Rights-Policy-Statement.pdf
Geely Code of Conduct
http://www.geelyauto.com.hk/wp-content/uploads/2024/04/Code-of-Conduct_SC_175_202401220_eng.pdf
Geely ESG Report 2024
http://www.geelyauto.com.hk/wp-content/uploads/2025/04/e_2024-ESG-Report_20250428.pdf</t>
  </si>
  <si>
    <t>GM’s Human Rights Policy includes a specific commitment to the ILO’s Declaration on Fundamental Principles and Rights at Work, and expressly lists the five fundamental rights at work (p. 1). The company commits to a fair wage, but not to a living wage (p. 2).
Human Rights Policy
https://investor.gm.com/static-files/e02b37e8-1b5f-4d45-a75b-b61b9f2512ca</t>
  </si>
  <si>
    <t>Honda’s Human Rights Policy includes a commitment to respecting the ILO Core Conventions (point 1). In addition, the company explicitly identifies the five fundamental principles in an Appendix to the Human Rights Policy.
The company does not commit to a living wage in the Human Rights Policy or in any other formal policy document.
Human Rights Policy https://global.honda/en/human_rights_policy/</t>
  </si>
  <si>
    <r>
      <rPr>
        <rFont val="Calibri"/>
        <sz val="10.0"/>
      </rPr>
      <t xml:space="preserve">Hyundai’s Human Rights Policy does not include an express commitment towards the ILO Declaration on Fundamental Principles and Rights at Work and/or the ILO fundamental Conventions. The company’s reference to the ILO Constitution of 1919 is insufficient (especially since the company does mention an express commitment to the ILO Declaration on Fundamental Principles in its SR).
Note: last year, the company was awarded points under the first sub-indicator on the assumption that the reference to the ILO Constitution instead of the ILO Declaration had been a mistake. However, the company was also warned that the text should be corrected to avoid a downgrade in the future. Since the ILO Declaration (or ILO Fundamental Conventions) continue not to be referenced in relevant policy documents, points can no longer be given.
The company expressly mentions the five fundamental principles. </t>
    </r>
    <r>
      <rPr>
        <rFont val="Calibri"/>
        <color rgb="FF000000"/>
        <sz val="10.0"/>
      </rPr>
      <t>However, in its elaboration of what these references actually amount to, it is apparent that the company does not fully commit to some of these righ</t>
    </r>
    <r>
      <rPr>
        <rFont val="Calibri"/>
        <sz val="10.0"/>
      </rPr>
      <t>ts. For example, while the company mentions the rights to freedom of association and collective bargaining, its actual commitment is laid out as “Hyundai Motor Company respects the labor relations laws of the country where this Human Rights Charter is applied to, and provides sufficient opportunity for communication to all officers and employees.” (p. 6).
The company does not commit to a living wage, but to “reasonable remuneration” (Human Rights Policy, p. 5).
Human Rights Charter
https://www.hyundai.com/content/dam/hyundai/ww/en/images/company/sustainability/about-sustainability/policy/2025/social/hyundai-human-rights-charter-eng-2025.pdf
Hyundai 2025 Sustainability Report
https://www.hyundai.com/content/dam/hyundai/ww/en/images/company/sustainability/about-sustainability/2025/hmc-2025-sustainability-report-en-v11.pdf</t>
    </r>
  </si>
  <si>
    <t>Kia’s Human Rights Charter does not include an express commitment towards the ILO Declaration on Fundamental Principles and Rights at Work and/or the ILO fundamental Conventions. The Charter expresses a commitment to the “International Labor Organization Constitution” (Section 1.A), but this is not equivalent to the ILO Declaration on Fundamental Principles and Rights at Work and/or the ILO fundamental Conventions (especially since the company does mention the ILO Core Conventions in its SR, e.g. p. 68).
Note: last year, the company was awarded points under the first sub-indicator on the assumption that the reference to the ILO Constitution instead of the ILO Declaration had been a mistake. However, the company was also warned that the text should be corrected to avoid a downgrade in the future. Since the ILO Declaration (or ILO Fundamental Conventions) continue not to be referenced in relevant policy documents, points can no longer be given. The company explicitly identifies the five fundamental principles and rights at work. However, in its description of what some of these commitments actually amount to, the company falls far short of what some of these rights entail. For example, in relation to the right to Freedom of Association and Collective Bargaining, the company states: “Kia respects the labor relations laws of the country where this Human Rights Charter is applied to, and provides sufficient opportunity for communication to all officers and employees.” (Section 2.E). For this reason, the second indicator is equally not met. Kia does not commit to a living wage, committing instead to “reasonable remuneration” (Section 2.C).
Kia Human Rights Charter https://worldwide.kia.com/int/company/sustainability/about/how-it-works</t>
  </si>
  <si>
    <r>
      <rPr>
        <rFont val="Calibri"/>
        <sz val="10.0"/>
      </rPr>
      <t xml:space="preserve">Mercedes' Principles of Social Responsibility and Human Rights include a commitment to the ILO Declaration on Fundamental Principles and Rights at Work (p. 5) and explicitly mentions the five fundamental principles (p. 7-8). 
 The company commits to paying an appropriate wage that “is at least equal to the minimum wage established under applicable local law and, in addition, enables our employees to at least secure their livelihood”, but not to a living wage (p. 9). 
 Principles of Social Responsibility and Human Rights </t>
    </r>
    <r>
      <rPr>
        <rFont val="Calibri"/>
        <color rgb="FF1155CC"/>
        <sz val="10.0"/>
        <u/>
      </rPr>
      <t>https://group.mercedes-benz.com/documents/sustainability/society/mercedes-benz-grundsatzerklaerung-fuer-soziale-verantwortung-und-menschenrechte-de.pdf</t>
    </r>
  </si>
  <si>
    <t>Nissan’s Human Rights Policy includes an explicit commitment to the ILO Declaration on Fundamental Principles and Rights at Work (p. 1). The company’s commitments on labour rights are further delineated in the Nissan Global Guidelines on Human Rights. This document explicitly identifies the five fundamental principles and rights at work (p. 2-4).
However, the company’s commitment to freedom of association and collective bargaining falls short of international standards as it defers to national legislation (“consistent with local laws”, and “based on the laws of each country and region of operation”, p. 4). This is problematic as local laws in many countries ban or restrict freedom of association and collective bargaining. Nissan’s commitment is therefore qualified or limited and cannot be considered for points.
The company does not commit to a living wage. The company commits to “minimum wages” as determined by local law. Only in the absence of these laws, the company refers to “a wage that provides for an adequate standards of living” (p. 3).
Nissan Human Rights Policy https://www.nissan-global.com/EN/SUSTAINABILITY/LIBRARY/HUMAN_RIGHTS/ASSETS/PDF/Nissan_Human_Rights_Policy_e.pdf
Nissan Global Guideline on Human Rights https://www.nissan-global.com/EN/SUSTAINABILITY/LIBRARY/HUMAN_RIGHTS_GUIDELINE/ASSETS/PDF/Nissan_Global_Guideline_On_Human_Rights_e.pdf</t>
  </si>
  <si>
    <t>Renault’s Human Rights Policy includes specific commitments towards the ILO Fundamental Conventions, and explicitly mentions the five fundamental principles and rights at work (p. 4-6). Neither the Human Rights Policy, nor the 2013 GFA include a commitment to a living wage. 
 Renault Group Human Rights Policy 
 https://assets.renaultgroup.com/uploads/2025/06/Human-Rights-Policy-RG-v6-June-2025.pdf 
 Global Framework Agreement on Social, Societal and Environmental Responsibility (2013) 
 https://assets.renaultgroup.com/uploads/2025/01/global-agreement-nbop-en-v9.0.pdf</t>
  </si>
  <si>
    <t>SAIC does not have a Human Rights Policy, and does not express a commitment to a living wage in any other company document.</t>
  </si>
  <si>
    <r>
      <rPr>
        <rFont val="Calibri"/>
        <sz val="10.0"/>
      </rPr>
      <t xml:space="preserve">Stellantis has a standalone human rights policy which includes a specific commitment to the ILO Declaration on Fundamental Principles and Rights at Work (p. 1, 3). The company also expressly lists the five fundamental labour principles. Regarding freedom of association and collective bargaining, it refers to applicable local laws, which can sometimes be restrictive. However, the company explicitly state that when these rights are restricted, “we seek ways to have a dialogue with employee representatives, without breaking local law” (p. 6).
The company does not commit to a living wage in its Human Rights Policy. However, it describes a commitment to “competitive and living wages” or to “fair and livable wages” in its Annual Report (p. 20, p. 233). The company describes the system to calculate a credible living wage. “To determine credible living wages, we contracted with the Fair Wage Network in 2022. They provide a database with living wage amounts for over 200 countries and cities, updated annually. HR leads in each country monitor and adjust compensation to comply with our livable wage framework, addressing local inflation during annual salary reviews or negotiations with employee representatives.” (p. 234).
Human Rights Policy (V4) https://www.stellantis.com/content/dam/stellantis-corporate/sustainability/human-rights/Stellantis-Human-Rights-Policy-EN.pdf
2024 Annual Report (Sustainability Statement) </t>
    </r>
    <r>
      <rPr>
        <rFont val="Calibri"/>
        <color rgb="FF1155CC"/>
        <sz val="10.0"/>
        <u/>
      </rPr>
      <t>https://www.stellantis.com/content/dam/stellantis-corporate/investors/financial-reports/Stellantis-NV-20241231-Annual-Report.pdf</t>
    </r>
  </si>
  <si>
    <r>
      <rPr>
        <rFont val="Calibri"/>
        <color rgb="FF0563C1"/>
        <sz val="10.0"/>
        <u/>
      </rPr>
      <t xml:space="preserve">Tesla’s GHRP does not include a specific commitment to the ILO Declaration on Fundamental Principles and Rights at Work and/or the ILO Fundamental Conventions. However, it does contain an express commitment to each of the five fundamental principles and rights at work. Tesla does not commit to a living wage.
Tesla Global Human Rights Policy (GHRP)
</t>
    </r>
    <r>
      <rPr>
        <rFont val="Calibri"/>
        <color rgb="FF1155CC"/>
        <sz val="10.0"/>
        <u/>
      </rPr>
      <t>https://www.tesla.com/legal/additional-resources#global-human-rights-policy</t>
    </r>
  </si>
  <si>
    <t>Toyota’s Human Rights Policy does not include a commitment to the ILO Declaration on Fundamental Principles and Rights at Work and/or the ILO Fundamental Conventions. The policy mentions some, but not all of the fundamental principles. The company does not commit to a living wage. 
Human Rights Policy https://global.toyota/pages/global_toyota/sustainability/esg/social/human_rights_policy_en.pdf</t>
  </si>
  <si>
    <t>The company includes a commitment to “the core labor standards of the International Labour Organization (ILO)” in its Code of Conduct (p. 9). It repeats this commitment in its Declaration on Social Rights (p. 4). The company includes an express commitment to the five fundamental principles in its Declaration on Social Rights (p. 6-7).
The company does not expressly commit to a living wage. It commits to compensation that accords “at least to the legally valid and guaranteed national minimum.” It states that in cases where “legal or collective bargaining regulations do not exist, branch-specific tariff compensation and benefits are used as an orientation that are customary to the respective location and ensure an appropriate standard of living for the employees and their families” (Declaration on Social Rights, p. 7).
The company’ new Responsible Raw Materials Policy states that they “promote working conditions that are adequate to cover the basic needs of workers and their families (living wage), which includes respecting minimum wages, overtime compensation, medical leave and government mandated benefits.” (Section on “Human Rights and Working Conditions”, para 9). While mentioning a living wage, this does not amount to a commitment to a living wage (noting also the reference to promoting, as against committing to, ensuring or requiring).
Volkswagen outlines how they calculate a living wage in its AR, by reference to the Wage Indicator Foundation’s Living Wage Database (p. 382). While this is considered for purposes of awarding points, it is noted that the reference is slightly confusing without an underlying clear commitment to paying a living wage.
The Code of Conduct of the Volkswagen Group
https://uploads.vw-mms.de/system/production/documents/cws/001/882/file_en/ff00b57247352dbd869e41213f6f2868e5fdcf65/20240930_Group_CoC_Brochure_EN_RGB_V3_1.pdf?1729088374
Declaration on Social Rights
https://uploads.vw-mms.de/system/production/documents/cws/001/869/file_en/6c235b0fd042a089aa11a1ab2e4cbc1b732e63cb/201209-sozialcharta_en.pdf?1685119131
Responsible Raw Materials Policy
https://uploads.vw-mms.de/system/production/documents/cws/001/886/file_en/dab43f57ac969f9b36df0790d6b477e690cfcbf7/Volkswagen_Group_Responsible_Raw_Material_Policy.pdf?1732027929
Volkswagen Annual Report
https://uploads.vw-mms.de/system/production/documents/cws/002/940/file_en/dfed3f8c2cd2a5f5616e3371f8674356349e032e/Y_2024_e.pdf?1741784299</t>
  </si>
  <si>
    <t>Volvo commits to the ILO Declaration on Fundamental Principles and Rights at Work in its Human Rights Statement (p. 3).
In its Code of Conduct, the company states that they “are particularly vigilant in respecting international human rights standards, based on … the Fundamental Conventions of the International Labour Organization” (p. 8).
The company explicitly mentions a commitment to freedom of association and the right to collective bargaining; a safe and healthy working environment, not to engage or tolerate forced labour, child labour, or discrimination in respect of employment and occupation (p. 17-18).
Volvo also commits to “a competitive remuneration package that meets all legal and industry standards, and at the very least constitutes a so-called living wage” (p. 18).
In its AS Report, the company adds: “We aim to ensure a living wage for our employees, as well as for the workers throughout our value chain” (p. 215).
However, it does not outline how they calculate the living wage.
Volvo Cars Human Rights Statement 2024 https://www.volvocars.com/assets/volvocm/globalpages/live/D421169D844D444E85EDD81178E0B0EE/human-rights-due-diligence-and-modern-slavery-statement.pdf
Volvo Cars Code of Conduct https://www.volvocars.com/assets/volvocm/globalpages/live/25E6D988720F4641BB573E0C3FC58C1D/our_code_how_we_act.pdf
Volvo Cars Group Annual and Sustainability Report (AS Report) 2024 https://www.volvocars.com/assets/volvocm/globalpages/live/FDF1381B268D426CAB44884438BEA69C/climate_report.pdf</t>
  </si>
  <si>
    <t xml:space="preserve">4.1.2. The company extends their workers' rights commitments to their Tier 1 suppliers and beyond.
Note: only the specific worker rights commitments are evaluated here. Whether or not these commitments are extended beyond tier 1 suppliers is evaluated in the “General” human rights section.
</t>
  </si>
  <si>
    <r>
      <rPr>
        <rFont val="Calibri"/>
        <b/>
        <color theme="1"/>
        <sz val="10.0"/>
      </rPr>
      <t>25%:</t>
    </r>
    <r>
      <rPr>
        <rFont val="Calibri"/>
        <color theme="1"/>
        <sz val="10.0"/>
      </rPr>
      <t xml:space="preserve"> The SCoC includes a specific commitment to the ILO Declaration on Fundamental Principles and Rights at work and/or the ILO Fundamental Conventions. 
</t>
    </r>
    <r>
      <rPr>
        <rFont val="Calibri"/>
        <b/>
        <color theme="1"/>
        <sz val="10.0"/>
      </rPr>
      <t xml:space="preserve">OR
50%: </t>
    </r>
    <r>
      <rPr>
        <rFont val="Calibri"/>
        <color theme="1"/>
        <sz val="10.0"/>
      </rPr>
      <t xml:space="preserve">The SCoC includes specific requirements on each of the five Fundamental Principles and Rights at Work as established in the ILO Declaration (companies whose SCoCs do not include explicit and unqualified requirements on all five ILO principles will not be scored):
1. freedom of association and the effective recognition of the right to collective bargaining;
2. the elimination of all forms of forced or compulsory labour;
3. the effective abolition of child labour;
4. the elimination of discrimination in respect of employment and occupation; and
5. a safe and healthy working environment.
</t>
    </r>
    <r>
      <rPr>
        <rFont val="Calibri"/>
        <b/>
        <color theme="1"/>
        <sz val="10.0"/>
      </rPr>
      <t>PLUS</t>
    </r>
    <r>
      <rPr>
        <rFont val="Calibri"/>
        <color theme="1"/>
        <sz val="10.0"/>
      </rPr>
      <t xml:space="preserve">
</t>
    </r>
    <r>
      <rPr>
        <rFont val="Calibri"/>
        <b/>
        <color theme="1"/>
        <sz val="10.0"/>
      </rPr>
      <t>25%:</t>
    </r>
    <r>
      <rPr>
        <rFont val="Calibri"/>
        <color theme="1"/>
        <sz val="10.0"/>
      </rPr>
      <t xml:space="preserve"> the SCoC requires suppliers to pay a living wage.
</t>
    </r>
    <r>
      <rPr>
        <rFont val="Calibri"/>
        <b/>
        <color theme="1"/>
        <sz val="10.0"/>
      </rPr>
      <t>25%:</t>
    </r>
    <r>
      <rPr>
        <rFont val="Calibri"/>
        <color theme="1"/>
        <sz val="10.0"/>
      </rPr>
      <t xml:space="preserve"> the SCoC prohibits the payment of recruitment fees.
</t>
    </r>
  </si>
  <si>
    <t>BMW’s GSCoC requires suppliers to observe the principles and rights set forth in the ILO Declaration on Fundamental Principles and Rights at Work (p. 8), and explicitly lists all five fundamental principles (p. 9-11). It also includes a requirement to pay a wage “at least in accordance with the locally applicable minimum wage regulations and in any case shall be a living wage” (p. 11). It does not expressly prohibit the payment of recruitment fees.
Group Supplier Code of Conduct (GSCoC)
https://www.bmwgroup.com/content/dam/grpw/websites/bmwgroup_com/responsibility/downloads/en/2022/BMW-Group-Supplier-Code-of-Conduct-V.3.0_englisch_20221206.pdf</t>
  </si>
  <si>
    <t>BYD’s SCoC does not include a commitment to the ILO Declaration or Fundamental Conventions, but it does require respect for the five fundamental principles and rights at work (p. 3 to 5). The SCoC does not require payment of a living wage (it refers to “fair wages”), but it does prohibit the payment of recruitment fees (p. 4). 
 Code of Conduct for BYD Suppliers 
 https://www.bydglobal.com/en/SocietyDevelopment.html</t>
  </si>
  <si>
    <t xml:space="preserve">Ford’s SCoC does not include a general commitment to the ILO Declaration on Fundamental Principles and Rights at work and/or the ILO Fundamental Conventions,  but it does explicitly require suppliers to respect the five fundamental principles and rights at work (p. 4-6).
Suppliers are required to “support a living wage by providing competitive compensation and benefits that meet or exceed legal requirements” (SCoC, p. 5). Ford’s SCoC prohibits suppliers from “asking employees to pay recruitment fees” (p. 5).
Ford Supplier Code of Conduct (SCoC)
https://corporate.ford.com/content/dam/corporate/us/en-us/documents/operations/governance-and-policies/Ford_SupplierCodeOfConduct_2025.pdf
</t>
  </si>
  <si>
    <t>GAC does not have, or does not publish, a SCoC (see Indicator 1.1.2).</t>
  </si>
  <si>
    <t>Geely’s SCoC includes a specific commitment to the ILO Conventions: “Geely is committed to respecting International Labor Organization conventions and expects its suppliers to also commit to respecting the conventions” (p. 1). The SCoC explicitly identifies the five fundamental principles and rights at work, but its requirement regarding freedom of association and collective bargaining falls short of international standards as is limited to the provisions of national law (which might prohibit or restrict these rights in breach of international standards): “Suppliers shall respect employees’ rights to freedom of association (such as trade unions) and collective bargaining in accordance with the laws and regulations of the place of operation...” (p. 2). The company does not require suppliers to pay a living wage, but does expressly prohibit recruitment fees (SCoC, p. 1).
Geely Supplier Code of Conduct
http://www.geelyauto.com.hk/wp-content/uploads/2024/04/20240425-Geely-Supplier-Code-of-Conduct-EN.pdf</t>
  </si>
  <si>
    <t>GM’s SCoC expects suppliers to commit to the ILO Declaration on Fundamental Principles and Rights at work (p. 1), and requires compliance with the five fundamental principles and rights at work. The SCoC does not require suppliers to pay a living wage, but it does include a prohibition of recruitment fees (p. 2).
Supplier Code of Conduct
https://investor.gm.com/static-files/b7d3c605-a597-486c-86e2-dbbeb6a25a42</t>
  </si>
  <si>
    <t>Honda’s SSG does not include a commitment to the ILO Declaration on Fundamental Principles and Rights at work and/or the ILO Fundamental Conventions. The Guideline partially refers to the five fundamental principles, as the company omits to refer to the right to bargain collectively in its reference to freedom of association, and subjects the latter to national law: “Suppliers must be in good faith when company communicate, consult, and/or discuss with their employees or the representative of their employees. Supplier should admit employees’ rights to or not to associate freely in accordance with the applicable national and local laws and regulations.” (p. 3). The Guidelines make no reference to a living wage or recruitment fees.
Honda’s Supplier Sustainability Guideline (SSG) https://global.honda/jp/supply_chain/pdf/sustinability_guideline_En_2309_withSAF.pdf</t>
  </si>
  <si>
    <t>Hyundai’s SCoC does not include a commitment to the ILO Declaration on Fundamental Principles and Rights at Work and/or the ILO Fundamental Conventions, but it does identify and expect compliance with the five fundamental principles. The SCoC does not requires suppliers to pay a living wage, but it does prohibit the payment of recruitment fees: “Suppliers should not demand recruitment fees or other costs relating to brokerage of employment opportunities from employees” (p. 6); and, “Suppliers should not demand any kind of fees or payment whatsoever in exchange for employment.” (p. 14).
Hyundai Supplier Code of Conduct
https://www.hyundai.com/content/dam/hyundai/ww/en/images/company/sustainability/about-sustainability/policy/2025/social/hyundai-supplier-code-of-conduct-eng-2025.pdf</t>
  </si>
  <si>
    <t>Kia’s SCoC does not include a commitment to the ILO Declaration on Fundamental Principles and Rights at work and/or the ILO Fundamental Conventions. However, it does require suppliers to respect each of the five fundamental principles and rights at work. The SCoC makes no reference to a living wage. It only requires suppliers “compensate workers in accordance with the applicable laws and regulations of the countries where they maintain business operations.” (Section 4.D). However, it does prohibit recruitment fees: “Suppliers should not demand any kind of fees or payment whatsoever in exchange for employment.” (Section 4.H).
Kia Supplier Code of Conduct https://worldwide.kia.com/int/company/sustainability/about/how-it-works</t>
  </si>
  <si>
    <r>
      <rPr>
        <rFont val="Calibri"/>
        <sz val="10.0"/>
      </rPr>
      <t xml:space="preserve">Mercedes' RSS includes explicit requirements on the five fundamental principles (Section II, 2.1 to 2.5). 
 In a significant regression from last year, the updated RSS no longer explicitly prohibits recruitment fees. 
 The RSS does not require payment of a living wage. Mercedes requires suppliers to pay adequate remuneration, which it defines as “at least equal to the minimum wage set by the applicable laws and regulations and sufficient to enable employees to at least cover their living expenses” (RSS, Section II, 2.6). 
 Responsible Sourcing Standards </t>
    </r>
    <r>
      <rPr>
        <rFont val="Calibri"/>
        <color rgb="FF1155CC"/>
        <sz val="10.0"/>
        <u/>
      </rPr>
      <t>https://supplier.mercedes-benz.com/docs/DOC-2672</t>
    </r>
  </si>
  <si>
    <t>Nissan’s SSG does not include a specific commitment to the ILO Declaration on Fundamental Principles and Rights at Work. However, they require suppliers to respect the internationally recognised human rights standards listed in the Human Rights Policy, which expressly includes the ILO Declaration on Fundamental Principles and Rights at Work. Based on this, points can be granted for the first sub-indicator.
The SSG also require compliance with the five fundamental principles, but respect for workers’ freedom of association is “based on the laws of each country and region of operation” (p. 7). As stated under Indicator 4.1.1, this is problematic. The SSG do not require suppliers to pay a living wage. However, they do prohibit recruitment fees (p. 6).
Nissan Supplier Sustainability Guidelines (SSG) https://www.nissan-global.com/EN/SUSTAINABILITY/LIBRARY/SUPPLIERS/ASSETS/PDF/Supplier_Sustainability_Guidelines_e.pdf</t>
  </si>
  <si>
    <t>Renault’s SCoC requires suppliers to commit to comply “with the principles laid down within the framework of the Declaration of the International Labour Organization (ILO) of 1998 on Fundamental Principles and Rights at work” (p. 3). The SCoC also explicitly requires respect for the five fundamental principles and rights at work (p. 3-4, p. 6). The company does not require payment of a living wage, and does not mention recruitment fees. 
 Renault Supplier Code of Conduct (SCoC) 
 https://assets.renaultgroup.com/uploads/2025/07/RG-Suppliers-New-CoC-July-2025-FINAL.pdf</t>
  </si>
  <si>
    <t>Not disclosed. SAIC does not publish the Supplier Code of Conduct it states it provides suppliers (see 1.1.2 above), so these indicators cannot be assessed and scored.</t>
  </si>
  <si>
    <t>Stellantis' GRPG endorses the core International Labor Organization conventions and explicitly requires suppliers to respect the five fundamental principles. Suppliers are expected to pay compensation that “seek to provide its workers and their families decent wages to afford reasonable and adequate shelter, food, and other necessities.” (p. 2). However, the GRPG does not explicitly refer to a living wage. There is no reference to recruitment fees.
Global Responsible Purchasing Guidelines (GRPG) https://www.stellantis.com/content/dam/stellantis-corporate/group/governance/corporate-regulations/global-responsible-purchasing-guidelines.pdf</t>
  </si>
  <si>
    <r>
      <rPr>
        <rFont val="Calibri"/>
        <color rgb="FF0563C1"/>
        <sz val="10.0"/>
        <u/>
      </rPr>
      <t xml:space="preserve">Tesla’s SCoC does not includes a specific commitment to the ILO Declaration on Fundamental Principles and Rights at work and/or the ILO Fundamental Conventions. It does explicitly mention and require compliance with the five fundamental principles and rights at work. The SCoC explicitly prohibits recruitment fees: “Workers shall not be required to pay employers’ agents or sub-agents’ recruitment fees or other related fees for their employment” (section A: Labor). Tesla does not require the payment of a living wage.
Tesla Supplier Code of Conduct
</t>
    </r>
    <r>
      <rPr>
        <rFont val="Calibri"/>
        <color rgb="FF1155CC"/>
        <sz val="10.0"/>
        <u/>
      </rPr>
      <t>https://digitalassets.tesla.com/tesla-contents/image/upload/tesla-supplier-code-of-conduct.pdf</t>
    </r>
  </si>
  <si>
    <t>Toyota’s SSG do not include a specific commitment to the ILO Declaration on Fundamental Principles and Rights at work and/or the ILO Fundamental Conventions. They include an explicit reference to the five fundamental principles and rights at work, but suppliers are not required to respect them (they are only expected to do so). 
They do not require suppliers to pay a living wage, and do not prohibit recruitment fees. In fact, recruitment fees are implicitly allowed based on the following clause: “Do not exploit employees with high recruitment fees and other costs that are considered unreasonable by international norms.” (p. 4). 
Toyota Supplier Sustainability Guideline (SSG) https://global.toyota/pages/global_toyota/sustainability/esg/supplier_csr_en.pdf</t>
  </si>
  <si>
    <t>Volkswagen’s suppliers “are required to comply with the conventions of the International Labour Organization (ILO) as amended from time to time, in particular the fundamental rights at work” (CoC BP, p. 21).
The requirements expressly include respect for the five fundamental principles and rights at work (p. 21-29).
The company does not require suppliers to pay a living wage. It requires them to “pay their employees a reasonable wage”, which is defined as “at least the minimum wage established under the applicable law and is otherwise measured according to the law of the place of employment.” While the company then states that wages should cover the basic needs of employees and enable a decent standard of living for them and their families, it also expressly states "as far as possible", severely qualifying the requirement (p. 23).
The company requires suppliers to not “ask employees to pay recruitment fees or inappropriate transportation fees” (p. 22).
Code of Conduct for Business Partners (CoC BP)
https://www.vwgroupsupply.com/one-kbp-pub/media/shared_media/documents_1/nachhaltigkeit/brochure__volkswagen_group_requirements_regarding_sustainability_in_its_relationships_with_business_partners__code_of_conduct_fo/coc_geschaeftspartner_20230309~1.pdf</t>
  </si>
  <si>
    <t>Volvo’s CoCBP requires suppliers to comply with the ILO Declaration on Fundamental Principles and Rights at work and with each of the five fundamental principles (p. 8-11).
Volvo’s CoCBP requires suppliers to “respect wages agreed under any collective bargaining agreement and provide a remuneration that meets or exceeds legal minimum standards. The remuneration shall at minimum be sufficient to enable full-time employed workers and their dependents to cover their basic needs and support a decent standard of living. The company clarifies that “the obligation to provide a living wage is also applicable for full-time workers engaged by Business Partners as consultants or agency personnel and who work at the Business Partners’ premises or under the direction of the Business Partner.” (p. 11).
Volvo’s CoCBP prohibits recruitment fees: “Business Partners… shall not engage in or tolerate restrictions of movement, including … charging of any fees or related costs to Employees throughout the recruitment process…” (p. 9).
Volvo Cars Code of Conduct for Business Partners (CoCBP) https://www.volvocars.com/assets/volvocm/globalpages/live/33FAA080FC3242BBB51A99F4516541BB/codeofconduct_for_business_partners.pdf</t>
  </si>
  <si>
    <t>4.2. Identify</t>
  </si>
  <si>
    <t>4.2.1. The company consults trade unions and/or workers' representatives in their assessment of salient workers' rights risks in their supply chain.</t>
  </si>
  <si>
    <t xml:space="preserve">Generic supply chain indicators provide a baseline score for this. To get additional points here, companies must specify that they consult with labour unions and/or workers’ representatives regarding salient workers’ rights in the supply chain. This must expressly include labour unions and/or workers' representatives in the supply chain and/or global union federations (GUFs) 
Note: workers' representatives are not a substitute for trade unions where trade unions are allowed to operate and not limited in their activities.
</t>
  </si>
  <si>
    <t>BMW explains that, in assessing the material sustainability topics, the company consulted with “investors, the Works Council of BMW AG as employee representatives, customers, suppliers and other business partners, network partners, representatives from civil society, NGOs, and representatives from politics and science.” (AR, p. 98). However, this does not include labour unions and/or workers’ representatives in the supply chain, or global union federations.
BMW Group Report 2024
https://www.bmwgroup.com/content/dam/grpw/websites/bmwgroup_com/ir/downloads/en/2025/bericht/BMW-Group-Report-2024-en.pdf</t>
  </si>
  <si>
    <t xml:space="preserve">Ford states that their “efforts to ensure the protection of human rights includes gaining input and perspective from supply chain workers” (ISFR, p. 97). However, the company does not specify whether labour unions and/or workers' representatives in the supply chain take part in Ford’s supply chain risk assessment process. 
Ford Integrated Sustainability and Financial Report (ISFR) 2025
https://corporate.ford.com/content/dam/corporate/us/en-us/documents/reports/2025-integrated-sustainability-and-financial-report.pdf 
</t>
  </si>
  <si>
    <r>
      <rPr>
        <rFont val="Calibri"/>
        <sz val="10.0"/>
      </rPr>
      <t xml:space="preserve">Geely explains that they define their final list of salient human rights issues based on feedback from a large group of rightsholders they reach out to with a questionnaire. This includes suppliers' employees, and “staff representatives” of suppliers (ESG Report, p. 81).
Geely ESG Report 2024
</t>
    </r>
    <r>
      <rPr>
        <rFont val="Calibri"/>
        <color rgb="FF1155CC"/>
        <sz val="10.0"/>
        <u/>
      </rPr>
      <t>http://www.geelyauto.com.hk/wp-content/uploads/2025/04/e_2024-ESG-Report_20250428.pdf</t>
    </r>
  </si>
  <si>
    <t>Not disclosed. Hyundai mentions engaging in consultations with labor unions and collecting their feedback (SR, p. 57), but this is referring to the company’s own labour unions (i.e. not supply chain unions) in is only in the context of remediation of grievances of own employees.
Hyundai 2025 Sustainability Report
https://www.hyundai.com/content/dam/hyundai/ww/en/images/company/sustainability/about-sustainability/2025/hmc-2025-sustainability-report-en-v11.pdf</t>
  </si>
  <si>
    <t>Not disclosed. Kia discusses a number of ways in which they interact with their own workforce and their labour unions, but provides no information regarding consultation with labour unions and/or workers’ representatives in the supply chain regarding supply chain risk assessments.</t>
  </si>
  <si>
    <r>
      <rPr>
        <rFont val="Calibri"/>
        <sz val="10.0"/>
      </rPr>
      <t xml:space="preserve">The company states that they consult potentially affected rightsholders and their representatives in their risk assessments in order to identify human rights risks and develop suitable measures (AR, p. 128, 220). The company also states that they consult trade unions, among other groups, to review their classification of the salient risk areas regarding their priority raw materials as well as the appropriateness of mitigating measures (Raw Material Report, p. 24). 
 While this is welcome information, it is not clear whether the trade unions the company refers to are or include supply chain trade unions. While points are awarded this year, we will only continue to award points in the future if it is sufficiently clear that the consulted trade unions are or included those in the supply chain, as required by the indicator. 
 Annual Report 2024 https://group.mercedes-benz.com/documents/investors/reports/annual-report/mercedes-benz/mercedes-benz-annual-report-2024-incl-combined-management-report-mbg-ag.pdf#page=112 
 Raw Material Report 2024 </t>
    </r>
    <r>
      <rPr>
        <rFont val="Calibri"/>
        <color rgb="FF1155CC"/>
        <sz val="10.0"/>
        <u/>
      </rPr>
      <t>https://group.mercedes-benz.com/dokumente/nachhaltigkeit/produktion/mercedes-benz-raw-material-report.pdf</t>
    </r>
  </si>
  <si>
    <r>
      <rPr>
        <rFont val="Calibri"/>
        <sz val="10.0"/>
      </rPr>
      <t xml:space="preserve">Nissan discusses a number of meetings and engagement with the Nissan Motor Workers’ Union (e.g. Databook, p. 71). However, the company does not mention any consultation meeting or processes with unions or workers’ representatives in the supply chain on either risk assessments specifically or any other matter. There is no indication that the company consults labour unions and/or workers’ representatives regarding salient workers’ rights in the supply chain.
2025 Sustainability Databook </t>
    </r>
    <r>
      <rPr>
        <rFont val="Calibri"/>
        <color rgb="FF1155CC"/>
        <sz val="10.0"/>
        <u/>
      </rPr>
      <t>https://www.nissan-global.com/EN/SUSTAINABILITY/LIBRARY/SR/2025/ASSETS/PDF/DB25_E_All.pdf</t>
    </r>
  </si>
  <si>
    <r>
      <rPr>
        <rFont val="Calibri"/>
        <sz val="10.0"/>
      </rPr>
      <t xml:space="preserve">Renault explains that the “Group engages with workers in the value chain through their representatives, including the IndustriALL Global Union, within the framework of Renault Group 2013 GFA monitoring committee, which meets at least once a year” (URD, p, 206). 
 Universal Registration Document (URD) 2024 
 </t>
    </r>
    <r>
      <rPr>
        <rFont val="Calibri"/>
        <color rgb="FF1155CC"/>
        <sz val="10.0"/>
        <u/>
      </rPr>
      <t>https://assets.renaultgroup.com/uploads/2025/03/Renault_URD_2024_EN.pdf</t>
    </r>
  </si>
  <si>
    <t>Stellantis discusses a number of ways in which it communicates with, or hears from, workers in the value chain, including through the Stellantis Integrity Helpline and during onsite audits (Annual Report, p. 249). However, there is no information about proactive consultation processes with supply chain labour unions and/or workers’ representatives in order to identify and assess workers’ rights risks in the supply chain.
2024 Annual Report (Sustainability Statement) https://www.stellantis.com/content/dam/stellantis-corporate/investors/financial-reports/Stellantis-NV-20241231-Annual-Report.pdf</t>
  </si>
  <si>
    <r>
      <rPr>
        <rFont val="Calibri"/>
        <color rgb="FF0563C1"/>
        <sz val="10.0"/>
        <u/>
      </rPr>
      <t xml:space="preserve">Not disclosed. Tesla states that their risk identification process is based, among other sources of information, on “impacted community and non-governmental organisation (NGO) engagement” (Impact Report, p. 141). However, there is no such statement or additional explanation as to consultation with trade unions and/or workers’ representatives in the supply chain regarding identification of workers’ rights risks.
Tesla’s Impact Report 2024
</t>
    </r>
    <r>
      <rPr>
        <rFont val="Calibri"/>
        <color rgb="FF1155CC"/>
        <sz val="10.0"/>
        <u/>
      </rPr>
      <t>https://www.tesla.com/ns_videos/2024-extended-version-tesla-impact-report.pdf</t>
    </r>
  </si>
  <si>
    <t>Volkswagen describes a number of ways through which trade unions and/or workers’ representatives in the supply chain are consulted on risks to workers’ rights. The company explains that, through their participation in MSI and local projects, the company meets with value chain workers’ representatives such as trade unions to discuss due diligence standards and working conditions (AR, p. 398).
Volkswagen Annual Report
https://uploads.vw-mms.de/system/production/documents/cws/002/940/file_en/dfed3f8c2cd2a5f5616e3371f8674356349e032e/Y_2024_e.pdf?1741784299</t>
  </si>
  <si>
    <t>Volvo explains that in 2024, the company consulted with investors and NGOs about responsible business in global supply chains, and that the insights gained in these dialogues helped the company gain an understanding of impacts in the value chain (AS Report, p. 196).
However, the company does not state whether these dialogues included trade unions and/or workers’ representatives in the supply chain.
This differs from last year in which the company indicated that input was sought from people working in the value chain, and from worker representatives. The company’s Human Rights Statement also describes engagement with “workers in the value chain” as part of their due diligence process (p. 4), but this does not clarify whether this engagement also includes trade unions and/or workers’ representatives in the value chain.
Volvo Cars Group Annual and Sustainability Report (AS Report) 2024 https://www.volvocars.com/assets/volvocm/globalpages/live/FDF1381B268D426CAB44884438BEA69C/climate_report.pdf
Volvo Cars Human Rights Statement 2024 https://www.volvocars.com/assets/volvocm/globalpages/live/D421169D844D444E85EDD81178E0B0EE/human-rights-due-diligence-and-modern-slavery-statement.pdf</t>
  </si>
  <si>
    <t>4.2.2. The company discloses the salient workers rights risks in their supply chain and where they are located.</t>
  </si>
  <si>
    <r>
      <rPr>
        <rFont val="Calibri"/>
        <color theme="1"/>
        <sz val="11.0"/>
      </rPr>
      <t xml:space="preserve">The following scores are absolute not cumulative: 
</t>
    </r>
    <r>
      <rPr>
        <rFont val="Calibri"/>
        <b/>
        <color rgb="FFFF0000"/>
        <sz val="11.0"/>
      </rPr>
      <t>100%:</t>
    </r>
    <r>
      <rPr>
        <rFont val="Calibri"/>
        <color rgb="FFFF0000"/>
        <sz val="11.0"/>
      </rPr>
      <t xml:space="preserve"> the company's risk assessment explicitly identifies the salient risks to workers' rights and describes where in the supply chain these are located. 
</t>
    </r>
    <r>
      <rPr>
        <rFont val="Calibri"/>
        <b/>
        <color rgb="FFFF0000"/>
        <sz val="11.0"/>
      </rPr>
      <t>25%:</t>
    </r>
    <r>
      <rPr>
        <rFont val="Calibri"/>
        <color rgb="FFFF0000"/>
        <sz val="11.0"/>
      </rPr>
      <t xml:space="preserve"> </t>
    </r>
    <r>
      <rPr>
        <rFont val="Calibri"/>
        <color rgb="FF0000FF"/>
        <sz val="11.0"/>
      </rPr>
      <t>t</t>
    </r>
    <r>
      <rPr>
        <rFont val="Calibri"/>
        <color theme="1"/>
        <sz val="11.0"/>
      </rPr>
      <t xml:space="preserve">he company's risk assessment explicitly identifies workers' rights risks for at least one material / supply chain and the location/s.                                                                                                                                                                                </t>
    </r>
  </si>
  <si>
    <t>BMW’s risk assessment identifies the salient risks to workers' rights in the supply chain, and describes where in the supply chain these are located, by differentiating between Tier 1 and “n-tier” (AR, p. 175).
BMW Group Report 2024
https://www.bmwgroup.com/content/dam/grpw/websites/bmwgroup_com/ir/downloads/en/2025/bericht/BMW-Group-Report-2024-en.pdf</t>
  </si>
  <si>
    <t xml:space="preserve">Ford discloses a list of salient human rights risks that include many risks to labour rights in the supply chain (ISFR, p. 26). However, the company does not specify where in the supply chain all these risks occur, but for a few exceptions. Ford highlights the risk of child labour and worker health hazards in cobalt mining in the DRC, and the risk of child labour and poor working conditions in mica mining in Madagascar and India (ISFR, p. 100-1). 
Ford Integrated Sustainability and Financial Report (ISFR) 2025
https://corporate.ford.com/content/dam/corporate/us/en-us/documents/reports/2025-integrated-sustainability-and-financial-report.pdf 
</t>
  </si>
  <si>
    <t>Geely discloses a list of salient risks to workers’ rights in the supply chain (e.g. forced labor, occupational health and safety, work-life balance, child labor, equal pay and opportunity, discrimination and harassment, living wage guarantee, and freedom of association and collective bargaining (ESG Report, p. 80). However, the company does not specify where in the supply chain these risks are located.
Geely ESG Report 2024
http://www.geelyauto.com.hk/wp-content/uploads/2025/04/e_2024-ESG-Report_20250428.pdf</t>
  </si>
  <si>
    <t>Not disclosed
2023 Sustainability Report https://www.gm.com/content/dam/company/docs/us/en/gmcom/company/GM_2023_SR.pdf</t>
  </si>
  <si>
    <t>Honda lists a number of risks to labour rights in its ESG Report (p. 70), and in an Appendix to the Human Rights Policy.
However, these risks concern the company’s own business activities, not the supply chain.
Honda ESG Report 2025 https://global.honda/en/sustainability/cq_img/report/pdf/2025/honda-SR-2025-en-all.pdf
Human Rights Policy https://global.honda/en/human_rights_policy/</t>
  </si>
  <si>
    <t>Hyundai identifies and names many risks to workers’ rights in the supply chain, but the company does not systematically describe where in the supply chain they are located. Hyundai does disclose the geographical location of some of the identified worker rights’ risks, stating that issues concerning working conditions (wage, working hours, etc.) as well as discrimination and workplace bullying were identified with Korean suppliers (SR, p. 55).
Note: information about relevant raw material/supply chain is normally expected under these indicators, but this is not always relevant when disclosing risks at Tier 1 level. .
Hyundai 2025 Sustainability Report
https://www.hyundai.com/content/dam/hyundai/ww/en/images/company/sustainability/about-sustainability/2025/hmc-2025-sustainability-report-en-v11.pdf</t>
  </si>
  <si>
    <t>Kia does not disclose the salient risks to workers’ rights in the supply chain. The company names child labour as an area requiring improvement (SR, p. 73) but provides not details as to where in the supply chain this risk arises. The company also mentions forced labour, but this is discussed as a general problem (e.g. p. 72, 75). Some specific labor rights risks such as workplace discrimination and harassment are disclosed (p. 57), but these relate to the company’s own operations, and not the supply chain.
Kia Sustainability Report https://worldwide.kia.com/int/company/sustainability/sustainability-report</t>
  </si>
  <si>
    <t>Mercedes’ Annual Report lists the salient risks to workers’ rights in the supply chain (p. 214), but does not indicate the tier where these risks occur. 
 The company’s Raw Material Report provides more information. It also lists these risks, and provides information about tier and, occasionally, geographical location. Risks to labour rights exist, for example, in the company’s aluminium, cobalt, copper, and graphite supply chains, among others (p. 47, 58, 70, 78). 
 Annual Report 2024 https://group.mercedes-benz.com/documents/investors/reports/annual-report/mercedes-benz/mercedes-benz-annual-report-2024-incl-combined-management-report-mbg-ag.pdf#page=112 
 Raw Material Report 2024 https://group.mercedes-benz.com/dokumente/nachhaltigkeit/produktion/mercedes-benz-raw-material-report.pdf</t>
  </si>
  <si>
    <t>Nissan lists many salient risks to labour rights in its Sustainability Due Diligence Standard (p. 4). However, the company does not specify where in the supply chain these are located.
The company raises the particular risk of forced labour in the supply chain, and a project with the International Organization for Migration (IOM), to “conduct a pilot project on human rights due diligence for migrant workers in the supply chain” (Databook, p. 85). However, the company does not specify the material, the supply chain, or the location, where they have found this risk to exist.
Nissan Sustainability Due Diligence Standard https://www.nissan-global.com/EN/SUSTAINABILITY/LIBRARY/DUE_DILIGENCE/ASSETS/PDF/Nissan_DD_Standard_e.pdf
2025 Sustainability Databook https://www.nissan-global.com/EN/SUSTAINABILITY/LIBRARY/SR/2025/ASSETS/PDF/DB25_E_All.pdf</t>
  </si>
  <si>
    <r>
      <rPr>
        <rFont val="Calibri"/>
        <sz val="10.0"/>
      </rPr>
      <t xml:space="preserve">Renault discloses the material risks to the rights of value chain workers in the URD (p. 204). However, the company does not disclose where in the supply chain these risks occur. There is a reference to the risk of child labour and forced labour being particularly prominent in Brazil, China, India, Morocco and Turkey (p. 204) However, this does not disclose the relevant material and, in any case, it is not sufficiently comprehensive to count for points. 
 Universal Registration Document (URD) 2024 
 </t>
    </r>
    <r>
      <rPr>
        <rFont val="Calibri"/>
        <color rgb="FF1155CC"/>
        <sz val="10.0"/>
        <u/>
      </rPr>
      <t>https://assets.renaultgroup.com/uploads/2025/03/Renault_URD_2024_EN.pdf</t>
    </r>
  </si>
  <si>
    <t>Stellantis lists salient workers’ rights risks in the supply chain, including precarious and unsafe working conditions, inadequate safety measures, health and safety risks (especially in countries with conflicts and social unrest), social dialogue deterioration (due to weak labour laws in certain countries), and other breaches to workers’ human rights (Annual Report, p. 188). The company also identifies the risks of child labour and forced labour in the supply chain (p. 231, 249). However, the company does not specify where in the supply chain these risks occur. The company also lists “areas at higher risk of compulsory labor and child labor”, including “Afghanistan, Cuba, Democratic Republic of the Congo, South Sudan, and Tanzania” (Annual Report, p. 247). However, the company does not specify the materials involved (e.g. the minerals or products to which these risks relate).
2024 Annual Report (Sustainability Statement) https://www.stellantis.com/content/dam/stellantis-corporate/investors/financial-reports/Stellantis-NV-20241231-Annual-Report.pdf</t>
  </si>
  <si>
    <r>
      <rPr>
        <rFont val="Calibri"/>
        <sz val="10.0"/>
      </rPr>
      <t xml:space="preserve">Tesla explicitly lists risks to workers’ rights as “salient human rights issues” in their GHRP, and discloses where in the supply chain some of these risks occur, by reference to specific raw material, and/or tier, and/or geographical location, in the Impact Report (p. 162-181). These includes risks of child labour, worker security, and ASM’ working conditions in Tesla’s cobalt supply chain from the DRC (p. 162-3), risks to workers’ health and safety and freedom of movement in the company’s nickel supply chain from Indonesia (p. 168), and workers’ ability to submit grievances at Tesla’s lithium suppliers (p. 170).
Tesla’s Impact Report 2024
</t>
    </r>
    <r>
      <rPr>
        <rFont val="Calibri"/>
        <color rgb="FF1155CC"/>
        <sz val="10.0"/>
        <u/>
      </rPr>
      <t>https://www.tesla.com/ns_videos/2024-extended-version-tesla-impact-report.pdf</t>
    </r>
    <r>
      <rPr>
        <rFont val="Calibri"/>
        <sz val="10.0"/>
      </rPr>
      <t xml:space="preserve"> 
Tesla Global Human Rights Policy (GHRP)
</t>
    </r>
    <r>
      <rPr>
        <rFont val="Calibri"/>
        <color rgb="FF1155CC"/>
        <sz val="10.0"/>
        <u/>
      </rPr>
      <t>https://www.tesla.com/legal/additional-resources#global-human-rights-policy</t>
    </r>
    <r>
      <rPr>
        <rFont val="Calibri"/>
        <sz val="10.0"/>
      </rPr>
      <t xml:space="preserve"> </t>
    </r>
  </si>
  <si>
    <t>Toyota discloses a number of salient workers’ rights risks in the supply chain, including “forced labor, child labor, harassment, and discrimination (gender)” (Databook, p. 69). However, the company does not specify where in the supply chain these risks are located. 
Toyota discusses the risk of forced labour at some length (Databook, p. 69-70), describes the activities undertaken to assess this risk, and discloses the country of origin of the workers potentially affected. However, the company does not provide information about the specific raw material and/or supply chain involved, or the geographical location where the risk exists (except from mentioning Japan as one of the places of risk, which is limited information). 
Toyota’s 2025 Sustainability Databook https://global.toyota/pages/global_toyota/sustainability/report/sdb/sdb25_en.pdf</t>
  </si>
  <si>
    <r>
      <rPr>
        <rFont val="Calibri"/>
        <sz val="10.0"/>
      </rPr>
      <t xml:space="preserve">Volkswagen’s risk assessment identifies the salient risks to workers’ rights in the supply chain. These are listed in the company’s AR, with an indication of the relevant tier and, occasionally, the geographical location (AR, p. 254, 393, 401).
The company’s RRMR provides greater detail, indicating the specific raw material supply chains where the risks to labour rights occur, and the geographical location in relation to some of them (p. 27-66).
Volkswagen Annual Report
https://uploads.vw-mms.de/system/production/documents/cws/002/940/file_en/dfed3f8c2cd2a5f5616e3371f8674356349e032e/Y_2024_e.pdf?1741784299
Responsible Raw Materials Report (RRMR)
</t>
    </r>
    <r>
      <rPr>
        <rFont val="Calibri"/>
        <color rgb="FF1155CC"/>
        <sz val="10.0"/>
        <u/>
      </rPr>
      <t>https://uploads.vw-mms.de/system/production/documents/cws/002/986/file_en/b9c9f6c0342cbfa6435f770bd41745aa979edafb/VW_RRMR_24_gesamt_offen.pdf?1743501339</t>
    </r>
  </si>
  <si>
    <t>Volvo’s 2024 Human Rights Statement describes the company’s salient workers’ rights risks, which include health and safety, modern slavery (including forced labour), child labour, threats or occurrence of abuse or violence, working conditions, and discrimination (p. 3).
In its AS Report, Volvo also lists risks to freedom of association and collective bargaining, and a number of additional workers’ rights risks (p. 195-96).
However, Volvo does not describe where in the supply chain any of these risks occur.
Volvo Cars Human Rights Statement 2024 https://www.volvocars.com/assets/volvocm/globalpages/live/D421169D844D444E85EDD81178E0B0EE/human-rights-due-diligence-and-modern-slavery-statement.pdf
Volvo Car Group Annual and Sustainability Report (AS Report) 2024 https://www.volvocars.com/assets/volvocm/globalpages/live/FDF1381B268D426CAB44884438BEA69C/climate_report.pdf</t>
  </si>
  <si>
    <t>4.3. Prevent, Mitigate and Account</t>
  </si>
  <si>
    <t xml:space="preserve">4.3.1. The company actively collaborates with workers and the representative organisation(s) of workers’ own choosing to promote respect for workers' rights in its supply chain.  </t>
  </si>
  <si>
    <r>
      <rPr>
        <rFont val="Calibri"/>
        <b/>
        <color theme="1"/>
        <sz val="11.0"/>
      </rPr>
      <t>25%:</t>
    </r>
    <r>
      <rPr>
        <rFont val="Calibri"/>
        <color theme="1"/>
        <sz val="11.0"/>
      </rPr>
      <t xml:space="preserve"> the company has a collective agreement with the relevant trade union in the headquartered country.
</t>
    </r>
    <r>
      <rPr>
        <rFont val="Calibri"/>
        <b/>
        <color theme="1"/>
        <sz val="11.0"/>
      </rPr>
      <t xml:space="preserve">25%: </t>
    </r>
    <r>
      <rPr>
        <rFont val="Calibri"/>
        <color theme="1"/>
        <sz val="11.0"/>
      </rPr>
      <t xml:space="preserve">the company has a global framework agreement with IndustriALL for neutrality across all its operations.
</t>
    </r>
    <r>
      <rPr>
        <rFont val="Calibri"/>
        <b/>
        <color theme="1"/>
        <sz val="11.0"/>
      </rPr>
      <t>25%</t>
    </r>
    <r>
      <rPr>
        <rFont val="Calibri"/>
        <color theme="1"/>
        <sz val="11.0"/>
      </rPr>
      <t xml:space="preserve">: the company describes the formal mechanisms it has put in place to consult trade unions and/or workers’ representatives on the company's workers' rights principles and/or policies.
</t>
    </r>
    <r>
      <rPr>
        <rFont val="Calibri"/>
        <b/>
        <color theme="1"/>
        <sz val="11.0"/>
      </rPr>
      <t xml:space="preserve">25%: </t>
    </r>
    <r>
      <rPr>
        <rFont val="Calibri"/>
        <color theme="1"/>
        <sz val="11.0"/>
      </rPr>
      <t xml:space="preserve">IndustriAll was actively involved in the formulation of the company’s workers' rights principles and/or policies.
</t>
    </r>
    <r>
      <rPr>
        <rFont val="Calibri"/>
        <color rgb="FFFF0000"/>
        <sz val="11.0"/>
      </rPr>
      <t xml:space="preserve"> </t>
    </r>
  </si>
  <si>
    <t>BMW discloses that between 80-100% of its employees in Germany are covered by worker representation (AR, p. 168). While points are given for the first sub-indicator, it is worth noting the less complete and precise language the company uses compared with last year, in which the company clearly stated that 100% of headquarter employees were represented by a trade union or fell under a collective bargaining agreement (the company now stating that information on “collective agreement coverage” is not reported “due to non materiality” under their ESRS assessment).
The company has a global framework agreement with IndustriAll, and in past reporting the company explained that IndustriAll was involved in the elaboration of its workers’ rights commitments. BMW has a number of formal mechanisms to consult trade unions. “The BMW Group works in close cooperation with the General Works Council to uphold fair working conditions and respect for human rights, not only for our own employees, but also by suppliers and other business partners, such as sales partners” (AR, p. 161). The company discloses that they conduct “Up to two meetings per year between the BMW EURO Works Council and corporate management”, and “employee representatives from production sites outside Europe are also invited to attend” (p. 163).
The Economic Committee of the General Works Council has a formal oversight role regarding the company’s human rights due diligence process (Group Code on Human Rights and Working Conditions, p. 19). The company’s Group Code on Human Rights and Working Conditions was developed in consultation with the BMW EURO Works Council (p. 20). The Code also indicates that questions and concerns related to human rights are handled by a Human Rights Response Team which includes a member of the employee representative body of the affected entity. The team verifies reports and takes the necessary action, including appropriate corrective measures where warranted. “For international entities, a representative of the BMW EURO Works Council will be invited.” (p. 18).
BMW Group Report 2024
https://www.bmwgroup.com/content/dam/grpw/websites/bmwgroup_com/ir/downloads/en/2025/bericht/BMW-Group-Report-2024-en.pdf
Group Code on Human Rights and Working Conditions
https://www.bmwgroup.com/content/dam/grpw/websites/bmwgroup_com/company/downloads/en/2025/BMW_Group_Compliance_HumanRights_Code_EN.pdf
IndustriAll
https://www.industriall-union.org/bmw</t>
  </si>
  <si>
    <t>BYD discloses that labor union coverage of BYD within China is 85.35% (SR, p. 91) (note that elsewhere in the report, the company confusingly states that the proportion of employees covered by collective bargaining agreement is 72.02% - p. 132). However, the company also states that they have “formulated the BYD Labor Union Management Regulations to strengthen the standardization and construction of labor unions” (p. 91), suggesting that this is not an independent trade union in line with international standards. For this reason, points cannot be given for the first sub-indicator. 
The company does not have a global framework agreement with IndustriALL, and there is no indication that IndustriALL was involved in the formulation of the company’s workers’ rights commitments. BYD mentions both the Labor Union Federation and Workers’ Congress as bodies with participation in “the decision making of major matters involving the vital interests of employees”, and “major issues concerning the BYD workers' vital interests” (SR, p. 91). However, it is not clear whether these bodies act as mechanisms for consultation on the company’s overarching workers' rights principles and/or policies. There is no information on unions’ involvement in monitoring workers’ rights in the supply chain. 
 2024 BYD Sustainability Report 
 https://www.bydglobal.com/en/SocietyDevelopment.html</t>
  </si>
  <si>
    <t xml:space="preserve">Ford has a collective agreement covering its US workers with UAW (ISFR, p. 205). The company also has a GFA with IndustriALL (p. 205, 212). However, the company does not state whether IndustriALL was actively involved in the formulation of the company’s workers' rights principles. 
Ford states that they maintain “an ongoing dialogue with union representatives and through joint labor-management committees” (ISFR, p. 22). However, the company does not describe specific bodies or processes to consult unions or workers’ representatives on the company’s workers’ rights policies/principles. Note: reporting on these issues dating back to 2022 can no longer be considered for points. 
IndustriALL 
https://www.industriall-union.org/ford
Ford Integrated Sustainability and Financial Report (ISFR) 2025
https://corporate.ford.com/content/dam/corporate/us/en-us/documents/reports/2025-integrated-sustainability-and-financial-report.pdf 
</t>
  </si>
  <si>
    <r>
      <rPr>
        <rFont val="Calibri"/>
        <sz val="10.0"/>
      </rPr>
      <t xml:space="preserve">GAC reports that they have achieved a 100% signing rate of collective contracts, and 100% of formal employees have joined the Trade Union (ESG Report, p. 106-7). GAC does not have a global framework agreement with IndustriALL, and there is no indication that IndustriALL was involved in the formulation of the company’s workers’ rights policies. GAC mentions the Congress of Workers and Staff as a space for open communication with workers, alongside “employee forums” and “executive communication meetings” (ESG Report, p. 107). However, it is not clear whether any of these provide an opportunity to consult trade unions and/or workers’ representatives on the company's workers' rights principles and/or policies. 
2024 Environmental, Social and Governance Report </t>
    </r>
    <r>
      <rPr>
        <rFont val="Calibri"/>
        <color rgb="FF1155CC"/>
        <sz val="10.0"/>
        <u/>
      </rPr>
      <t>https://www1.hkexnews.hk/listedco/listconews/sehk/2025/0425/2025042502725.pdf</t>
    </r>
  </si>
  <si>
    <t>Geely discloses that in 2024, 100% of mainland Chinese employees were covered by collective agreements (ESG Report, p. 134). The company does not have a global framework agreement with IndustriALL, and there is no indication that IndustriALL was involved in the formulation of the company’s workers’ rights commitments. Geely mentions a number of bodies and processes to consult workers on various issues, such as the “Employees’ Representatives Conference” and the Work Safety Committee (ESG Report, p. 129, 134). The company also mentions “collective consultation” of employees on important employee issues, and the obligation of all “relevant departments” to “negotiate and discuss with the labor union” (p. 134).
However, the company does not explain whether/how these bodies or processes are used to consult trade unions and/or workers’ representatives on the company's workers' rights principles and/or policies. 
Geely ESG Report 2024
http://www.geelyauto.com.hk/wp-content/uploads/2025/04/e_2024-ESG-Report_20250428.pdf</t>
  </si>
  <si>
    <t>GM has a collective agreement with United Auto Workers (UAW). Based on last year’s reporting (see Indicator 1.2.1), the company does not have a GFA with IndustriAll, IndustriAll was not involved in the development of its workers' rights commitments, the company does not appear to have established any formal mechanisms to consult trade unions and/or workers’ representatives on workers' rights’ policies and principles.
UAW
https://uaw.org/wp-content/uploads/2025/01/2023-UAW-GM-National-Agreement.pdf</t>
  </si>
  <si>
    <t>In its Form 20-F report to the US SEC, the company discloses that “most of the Company’s regular employees in Japan, except management personnel, as required by the terms of the Company’s collective bargaining agreement with its labor union to become members of the Federation of All Honda Workers’ Union(AHWU), which is affiliated with the Japan Council of the International Metal workers’ Federation. Approximately 86% of the employees of the Company and its Japanese subsidiaries were members of AHWU as of March 31,2025.” (p. 114). Note: the company suggests that becoming a union member is compulsory, but this is contrary to the right to freedom of association that the company claims to abide by. Going forward, clarity or an explanation on this point will be sought.
Honda does not have a global framework agreement with IndustriALL, and IndustriALL has not been involved in the formulation of the company’s workers' rights commitments. Honda does not describe formal mechanisms to consult trade unions and/or workers’ representatives on workers' rights principles.
Honda Form 20-F to the US SEC https://global.honda/en/investors/library/form20_f/main/011/teaserItems3/0/linkList/0/link/FY202503_form20f_e.pdf</t>
  </si>
  <si>
    <t>Hyundai discloses that 93.9% of Korean employees have union membership (SR, p. 121). While the company does not specify it this year, last year’s report confirmed that this was with the national Korean Metal Workers’ Union.
Hyundai does not have a global framework agreement with IndustriALL, and does not disclose whether IndustriAll was involved in the formulation of the company’s workers' rights commitments.
Hyundai’s SR mentions a number of formal consultation mechanisms with workers, including a Collective Bargaining Council, and a Labor-management Council: “We conduct regular labor-management negotiations each year to engage in sincere dialogue on the improvement of wages and labor conditions, and renew the collective bargaining agreement every two years based on the decisions made through collective bargaining, wage negotiations (supplemental negotiations), and labor-management councils (including consultations made by sector, business unit, and region) (p. 61). The report mentions a few other bodies such as the Job Stability Committee, and the Future Change Response Task Force (p. 61). However, it is not clear whether these or any other workers’ body are involved in the elaboration of the workers’ rights principles and/or policies.
Hyundai 2025 Sustainability Report
https://www.hyundai.com/content/dam/hyundai/ww/en/images/company/sustainability/about-sustainability/2025/hmc-2025-sustainability-report-en-v11.pdf</t>
  </si>
  <si>
    <t>Kia discusses a collective agreement with the labour union (SR, p. 62), and discloses that 75.1% of employees participated in collective bargaining (p. 115). Kia does not have a global framework agreement with IndustriALL, and does not disclose whether IndustriAll was involved in the formulation of the company’s workers' rights principles. Kia mentions collective bargaining processes, as well as engagement with employees through labor-management councils and committees (SR, p. 62). However, the company does not state whether these bodies are used to consult the labor union about the company's workers' rights principles or policies.
Kia Sustainability Report https://worldwide.kia.com/int/company/sustainability/sustainability-report</t>
  </si>
  <si>
    <r>
      <rPr>
        <rFont val="Calibri"/>
        <sz val="10.0"/>
      </rPr>
      <t xml:space="preserve">The company discloses that “collective bargaining agreements exist for the majority of employees across the Group”, including Mercedes-Benz Group AG, Mercedes-Benz AG and other Group units (AR, p. 207). This does not indicate whether the company has a collective agreement with the relevant trade union in the headquarter country, but the company did confirm this in last year’s reporting, which will be counted for scoring this year. 
 Mercedes has signed a GFA with IndustriALL. IndustriALL and the company's Work Council were also actively involved in the formulation of the company’s human rights policy, including workers' principles (Principles of Social Responsibility and Human Rights, p. 6, 17). 
 The company has a number of established mechanisms to consult with trade unions. “This exchange takes place through the structured involvement of employee representatives in various committees (e.g. personnel commission, economic committee). The co-determination rights under the Works Constitution Act (BetrVG) are preserved and workers’ representatives are involved in decisions on social, personnel and economic issues”... “The working conditions of employees are regulated in a binding manner in Group, General and Works Agreements. In addition, representatives of the workforce are part of the Supervisory Board” (AR, p. 207). Engagement takes place through the works council committees at the locations, the General Works Council, the Group Works Council, the European Works Council and the World Employee Committee (AR, p. 206). 
 Annual Report 2024 https://group.mercedes-benz.com/documents/investors/reports/annual-report/mercedes-benz/mercedes-benz-annual-report-2024-incl-combined-management-report-mbg-ag.pdf#page=112 
 Principles of Social Responsibility and Human Rights </t>
    </r>
    <r>
      <rPr>
        <rFont val="Calibri"/>
        <color rgb="FF1155CC"/>
        <sz val="10.0"/>
        <u/>
      </rPr>
      <t>https://group.mercedes-benz.com/documents/sustainability/society/mercedes-benz-grundsatzerklaerung-fuer-soziale-verantwortung-und-menschenrechte-de.pdf</t>
    </r>
  </si>
  <si>
    <t>Nissan states that “most of the company’s employees are affiliated with the Nissan Motor Workers’ Union” (Databook, p. 158). Nissan does not have a GFA with IndustriALL, and does not indicate whether IndustriALL was involved in the formulation of the company’s workers' rights commitments. Nissan states that they “initiated engagement with the Nissan Motor Workers’ Union on a wide range of human rights topics” (Databook, p. 70), and describes one meeting with the Union’s governing bodies on a number of human rights topics (p. 71). The company also mentions a number of formal discussion spaces such as the annual Central Health and Safety Committee meeting (p. 113). However, the company does not mention any mechanism to consult trade unions and/or workers’ representatives on the company's workers' rights principles and/or policies.
2025 Sustainability Databook https://www.nissan-global.com/EN/SUSTAINABILITY/LIBRARY/SR/2025/ASSETS/PDF/DB25_E_All.pdf</t>
  </si>
  <si>
    <t>Renault states that 88% of the Group’s employees are covered by a collective agreement (URD, p. 17). However, this does not specify whether the company has a collective agreement with the relevant trade union/s in the headquartered country. However, grater specificity was provided last year when the company disclosed that the metallurgy sector, which includes almost all the Group’s French entities, entered into a collective bargaining agreement (CCN), which was signed on 7 February 2022 by CFDT, CFE-CGC, FO and UIMM. The company’s 2024 URD continues to quote the new Collective Bargaining Agreement for Metallurgy in France (p. 196) so points will continue to be given. 
 Renault has two GFA with IndustriALL: the 2013 “Committing together for sustainable growth and development” Global Framework Agreement (GFA), and the 2019 GFA on “Working together to build a Renault Group working environment” (URD, p. 194-5). 
 Renault has many formal mechanisms to consult trade unions and/or workers’ representatives on the company's workers' rights principles and policies. The company “engages with its workforce and their representatives through regular meetings, including information sessions, follow-ups on the Global Framework Agreements (GFAs) of 2013 and 2019, and negotiations on significant changes within the Group” (URD, p. 184). These meetings take place within the Group Works Council, the Restricted Group Works Council, and the Worldwide Group Works Council (URD, p. 184). Members of the Select Group Works Council who are signatories to the 2013 Global Framework Agreement are also informed before the publication of the Vigilance Plan (URD, Vigilance Plan, p. 245). 
 Universal Registration Document (URD) 2024 
 https://assets.renaultgroup.com/uploads/2025/03/Renault_URD_2024_EN.pdf</t>
  </si>
  <si>
    <t>SAIC discloses a “coverage rate of collective contracts” of 100% (ESG Report, p. 89, 113) Note: elsewhere in the report the company clarifies that these contracts are with the SAIC Motor Labor Union. 
 SAIC Motor Company Environmental, Social, and Governance Report https://www.saicmotor.com/english/download/esg/2024.pdf</t>
  </si>
  <si>
    <r>
      <rPr>
        <rFont val="Calibri"/>
        <sz val="10.0"/>
      </rPr>
      <t xml:space="preserve">Stellantis discloses that 248,243 employees, accounting for 85% of the group’s workforce, are covered by collective agreements (Annual Report, p. 20). The company does not have a global framework agreement with IndustriALL. Stellantis describes the various means of dialogue with labour unions and workers’ representatives on labour rights principles and policies. These include “global works council, joint union-management strategy committee, collective bargaining agreements and employee relations agreements with labor unions and employee representatives” which engage on issues such as “equal opportunity, learning, wellbeing, health and safety, working conditions, compensation and benefits” (Annual Report, p. 182). In 2024, a joint European Works Council was established. Other means of consultation include “regular discussions with employee representatives via various forums, councils, and negotiation events”, and “labor relations organization at both corporate and local levels” (Annual Report, p. 226, 231-2). Management decisions, including targets, on labour rights impacts, risks, and opportunities, “are systematically made in consultation with employee representatives when required by local law”, through the various mechanisms mentioned above (Annual Report, p. 226).
2024 Annual Report (Sustainability Statement) </t>
    </r>
    <r>
      <rPr>
        <rFont val="Calibri"/>
        <color rgb="FF1155CC"/>
        <sz val="10.0"/>
        <u/>
      </rPr>
      <t>https://www.stellantis.com/content/dam/stellantis-corporate/investors/financial-reports/Stellantis-NV-20241231-Annual-Report.pdf</t>
    </r>
  </si>
  <si>
    <t>Tesla does not have a collective agreement with the relevant trade union in the headquartered country, or a GFA with IndustriALL. There is no information on any of the other sub-indicators.</t>
  </si>
  <si>
    <t>Toyota states that it has “collective agreements in place with our unionized affiliate companies both in Japan and overseas” (Databook, p. 72), but does not confirm whether it has a collective agreement covering employees in their headquarters in Japan. 
The company does not have a GFA with IndustriAll and IndustriAll does not appear to have been involved in the formulation of the company’s labour rights commitments. 
Toyota mentions joint Labor-Management Round Table Conferences and Labour-Management Meetings for “Discussions/negotiations, opinion exchanges and mutual understanding regarding labor-management issues” (Databook, p. 11). However, it is not clear whether/how these spaces are used to consult unions on the company’s workers’ rights principles. 
Toyota does not disclose whether unions and/or workers’ representatives are involved in monitoring respect for workers’ rights in its supply chain. 
Toyota’s 2025 Sustainability Databook https://global.toyota/pages/global_toyota/sustainability/report/sdb/sdb25_en.pdf</t>
  </si>
  <si>
    <t>The company discloses that a total of 92% of the Volkswagen Group’s employees are covered by collective bargaining agreements (AR, p. 381). This does not indicate whether the company has a collective agreement with the relevant trade union in the headquartered country, but the company did confirm this in last year’s reporting, which will be counted for scoring this year.
The company had a GUF with IndustriALL, but this was suspended in 2019. The company does not state whether IndustriAll was involved in the formulation of its 2020 Declaration on Social Rights.
Volkswagen has a number of established mechanisms to consult with trade unions and workers’ representatives on workers' rights policies and principles. This includes the Group European Works Council and Group Global Works Council. These bodies were involved in the negotiation of the company’s “Declaration on Social Rights”, they meet regularly with management, and they negotiate and establish charters on different labour rights issues. Workers are also represented in the company’s Supervisory Board (AR, p. 366).
Volkswagen Annual Report
https://uploads.vw-mms.de/system/production/documents/cws/002/940/file_en/dfed3f8c2cd2a5f5616e3371f8674356349e032e/Y_2024_e.pdf?1741784299
IndustriALL
https://www.industriall-union.org/industriall-suspends-global-agreement-with-volkswagen</t>
  </si>
  <si>
    <t>Volvo states that 70 per cent of their employees are covered by collective agreements (AS Report, p. 187).
However, the company does not clarify whether this covers employees in Sweden. Volvo does not have a global framework agreement with IndustriAll, and does not state whether IndustriAll was actively involved in the formulation of the company’s workers’ rights principles.
The company describes the mechanisms and processes in place to engage with trade unions and workers’ representatives. These include “dialogue with European union representatives through European Works Councils”, and “dialogues with employee representatives through our Volvo Cars European Dialogue fora” (AS Report, p. 187, 193). There also are union representatives in Volvo Cars’ Board of Directors (p. 187).
Volvo Cars Group Annual and Sustainability Report (AS Report) 2024 https://www.volvocars.com/assets/volvocm/globalpages/live/FDF1381B268D426CAB44884438BEA69C/climate_report.pdf</t>
  </si>
  <si>
    <t>4.3.2. The company reports on how it is prepared to respond if it finds non-conformances associated with its workers' rights policy occurring in its operations or supply chains.</t>
  </si>
  <si>
    <t>Refer to general HR indicators.</t>
  </si>
  <si>
    <t>4.3.3. The company works with the relevant trade union and/or worker representative organisation to verify the implementation of corrective actions pertaining to workers' rights.</t>
  </si>
  <si>
    <r>
      <rPr>
        <rFont val="Calibri"/>
        <b/>
        <color rgb="FFFF0000"/>
        <sz val="11.0"/>
      </rPr>
      <t>50%:</t>
    </r>
    <r>
      <rPr>
        <rFont val="Calibri"/>
        <color rgb="FFFF0000"/>
        <sz val="11.0"/>
      </rPr>
      <t xml:space="preserve"> the company specifies that it works with the relevant trade union and/or workers’ representatives in the elaboration of corrective action plans. 
</t>
    </r>
    <r>
      <rPr>
        <rFont val="Calibri"/>
        <color theme="1"/>
        <sz val="11.0"/>
      </rPr>
      <t xml:space="preserve">
</t>
    </r>
    <r>
      <rPr>
        <rFont val="Calibri"/>
        <b/>
        <color theme="1"/>
        <sz val="11.0"/>
      </rPr>
      <t>50%:</t>
    </r>
    <r>
      <rPr>
        <rFont val="Calibri"/>
        <color theme="1"/>
        <sz val="11.0"/>
      </rPr>
      <t xml:space="preserve"> the company specifies that it works with the relevant trade union and/or workers’ representatives in the verification of corrective action plan implementation. </t>
    </r>
  </si>
  <si>
    <r>
      <rPr>
        <rFont val="Calibri"/>
        <sz val="10.0"/>
      </rPr>
      <t xml:space="preserve">Mercedes’ RSS state that rightsholders who are affected by an actual adverse impact “and/or third parties acting on their behalf, are to be involved in the development and implementation of the corrective action plan and regularly consulted” (Section II, 4.2). 
 While this is an excellent commitment and example of best practice, unfortunately the company does not indicate whether this includes trade unions and/or workers’ representatives, so points cannot be given. 
 Responsible Sourcing Standards </t>
    </r>
    <r>
      <rPr>
        <rFont val="Calibri"/>
        <color rgb="FF1155CC"/>
        <sz val="10.0"/>
        <u/>
      </rPr>
      <t>https://supplier.mercedes-benz.com/docs/DOC-2672</t>
    </r>
  </si>
  <si>
    <t>Stellantis does not disclose whether trade unions and/or workers’ representatives take part in the elaboration of corrective action plans. The company does explain that workers in the value chain can provide input through the Integrity Helpline and during onsite audits in connection with follow-up activities on correction of any critical/major non-compliance findings (Annual Report, p. 249). However, this does not explain whether trade unions and/or workers’ representatives as such have a formal role or regularly participate in the monitoring of corrective action plans.
2024 Annual Report (Sustainability Statement) https://www.stellantis.com/content/dam/stellantis-corporate/investors/financial-reports/Stellantis-NV-20241231-Annual-Report.pdf</t>
  </si>
  <si>
    <t>Volkswagen explains that workers’ views are sought during audit, and adds that these interviews can directly impact the contents of corrective action plans (AR, p. 399). However, the company does not mention trade unions and/or workers’ representatives (only workers). In any case, the company does not positively state that workers actively participate in the elaboration of corrective action plans. The company does not indicate whether trade unions and/or workers’ representatives have any role in the verification of corrective action plans.
Volkswagen Annual Report
https://uploads.vw-mms.de/system/production/documents/cws/002/940/file_en/dfed3f8c2cd2a5f5616e3371f8674356349e032e/Y_2024_e.pdf?1741784299</t>
  </si>
  <si>
    <t>4.4. Remedy</t>
  </si>
  <si>
    <t>4.4.1 Workers and the representative organisations of workers' own choosing are formally included in the remedy process.</t>
  </si>
  <si>
    <r>
      <rPr>
        <rFont val="Calibri"/>
        <b/>
        <color theme="1"/>
        <sz val="11.0"/>
      </rPr>
      <t xml:space="preserve">50%: </t>
    </r>
    <r>
      <rPr>
        <rFont val="Calibri"/>
        <color theme="1"/>
        <sz val="11.0"/>
      </rPr>
      <t xml:space="preserve">the company specifies that trade unions and/or workers’ representatives are formally involved in any remedy process concerning breaches of workers’ rights in the supply chain.
</t>
    </r>
    <r>
      <rPr>
        <rFont val="Calibri"/>
        <b/>
        <color rgb="FFFF0000"/>
        <sz val="11.0"/>
      </rPr>
      <t>50%:</t>
    </r>
    <r>
      <rPr>
        <rFont val="Calibri"/>
        <color rgb="FFFF0000"/>
        <sz val="11.0"/>
      </rPr>
      <t xml:space="preserve"> the company provides examples or case studies of remedy provided to workers for confirmed breaches of workers’ rights in the supply chain.</t>
    </r>
    <r>
      <rPr>
        <rFont val="Calibri"/>
        <color rgb="FF0000FF"/>
        <sz val="11.0"/>
      </rPr>
      <t xml:space="preserve">
</t>
    </r>
  </si>
  <si>
    <t>Stellantis states that “workplace inspections, risk assessments, and discrimination complaints are handled collaboratively with trade unions and employee representatives” (Annual Report, p. 231). These activities could involve remedial processes, although this is not clear. Regardless, this is referring to interactions with trade unions and workers’ representatives of the company’s own workforce, not of workers in the value chain.
2024 Annual Report (Sustainability Statement) https://www.stellantis.com/content/dam/stellantis-corporate/investors/financial-reports/Stellantis-NV-20241231-Annual-Report.pdf</t>
  </si>
  <si>
    <r>
      <rPr>
        <rFont val="Calibri"/>
        <sz val="10.0"/>
      </rPr>
      <t xml:space="preserve">Tesla does not disclose whether trade unions and/or workers’ representatives are formally involved in remedy processes. 
The company does disclose many examples of remedy provided to supply chain workers for breaches of their rights. These include a supplier in Vietnam installing a partition curtain for a mothers’ room, a supplier in Taiwan switching to anonymous online forms to preserve workers’ rights to safety and privacy (Impact Report, p. 146), and 102 workers in Taiwan, 346 workers in Hungary, 142 workers in Malaysia, and 40 workers in Mexico all benefiting from various changes in practices relating to withholding of wages and unclear contractual terms (p. 148).
Tesla’s Impact Report 2024
</t>
    </r>
    <r>
      <rPr>
        <rFont val="Calibri"/>
        <color rgb="FF1155CC"/>
        <sz val="10.0"/>
        <u/>
      </rPr>
      <t>https://www.tesla.com/ns_videos/2024-extended-version-tesla-impact-report.pdf</t>
    </r>
  </si>
  <si>
    <t>Indicator category</t>
  </si>
  <si>
    <t>% weighting</t>
  </si>
  <si>
    <t>Normalized weighting</t>
  </si>
  <si>
    <t>Climate &amp; Environment</t>
  </si>
  <si>
    <t>Disclose</t>
  </si>
  <si>
    <t>Target setting &amp; progress</t>
  </si>
  <si>
    <t>Supply chain levers</t>
  </si>
  <si>
    <t>Human rights</t>
  </si>
  <si>
    <t>Commit</t>
  </si>
  <si>
    <t>Identify</t>
  </si>
  <si>
    <t>Prevent, Mitigate and Account</t>
  </si>
  <si>
    <t>Remedy</t>
  </si>
  <si>
    <t>Note: Total scores across both categories were taken as an average of the two percentages scored for each one</t>
  </si>
  <si>
    <t>Inititaive</t>
  </si>
  <si>
    <t>Includes Buyers</t>
  </si>
  <si>
    <t>Includes suppliers</t>
  </si>
  <si>
    <t>Includes CSOs</t>
  </si>
  <si>
    <t>Includes Trade Unions/GUFs</t>
  </si>
  <si>
    <t>Notes</t>
  </si>
  <si>
    <t>Members</t>
  </si>
  <si>
    <t>IRMA</t>
  </si>
  <si>
    <t>Yes</t>
  </si>
  <si>
    <t>Ford, Tesla</t>
  </si>
  <si>
    <t>Copper Mark</t>
  </si>
  <si>
    <t>No</t>
  </si>
  <si>
    <t>Responsible Supply Chain Initiative (RSCI)</t>
  </si>
  <si>
    <t>First Movers Coalition</t>
  </si>
  <si>
    <t>"The First Movers Coalition is a global initiative harnessing the purchasing power of companies to decarbonize seven “hard to abate” industrial sectors that currently account for 30% of global emissions. [...] To jump-start the market, the coalition’s members commit in advance to purchasing a proportion of the industrial materials and long-distance transportation they need from suppliers using near-zero or zero-carbon solutions, despite the premium cost.
In addition to the advance purchase commitments that our members have made, our members also pledge to work together to address roadblocks towards securing supply of required low-carbon technologies by 2030."</t>
  </si>
  <si>
    <t>AIAG Smelter Engagement Team</t>
  </si>
  <si>
    <t>The AIAG SET advocates for responsible sourcing by completing coordinated smelter and refiner outreach and completing pre-audit visits annually.</t>
  </si>
  <si>
    <t>Drive Sustainably</t>
  </si>
  <si>
    <t>A group coordinated by CSR Europe consisting of several automotive manufacturers who collaborate to enhance sustainability in their supply chains.</t>
  </si>
  <si>
    <t>Public Private Alliance for Responsible Minerals Trade (PPA)</t>
  </si>
  <si>
    <t>The PPA is a multi-sector initiative between leaders in civil society, industry, and the US government that supports projects to improve the due diligence and governance systems needed for ethical supply chains from the Covered Countries.</t>
  </si>
  <si>
    <t>Responsible Minerals Initiative (RMI)</t>
  </si>
  <si>
    <t>"Founded in 2008 by members of the Responsible Business Alliance and the Global e-Sustainability Initiative, the Responsible Minerals Initiative has grown into one of the most utilized and respected resources for companies from a range of industries addressing responsible mineral sourcing issues in their supply chains. Our flagship Responsible Minerals Assurance Process offers companies and their suppliers an independent, third-party audit that determines which smelters and refiners can be verified as having systems in place to responsibly source minerals in line with current global standards. We also offer our Conflict Minerals Reporting Template, which helps companies disclose and communicate about smelters in their supply chains, and we produce white papers and guidance documents on responsible mineral sourcing and reporting on a regular basis."
"RMI members worked closely with the Organization for Economic Cooperation and Development (OECD) on the development of Due Diligence Guidance for the Responsible Supply Chains of Minerals from Conflict-Affected and High-Risk Areas. More information about the OECD’s work on this area can be found on their website:  http://www.oecd.org/fr/daf/inv/mne/mining.htm
RMI is a member of the OECD Forum’s Multi-Stakeholder Steering Group (MSG) established for the Guidance in 2013."</t>
  </si>
  <si>
    <t>https://www.responsiblemineralsinitiative.org/</t>
  </si>
  <si>
    <t>Global Battery Alliance (GBA)</t>
  </si>
  <si>
    <t>Fair Cobalt Alliance (FCA)</t>
  </si>
  <si>
    <t>Initiative</t>
  </si>
  <si>
    <t>Multi-stakeholder governance and civil society co-creation</t>
  </si>
  <si>
    <t>Points (out of 2)</t>
  </si>
  <si>
    <t>Credible audits and accreditation</t>
  </si>
  <si>
    <t>Points (out of 1)</t>
  </si>
  <si>
    <t>Transparency of audit findings</t>
  </si>
  <si>
    <t>Corrective Action Plans (CAPs) / Improvement Plans</t>
  </si>
  <si>
    <t xml:space="preserve">Effective grievance / complaints mechanism </t>
  </si>
  <si>
    <t>ISEAL Compliance</t>
  </si>
  <si>
    <t>Credible and comprehensive standard criteria</t>
  </si>
  <si>
    <t>Total score (out of 8)</t>
  </si>
  <si>
    <t>Overall Assessment</t>
  </si>
  <si>
    <t>Point modifier applied</t>
  </si>
  <si>
    <t>The Initiative for Responsible Mining Assurance (IRMA)</t>
  </si>
  <si>
    <r>
      <rPr>
        <rFont val="Calibri"/>
        <color theme="1"/>
        <sz val="11.0"/>
      </rPr>
      <t>IRMA is govered by a Board of Directors with two representatives from each of six sectors: Mining companies; Companies that purchase mined materials to make other products; Non-governmental organizations; Affected communities; Organized labor; Investment and finance. Civil society organizations and rightsholders are therefore guaranteed adequate representation and decision-making power on the governing body of accreditation scheme (</t>
    </r>
    <r>
      <rPr>
        <rFont val="Calibri"/>
        <color rgb="FF1155CC"/>
        <sz val="11.0"/>
        <u/>
      </rPr>
      <t>https://responsiblemining.net/about/governance/</t>
    </r>
    <r>
      <rPr>
        <rFont val="Calibri"/>
        <color theme="1"/>
        <sz val="11.0"/>
      </rPr>
      <t xml:space="preserve">)  
Rightsholders are involved in the process of designing the scheme. The IRMA stakeholder Forum is an electronic forum open to all interested parties to provide the opportunity to review and comment on the development of the IRMA standard. (Page 5, </t>
    </r>
    <r>
      <rPr>
        <rFont val="Calibri"/>
        <color rgb="FF1155CC"/>
        <sz val="11.0"/>
        <u/>
      </rPr>
      <t>https://responsiblemining.net/what-we-do/standard/standard-development/)</t>
    </r>
    <r>
      <rPr>
        <rFont val="Calibri"/>
        <color theme="1"/>
        <sz val="11.0"/>
      </rPr>
      <t xml:space="preserve"> </t>
    </r>
  </si>
  <si>
    <r>
      <rPr>
        <rFont val="Calibri"/>
        <color theme="1"/>
        <sz val="11.0"/>
      </rPr>
      <t>Mines must undergo independent, third-party audits (</t>
    </r>
    <r>
      <rPr>
        <rFont val="Calibri"/>
        <color rgb="FF1155CC"/>
        <sz val="11.0"/>
        <u/>
      </rPr>
      <t>https://responsiblemining.net/what-we-do/assessment/#achievement-levels</t>
    </r>
    <r>
      <rPr>
        <rFont val="Calibri"/>
        <color theme="1"/>
        <sz val="11.0"/>
      </rPr>
      <t xml:space="preserve">).
The IRMA audit process the audit process includes participation of impacted rights-holders.
(page 29, V1 IRMA standard, </t>
    </r>
    <r>
      <rPr>
        <rFont val="Calibri"/>
        <color rgb="FF1155CC"/>
        <sz val="11.0"/>
        <u/>
      </rPr>
      <t>https://responsiblemining.net/resources/#full-documentation-and-guidance)</t>
    </r>
    <r>
      <rPr>
        <rFont val="Calibri"/>
        <color theme="1"/>
        <sz val="11.0"/>
      </rPr>
      <t xml:space="preserve">
</t>
    </r>
  </si>
  <si>
    <r>
      <rPr>
        <rFont val="Calibri"/>
        <color theme="1"/>
        <sz val="11.0"/>
      </rPr>
      <t xml:space="preserve">IRMA requires the full results of audits, information on the audit processes and findings of noncompliance to be made readily available 
</t>
    </r>
    <r>
      <rPr>
        <rFont val="Calibri"/>
        <color rgb="FF1155CC"/>
        <sz val="11.0"/>
        <u/>
      </rPr>
      <t>https://connections.responsiblemining.net/independently-assessing-mines</t>
    </r>
    <r>
      <rPr>
        <rFont val="Calibri"/>
        <color theme="1"/>
        <sz val="11.0"/>
      </rPr>
      <t xml:space="preserve"> </t>
    </r>
  </si>
  <si>
    <r>
      <rPr>
        <rFont val="Calibri"/>
        <color theme="1"/>
        <sz val="11.0"/>
      </rPr>
      <t xml:space="preserve">The certification scheme standard for corrective action plans (CAPs) affords meaningful involvement of rights-holders in the development, implementation and monitoring of the plans given its overall governance structure. CAPs are also disclosed as part of the standards disclosure requirements (Assessment Manual for Mines, page 23, </t>
    </r>
    <r>
      <rPr>
        <rFont val="Calibri"/>
        <color rgb="FF1155CC"/>
        <sz val="11.0"/>
        <u/>
      </rPr>
      <t>https://responsiblemining.net/resources/#independent-3rd-party-assessment)</t>
    </r>
  </si>
  <si>
    <r>
      <rPr>
        <rFont val="Calibri"/>
        <color theme="1"/>
        <sz val="11.0"/>
      </rPr>
      <t xml:space="preserve">The IRMA complaints mechanism is not independently facilitated. In 2024, the scheme engaged Assurance Services International (ASI)  “provide independent oversight” of grievances when IRMA’s own multi-stakeholder system isn’t sufficient to provide objective review.”  However, this supervisory function only operates when IRMA’s own system is considered to be insufficient to provide objective review and no explanation is provided as to when this might be the case.
The scheme outlines some of the ways in which its grievance mechanism is accessible: it provides an alternative language in Spanish, complaints can be submitted in any language or made anonymously, it provides translation support, and complaints can be submitted through a variety of means. It also explains that stakeholders are informed of the complaints system through the IRMA website, and that “Efforts shall also be made to ensure that all IRMA stakeholders are made aware of the existence of the IRMA Issues Resolution System (e.g., through e-newsletters, outreach during IRMA mine site assessments, etc.)." However, the scheme does not confirm that they have taken these steps or that they do as a matter of course. 
IRMA assists complainants by providing information throughout the process, and offering support in defining the issues, location, resolution pathways, etc. However, the scheme does not appear to facilitate access to expertise. Assistance can be sought from a representative or advisor to accompany complainants in raising their issue with IRMA, but this is down to the complainant to secure.
The scheme discloses detailed information about grievances, but only where the complainant consented. It does not complement this with broader disclosure about all complaints received, even if done in an aggregated/anonymized manner. 
</t>
    </r>
    <r>
      <rPr>
        <rFont val="Calibri"/>
        <color rgb="FF1155CC"/>
        <sz val="11.0"/>
        <u/>
      </rPr>
      <t>https://responsiblemining.net/what-you-can-do/complaints-and-feedback/</t>
    </r>
    <r>
      <rPr>
        <rFont val="Calibri"/>
        <color theme="1"/>
        <sz val="11.0"/>
      </rPr>
      <t xml:space="preserve"> 
 </t>
    </r>
    <r>
      <rPr>
        <rFont val="Calibri"/>
        <color rgb="FF1155CC"/>
        <sz val="11.0"/>
        <u/>
      </rPr>
      <t>https://responsiblemining.net/wp-content/uploads/2020/03/IRMA-Issues-Resolution-System_2020.pdf</t>
    </r>
    <r>
      <rPr>
        <rFont val="Calibri"/>
        <color theme="1"/>
        <sz val="11.0"/>
      </rPr>
      <t xml:space="preserve"> 
</t>
    </r>
  </si>
  <si>
    <r>
      <rPr>
        <rFont val="Calibri"/>
        <color theme="1"/>
        <sz val="11.0"/>
      </rPr>
      <t>IRMA is an Iseal member but not Iseal code compliant.
(</t>
    </r>
    <r>
      <rPr>
        <rFont val="Calibri"/>
        <color rgb="FF1155CC"/>
        <sz val="11.0"/>
        <u/>
      </rPr>
      <t>https://www.isealalliance.org/iseal-community-members</t>
    </r>
    <r>
      <rPr>
        <rFont val="Calibri"/>
        <color theme="1"/>
        <sz val="11.0"/>
      </rPr>
      <t>)</t>
    </r>
  </si>
  <si>
    <r>
      <rPr>
        <rFont val="Calibri"/>
        <color theme="1"/>
        <sz val="11.0"/>
      </rPr>
      <t xml:space="preserve">The IRMA standard is contingent on Free, Prior and Informed Consent (FPIC) (page 49 V1 IRMA Standard)
The IRMA standard is aligned with the ILO Core Conventions (page 78 V1 IRMA Standard)
The IRMA standard was designed to align with UNGPs (page 10 V1 IRMA Standard)
The IRMA standard requires a policy (or equivalent) is in place that includes a commitment to manage energy consumption and greenhouse gas emissions in a manner that aligns with  the goals of the Paris Agreement. (page 461 IRMA standard)
</t>
    </r>
    <r>
      <rPr>
        <rFont val="Calibri"/>
        <color rgb="FF1155CC"/>
        <sz val="11.0"/>
        <u/>
      </rPr>
      <t>https://responsiblemining.net/resources/#full-documentation-and-guidance</t>
    </r>
  </si>
  <si>
    <t>Robust scheme overall that has some shortcomings but meets nearly all of the minimum criteria for effective governance, auditing and / or accreditation for its standard</t>
  </si>
  <si>
    <t>ResponsibleSteel</t>
  </si>
  <si>
    <r>
      <rPr>
        <rFont val="Calibri"/>
        <color theme="1"/>
        <sz val="11.0"/>
      </rPr>
      <t>The ResponsibleSteel Constitution states that the Board will be made up of four directors from business members, up to four from civil society members and up to three independent directors. Currently it includes three business, four civil society and three independent representatives. Resolutions can only be passed if at least 66% of the votes cast are cast in favour of it and at least 1 Director from each of the category votes in favor. Overall the governance of the board does not guarantee affected rights-holders or their representatives equal representation and decision-making power (</t>
    </r>
    <r>
      <rPr>
        <rFont val="Calibri"/>
        <color rgb="FF1155CC"/>
        <sz val="11.0"/>
        <u/>
      </rPr>
      <t>https://www.responsiblesteel.org/wp-content/uploads/2021/05/ResponsibleSteel_Constitution.pdf</t>
    </r>
    <r>
      <rPr>
        <rFont val="Calibri"/>
        <color theme="1"/>
        <sz val="11.0"/>
      </rPr>
      <t xml:space="preserve">). 
Civil society members are guaranteed equal (50%) decision-making power (voting rights) alongside industry members on the ResponsibleSteel Standard, including new and revised editions of the Standard(s) (Page 13, </t>
    </r>
    <r>
      <rPr>
        <rFont val="Calibri"/>
        <color rgb="FF1155CC"/>
        <sz val="11.0"/>
        <u/>
      </rPr>
      <t>https://www.responsiblesteel.org/wp-content/uploads/2023/03/AllAboutUs-2023.pdf)</t>
    </r>
    <r>
      <rPr>
        <rFont val="Calibri"/>
        <color theme="1"/>
        <sz val="11.0"/>
      </rPr>
      <t xml:space="preserve">
There is evidence that stakeholders were involved involved in process of designing the accreditation scheme (</t>
    </r>
    <r>
      <rPr>
        <rFont val="Calibri"/>
        <color rgb="FF1155CC"/>
        <sz val="11.0"/>
        <u/>
      </rPr>
      <t>https://www.responsiblesteel.org/standard-development/</t>
    </r>
    <r>
      <rPr>
        <rFont val="Calibri"/>
        <color theme="1"/>
        <sz val="11.0"/>
      </rPr>
      <t>).</t>
    </r>
  </si>
  <si>
    <r>
      <rPr>
        <rFont val="Calibri"/>
        <color theme="1"/>
        <sz val="11.0"/>
      </rPr>
      <t xml:space="preserve">The ResponsibleSteel certification standard requires third party audit of processes, including site visits. Rightsholder and broader stakeholder engagement also forms part of the audit process.
</t>
    </r>
    <r>
      <rPr>
        <rFont val="Calibri"/>
        <color rgb="FF1155CC"/>
        <sz val="11.0"/>
        <u/>
      </rPr>
      <t>https://www.responsiblesteel.org/certification/</t>
    </r>
    <r>
      <rPr>
        <rFont val="Calibri"/>
        <color theme="1"/>
        <sz val="11.0"/>
      </rPr>
      <t xml:space="preserve">
</t>
    </r>
  </si>
  <si>
    <r>
      <rPr>
        <rFont val="Calibri, sans-serif"/>
        <color rgb="FF000000"/>
        <sz val="11.0"/>
      </rPr>
      <t xml:space="preserve">ResponsibleSteel publishes summary reports of the audits on its website. These public summary reports provide information on the audit process, including which stakeholders were engaged and how. However, the reports do not disclose explanations regarding the findings of conformance or non-conformance against the standard’s criteria. 
  </t>
    </r>
    <r>
      <rPr>
        <rFont val="Calibri, sans-serif"/>
        <color rgb="FF1155CC"/>
        <sz val="11.0"/>
        <u/>
      </rPr>
      <t>https://www.responsiblesteel.org/certification/issued-certificates/</t>
    </r>
  </si>
  <si>
    <r>
      <rPr>
        <rFont val="Calibri, sans-serif"/>
        <color rgb="FF000000"/>
        <sz val="11.0"/>
      </rPr>
      <t xml:space="preserve">ResponsibleSteel requires companies to develop corrective action plans for all non-conformances identified during an audit. Certificates are not issued when major non-conformities are identified, until a special audit verifies that they have been addressed within 6 months of the major non-conformities being raised. 
ResponsibleSteel’s Assurance Manual and Implementation Instructions detail criteria on corrective action plans required in cases of non-conformances. These CAPs have to meet SMART criteria and are therefore time-bound. 
The results of corrective actions are included in surveillance audit reports, conducted 12 – 18 months after the initial audit and published on Responsible Steel’s website. 
There is no evidence of a requirement for affected rights-holders to be involved in the development, implementation and monitoring of the corrective action plans. 
ResponsibleSteel have expressed an intention to take into consideration the views of affected stakeholders when developing CAPs to improve their assurance process. However, this is not reflected in their Assurance Manual yet. 
</t>
    </r>
    <r>
      <rPr>
        <rFont val="Calibri, sans-serif"/>
        <color rgb="FF1155CC"/>
        <sz val="11.0"/>
        <u/>
      </rPr>
      <t>https://www.responsiblesteel.org/wp-content/uploads/2024/01/FINAL-ResponsibleSteel-Assurance-Manual-v2-0.pdf</t>
    </r>
    <r>
      <rPr>
        <rFont val="Calibri, sans-serif"/>
        <color rgb="FF000000"/>
        <sz val="11.0"/>
      </rPr>
      <t xml:space="preserve">   </t>
    </r>
  </si>
  <si>
    <r>
      <rPr>
        <rFont val="Calibri"/>
        <color theme="1"/>
        <sz val="11.0"/>
      </rPr>
      <t xml:space="preserve">ResponsibleSteel has an Issues Resolution System which serves as a grievance / complaints mechanism through which issues with ResponsibleSteel's certification process can be escalated.
Issues and complaints can be raised in multiple languages, and ResponsibleSteel states that the complainant can ask for the support of an advisor during the process. 
ResponsibleSteel publishes  “a summary of  issues raised and addressed” through the Issues Resolution System. This currently contains four complaints, with an indication of the issues raised, action taken, and outcome.
The complaints process is internally managed. 
</t>
    </r>
    <r>
      <rPr>
        <rFont val="Calibri"/>
        <color rgb="FF1155CC"/>
        <sz val="11.0"/>
        <u/>
      </rPr>
      <t>https://www.responsiblesteel.org/issues-and-complaints</t>
    </r>
    <r>
      <rPr>
        <rFont val="Calibri"/>
        <color theme="1"/>
        <sz val="11.0"/>
      </rPr>
      <t xml:space="preserve"> 
</t>
    </r>
    <r>
      <rPr>
        <rFont val="Calibri"/>
        <color rgb="FF1155CC"/>
        <sz val="11.0"/>
        <u/>
      </rPr>
      <t>https://www.responsiblesteel.org/wp-content/uploads/2023/11/ResponsibleSteel-Issues-Resolution-System-v3-0.pdf</t>
    </r>
    <r>
      <rPr>
        <rFont val="Calibri"/>
        <color theme="1"/>
        <sz val="11.0"/>
      </rPr>
      <t xml:space="preserve"> 
</t>
    </r>
    <r>
      <rPr>
        <rFont val="Calibri"/>
        <color rgb="FF1155CC"/>
        <sz val="11.0"/>
        <u/>
      </rPr>
      <t>https://cdn.prod.website-files.com/6538e481169ed7220c330f0a/684b0b1a80e00188b90a62f7_Issue_Log_Update_09_06_25.pdf</t>
    </r>
    <r>
      <rPr>
        <rFont val="Calibri"/>
        <color theme="1"/>
        <sz val="11.0"/>
      </rPr>
      <t xml:space="preserve"> 
</t>
    </r>
    <r>
      <rPr>
        <rFont val="Calibri"/>
        <color rgb="FF1155CC"/>
        <sz val="11.0"/>
        <u/>
      </rPr>
      <t>https://www.responsiblesteel.org/contact-us/</t>
    </r>
    <r>
      <rPr>
        <rFont val="Calibri"/>
        <color theme="1"/>
        <sz val="11.0"/>
      </rPr>
      <t xml:space="preserve"> 
</t>
    </r>
  </si>
  <si>
    <r>
      <rPr>
        <rFont val="Calibri"/>
        <color theme="1"/>
        <sz val="11.0"/>
      </rPr>
      <t>ResponsibleSteel is an Iseal community member but not listed as code compliant. (</t>
    </r>
    <r>
      <rPr>
        <rFont val="Calibri"/>
        <color rgb="FF1155CC"/>
        <sz val="11.0"/>
        <u/>
      </rPr>
      <t>https://www.isealalliance.org/iseal-community-members</t>
    </r>
    <r>
      <rPr>
        <rFont val="Calibri"/>
        <color theme="1"/>
        <sz val="11.0"/>
      </rPr>
      <t xml:space="preserve"> )</t>
    </r>
  </si>
  <si>
    <r>
      <rPr>
        <rFont val="Calibri"/>
        <color theme="1"/>
        <sz val="11.0"/>
      </rPr>
      <t xml:space="preserve">Criterion 10.1 of the standard requires the site’s corporate owner to have defined and be implementing a long- and medium-term strategy to reduce its greenhouse gas (GHG) emissions to levels that are compatible with the achievement of the goals of the Paris Agreement, with an aspiration to achieve net-zero GHG emissions through work with policy makers and others. (Page 97, </t>
    </r>
    <r>
      <rPr>
        <rFont val="Calibri"/>
        <color rgb="FF1155CC"/>
        <sz val="11.0"/>
        <u/>
      </rPr>
      <t>https://www.responsiblesteel.org/wp-content/uploads/2022/09/ResponsibleSteel-Standard-2.0.pdf</t>
    </r>
    <r>
      <rPr>
        <rFont val="Calibri"/>
        <color theme="1"/>
        <sz val="11.0"/>
      </rPr>
      <t xml:space="preserve">) 
The standard has been designed to align with Internationally recognised human rights, as laid out in the International Bill of Human Rights and in the ILO Declaration on Fundamental Principles and Rights at Work. The standard also references alignment with The UN Guiding Principles on Business and Human Rights (page 79, </t>
    </r>
    <r>
      <rPr>
        <rFont val="Calibri"/>
        <color rgb="FF1155CC"/>
        <sz val="11.0"/>
        <u/>
      </rPr>
      <t>https://www.responsiblesteel.org/wp-content/uploads/2022/09/ResponsibleSteel-Standard-2.0.pdf)</t>
    </r>
    <r>
      <rPr>
        <rFont val="Calibri"/>
        <color theme="1"/>
        <sz val="11.0"/>
      </rPr>
      <t xml:space="preserve"> </t>
    </r>
  </si>
  <si>
    <t>Scheme has made notable progress in meeting most of the minimum criteria for effective governance, auditing and/or accreditation for its standard, but still has some significant shortcomings</t>
  </si>
  <si>
    <t>Aluminium Stewardship Initiative (ASI)</t>
  </si>
  <si>
    <r>
      <rPr>
        <rFont val="Calibri"/>
        <color theme="1"/>
        <sz val="11.0"/>
      </rPr>
      <t>There is some representation of rights-holders/civil society on the governing board of the ASI. However, the governance of the initiative does not guarantee affected rights-holders and their representatives equal decision-making power, as they make up only 2 out of 8 reserved positions on the board (</t>
    </r>
    <r>
      <rPr>
        <rFont val="Calibri"/>
        <color rgb="FF1155CC"/>
        <sz val="11.0"/>
        <u/>
      </rPr>
      <t>https://aluminium-stewardship.org/about-asi/board#1648979219483-ec993cc8-72d2</t>
    </r>
    <r>
      <rPr>
        <rFont val="Calibri"/>
        <color theme="1"/>
        <sz val="11.0"/>
      </rPr>
      <t>). 
The ASI also has a multi stakeholder standards committee, responsible for standards governance. The committee is composed of 24 people. Presently the committee affords equal decision-making power between civil society and corporate actors (https://aluminium-stewardship.org/about-asi/standards-committee). However, there are no guarantees for equal decision-making power in the committee: ASI states that it only “aims to have a 50% non-industry (civil society and Indigenous peoples) participation in the Committee.” ASI’s constitution does not provide any guarantees of equal decision-making power in this committee. Furthermore, the constitution states that civil society members of the ASI only have 30% voting power in General Meetings (</t>
    </r>
    <r>
      <rPr>
        <rFont val="Calibri"/>
        <color rgb="FF1155CC"/>
        <sz val="11.0"/>
        <u/>
      </rPr>
      <t>https://aluminium-stewardship.org/wp-content/uploads/2023/12/ASI-ConstitutionConsolidatedNovember2023.pdf</t>
    </r>
    <r>
      <rPr>
        <rFont val="Calibri"/>
        <color theme="1"/>
        <sz val="11.0"/>
      </rPr>
      <t xml:space="preserve">). 
There is evidence that stakeholders were involved in the process of developing the scheme (page 6, </t>
    </r>
    <r>
      <rPr>
        <rFont val="Calibri"/>
        <color rgb="FF1155CC"/>
        <sz val="11.0"/>
        <u/>
      </rPr>
      <t>https://aluminium-stewardship.org/asi-standards/performance-standard).</t>
    </r>
    <r>
      <rPr>
        <rFont val="Calibri"/>
        <color theme="1"/>
        <sz val="11.0"/>
      </rPr>
      <t xml:space="preserve"> 
The ASI Governance Handbook states that the Board oversees a framework for meaningful engagement with stakeholders. (page 9, </t>
    </r>
    <r>
      <rPr>
        <rFont val="Calibri"/>
        <color rgb="FF1155CC"/>
        <sz val="11.0"/>
        <u/>
      </rPr>
      <t>https://aluminium-stewardship.org/wp-content/uploads/2024/02/ASI-Governance-Handbook-v4-February-2024.pdf</t>
    </r>
    <r>
      <rPr>
        <rFont val="Calibri"/>
        <color theme="1"/>
        <sz val="11.0"/>
      </rPr>
      <t>).</t>
    </r>
  </si>
  <si>
    <r>
      <rPr>
        <rFont val="Calibri"/>
        <color theme="1"/>
        <sz val="11.0"/>
      </rPr>
      <t xml:space="preserve">The ASI standard requires an independent third-party assessment is conducted by an external Qualified Specialist(s) (page 23 of the ASI performance standard, </t>
    </r>
    <r>
      <rPr>
        <rFont val="Calibri"/>
        <color rgb="FF1155CC"/>
        <sz val="11.0"/>
        <u/>
      </rPr>
      <t>https://aluminium-stewardship.org/wp-content/uploads/2023/04/ASI-Performance-Standard-V3.1-April-2023.pdf</t>
    </r>
    <r>
      <rPr>
        <rFont val="Calibri"/>
        <color theme="1"/>
        <sz val="11.0"/>
      </rPr>
      <t xml:space="preserve">). 
Provisional Certification requires a site-based Surveillance Audit within six months of previous Audit. The ASI standard also requires that the audit process includes participation of impacted rights-holders with an interest in the operation (pages 16 and 53, ASI Assurance Manual, </t>
    </r>
    <r>
      <rPr>
        <rFont val="Calibri"/>
        <color rgb="FF1155CC"/>
        <sz val="11.0"/>
        <u/>
      </rPr>
      <t xml:space="preserve">https://aluminium-stewardship.org/wp-content/uploads/2022/05/ASI-Assurance-Manual-V2-May2022-3.pdf).
</t>
    </r>
  </si>
  <si>
    <r>
      <rPr>
        <rFont val="Calibri"/>
        <color theme="1"/>
        <sz val="11.0"/>
      </rPr>
      <t>The ASI publishes summaries of its audit reports on its website. These reports include explanations for findings of conformance or nonconformance against each of ASI’s performance criteria, together with links to supporting evidence. However, the reports do not provide sufficient information on the audit processes, and do not mention which stakeholders were engaged (</t>
    </r>
    <r>
      <rPr>
        <rFont val="Calibri"/>
        <color rgb="FF1155CC"/>
        <sz val="11.0"/>
        <u/>
      </rPr>
      <t>https://aluminium-stewardship.org/about-asi/members?cert=ps%7Ccoc</t>
    </r>
    <r>
      <rPr>
        <rFont val="Calibri"/>
        <color theme="1"/>
        <sz val="11.0"/>
      </rPr>
      <t>) 
The standard additionally requires that a summary of the assessments be shared with Affected Populations and Organisations (page 23 of the ASI performance standard (</t>
    </r>
    <r>
      <rPr>
        <rFont val="Calibri"/>
        <color rgb="FF1155CC"/>
        <sz val="11.0"/>
        <u/>
      </rPr>
      <t>https://aluminium-stewardship.org/asi-standards/performance-standard</t>
    </r>
    <r>
      <rPr>
        <rFont val="Calibri"/>
        <color theme="1"/>
        <sz val="11.0"/>
      </rPr>
      <t xml:space="preserve">). 
More detailed or complete audit reports are not provided to impacted rights-holders or other stakeholders.
</t>
    </r>
  </si>
  <si>
    <r>
      <rPr>
        <rFont val="Calibri"/>
        <color rgb="FF000000"/>
        <sz val="11.0"/>
      </rPr>
      <t>ASI requires members to develop CAPs for all non-conformances identified during an audit. ASI’s Assurance Manual defines timelines for addressing non-conformances based on severity. 
The Assurance Manual also indicates that when non-conformances impact Affected Populations and Organisations, “it is expected” that the member consults with these groups to develop the CAP. Because of the terminology used, it is not clear whether this is strictly required. In addition, involvement does not appear to extend to the implementation and monitoring of the CAPs. 
Auditors verify the implementation of corrective actions and must include the outcome of these verific</t>
    </r>
    <r>
      <rPr>
        <rFont val="Calibri"/>
        <color rgb="FF000000"/>
        <sz val="11.0"/>
      </rPr>
      <t>ations in the Audit Report. However, this does not appear to include detail as to the underlying n</t>
    </r>
    <r>
      <rPr>
        <rFont val="Calibri"/>
        <color rgb="FF000000"/>
        <sz val="11.0"/>
      </rPr>
      <t xml:space="preserve">on- conformances that required addressing, and their corresponding timeframes (pages 63 and 68, ASI Assurance Manual, </t>
    </r>
    <r>
      <rPr>
        <rFont val="Calibri"/>
        <color rgb="FF1155CC"/>
        <sz val="11.0"/>
        <u/>
      </rPr>
      <t>https://aluminium-stewardship.org/wp-content/uploads/2024/04/ASI-Assurance-Manual-V2.1-2024.pdf).</t>
    </r>
    <r>
      <rPr>
        <rFont val="Calibri"/>
        <color rgb="FF000000"/>
        <sz val="11.0"/>
      </rPr>
      <t xml:space="preserve"> </t>
    </r>
  </si>
  <si>
    <r>
      <rPr>
        <rFont val="Calibri"/>
        <color theme="1"/>
        <sz val="11.0"/>
      </rPr>
      <t xml:space="preserve">The ASI has established mechanisms to receive complaints / grievances via email or via the external EthicsPoint online platform. 5 However, there is no evidence that complainants have access to an independently managed grievance process. A complaint can trigger an “independent investigation”, but this is not equivalent to having an independently managed mechanism. Complaints can also be lodged with an “independent web-based ‘hotline’ service” called EthicsPoint/Navex.  However, this operates as an independent reporting channel but complaints are ultimately processed and resolved internally (ASI Complaints Mechanism. https://aluminium-stewardship.org/wp-content/uploads/2024/02/ASI-Complaints-Mechanism-V4.pdf)
Adequate details are provided regarding how the grievance mechanism is made accessible: the mechanism is accessible in multiple languages and ASI states that it will generally waive external costs incurred for Indigenous Peoples organizations, small civil society groups or affected communities. It also states that it may provide financial and technical support to allow complainants to properly prepare and participate in the complaints process. 
The ASI also commits to disclosing details of any complaints made, including, at a minimum, “the nature of the Complaint, any harm alleged, the identity of the Complainant (with permission), the identity of the Respondent, a summary of the findings and any remedy or resolution.” (page 16, ASI Complaints Mechanism,  </t>
    </r>
    <r>
      <rPr>
        <rFont val="Calibri"/>
        <color rgb="FF1155CC"/>
        <sz val="11.0"/>
        <u/>
      </rPr>
      <t>https://aluminium-stewardship.org/wp-content/uploads/2024/02/ASI-Complaints-Mechanism-V4.pdf)</t>
    </r>
  </si>
  <si>
    <r>
      <rPr>
        <rFont val="Calibri"/>
        <color theme="1"/>
        <sz val="11.0"/>
      </rPr>
      <t>The Aluminium Stewardship Initiative is Iseal code compliant (</t>
    </r>
    <r>
      <rPr>
        <rFont val="Calibri"/>
        <color rgb="FF1155CC"/>
        <sz val="11.0"/>
        <u/>
      </rPr>
      <t>https://www.isealalliance.org/iseal-community-members?field_code_compliant=1</t>
    </r>
    <r>
      <rPr>
        <rFont val="Calibri"/>
        <color theme="1"/>
        <sz val="11.0"/>
      </rPr>
      <t xml:space="preserve">) </t>
    </r>
  </si>
  <si>
    <r>
      <rPr>
        <rFont val="Calibri"/>
        <color theme="1"/>
        <sz val="11.0"/>
      </rPr>
      <t xml:space="preserve">The ASI accreditation requires the establishment of a GHG Emissions Reduction Plan and ensure a GHG Emissions Reduction Pathway consistent with a 1.5oC warming scenario, using an ASI endorsed methodology when available (page 17 of ASI Performance Standard).
The standard requires FPIC (page 26 of the ASI Performance Standard).
The certifcation is contingent upon adherence to the ILO core Conventions (page 29 ASI Performance Standard)
The standard does not require alignment with the UN Guiding Principles on Business and Human Rights in its totality. The standard stipulates that adherence is necessary in ways appropriate to its size and circumstances. However, it does set a number of minimum aspects of the UNGP's required for alignment (page 25, ASI performance standard).
</t>
    </r>
    <r>
      <rPr>
        <rFont val="Calibri"/>
        <color rgb="FF1155CC"/>
        <sz val="11.0"/>
        <u/>
      </rPr>
      <t>https://aluminium-stewardship.org/asi-standards/performance-standard</t>
    </r>
    <r>
      <rPr>
        <rFont val="Calibri"/>
        <color theme="1"/>
        <sz val="11.0"/>
      </rPr>
      <t xml:space="preserve"> 
</t>
    </r>
  </si>
  <si>
    <t>Scheme has made progress in some areas but fails to meet multiple criteria for effective governance,  auditing and / or accreditation for its standard</t>
  </si>
  <si>
    <t>Responsible Minerals Initiative (RMI) / Responsible Minerals Assurance Process (RMAP / RMAP+)</t>
  </si>
  <si>
    <r>
      <rPr>
        <rFont val="Calibri"/>
        <color rgb="FF333333"/>
        <sz val="11.0"/>
      </rPr>
      <t xml:space="preserve">The RMI Steering Committee is the overarching governance body of the RMI and consists of consists of 11 voting positions and 3 ex-officio nonvoting positions - including representatives from civil society, downstream companies and upstream auditees. Civil society groups and / or affected rights-holders represent less than 50% of the steering committee (only 3 positions of the 11) and therefore do not maintain equal decision-making power overall with industry. There is however minority representation of civil society on the steering committee. 
RMI also has a multi-stakeholder Standards Committee, that includes CSO and rights-holder participation. However, there are no requirements for equal representation and / or decision-making power between civil society and industry on this committee. 
</t>
    </r>
    <r>
      <rPr>
        <rFont val="Calibri"/>
        <color rgb="FF1155CC"/>
        <sz val="11.0"/>
        <u/>
      </rPr>
      <t xml:space="preserve">https://www.responsiblemineralsinitiative.org/about/governance/
</t>
    </r>
    <r>
      <rPr>
        <rFont val="Calibri"/>
        <color rgb="FF333333"/>
        <sz val="11.0"/>
      </rPr>
      <t xml:space="preserve">
</t>
    </r>
    <r>
      <rPr>
        <rFont val="Calibri"/>
        <color rgb="FF1155CC"/>
        <sz val="11.0"/>
        <u/>
      </rPr>
      <t>https://www.responsiblemineralsinitiative.org/media/docs/standards/RMI%20Standards%20Development%20Procedure_Final_September%201_2021.pdf</t>
    </r>
    <r>
      <rPr>
        <rFont val="Calibri"/>
        <color rgb="FF333333"/>
        <sz val="11.0"/>
      </rPr>
      <t xml:space="preserve"> </t>
    </r>
  </si>
  <si>
    <r>
      <rPr>
        <rFont val="Calibri"/>
        <sz val="11.0"/>
      </rPr>
      <t xml:space="preserve">The RMAP certification does initially require third party audit of practices, including site-level verification. Annual audits are also required unless the audit company is accepted into the Risk-Based Audit Program, in which case the frequency decreases (RMAP Assessment Procedure: </t>
    </r>
    <r>
      <rPr>
        <rFont val="Calibri"/>
        <color rgb="FF1155CC"/>
        <sz val="11.0"/>
        <u/>
      </rPr>
      <t>https://www.responsiblemineralsinitiative.org/media/docs/RMAP%20Assessment%20Procedure_Revised_January%202024.pdf).</t>
    </r>
    <r>
      <rPr>
        <rFont val="Calibri"/>
        <sz val="11.0"/>
      </rPr>
      <t xml:space="preserve"> 
The company does have a mechanism to engage external stakeholders in the development and oversight of the scheme (</t>
    </r>
    <r>
      <rPr>
        <rFont val="Calibri"/>
        <color rgb="FF1155CC"/>
        <sz val="11.0"/>
        <u/>
      </rPr>
      <t>https://www.responsiblemineralsinitiative.org/minerals-due-diligence/standards/public-consultation/</t>
    </r>
    <r>
      <rPr>
        <rFont val="Calibri"/>
        <sz val="11.0"/>
      </rPr>
      <t xml:space="preserve">). 
The Supply Chain Due Diligence Plus standard (or SCDDP / RMAP+), an add-on to the RMAP standard, requires facilities to consult with affected stakeholders, but this is not equivalent to requiring affected stakeholders to participate in auditing processes (RMAP Supply Chain Due Diligence Plus, </t>
    </r>
    <r>
      <rPr>
        <rFont val="Calibri"/>
        <color rgb="FF1155CC"/>
        <sz val="11.0"/>
        <u/>
      </rPr>
      <t>https://www.responsiblemineralsinitiative.org/media/docs/standards/RMISupplyChainDueDiligencePlusModule_April2025.pdf).</t>
    </r>
    <r>
      <rPr>
        <rFont val="Calibri"/>
        <sz val="11.0"/>
      </rPr>
      <t xml:space="preserve"> 
It is unclear if the certification process for the base RMAP standard requires the participation of affected rights-holders. </t>
    </r>
  </si>
  <si>
    <r>
      <rPr>
        <rFont val="Calibri"/>
        <color rgb="FF000000"/>
        <sz val="11.0"/>
      </rPr>
      <t>The RMI has an audit platform, which makes assessment summary audit reports readily available to external stakeholders</t>
    </r>
    <r>
      <rPr>
        <rFont val="Calibri"/>
        <sz val="11.0"/>
      </rPr>
      <t xml:space="preserve"> (</t>
    </r>
    <r>
      <rPr>
        <rFont val="Calibri"/>
        <color rgb="FF1155CC"/>
        <sz val="11.0"/>
        <u/>
      </rPr>
      <t>https://www.responsiblemineralsinitiative.org/facilities-lists/active-conformant-facilities-list/</t>
    </r>
    <r>
      <rPr>
        <rFont val="Calibri"/>
        <sz val="11.0"/>
      </rPr>
      <t xml:space="preserve">).  </t>
    </r>
    <r>
      <rPr>
        <rFont val="Calibri"/>
        <color rgb="FF000000"/>
        <sz val="11.0"/>
      </rPr>
      <t>However, this platform does not make the detailed results of audits, information on the audit processes and findings of noncompliance readily available to impacted rights-holders and other stakeholders. 
RMI also requires RMAP auditees to publish auditor validated OECD Step 5 due diligence reports, including relevant information regarding RMAP assessment and company sourcing practices.</t>
    </r>
  </si>
  <si>
    <r>
      <rPr>
        <rFont val="Calibri"/>
        <sz val="11.0"/>
      </rPr>
      <t>The status of all CAPs are disclosed, along with a description of the non-conformances needing to be addressed (</t>
    </r>
    <r>
      <rPr>
        <rFont val="Calibri"/>
        <color rgb="FF1155CC"/>
        <sz val="11.0"/>
        <u/>
      </rPr>
      <t>https://www.responsiblemineralsinitiative.org/responsible-minerals-assurance-process/extended-corrective-action-plan/</t>
    </r>
    <r>
      <rPr>
        <rFont val="Calibri"/>
        <sz val="11.0"/>
      </rPr>
      <t xml:space="preserve">).
The RMAP add-on standard, the Supply Chain Due Diligence Plus (SCDDP or RMAP+), only encourages, rather than requires, the participation of rightsholders in CAPs. Furthermore, this is limited to the development of CAPs, and does not extend to their implementation and monitoring.  (RMAP Supply Chain Due Diligence Plus, </t>
    </r>
    <r>
      <rPr>
        <rFont val="Calibri"/>
        <color rgb="FF1155CC"/>
        <sz val="11.0"/>
        <u/>
      </rPr>
      <t xml:space="preserve">https://www.responsiblemineralsinitiative.org/media/docs/standards/RMISupplyChainDueDiligencePlusModule_April2025.pdf).
</t>
    </r>
    <r>
      <rPr>
        <rFont val="Calibri"/>
        <sz val="11.0"/>
      </rPr>
      <t xml:space="preserve"> 
 For the base RMAP standard, there is no evidence that the CAPs developed to address instances of non-conformance identified by an independent third party RMAP assessment require rights-holders to be involved in the development, implementation or monitoring of the plans (RMAP Assessment Procedure:  Corrective Action Plan Review Process - 
</t>
    </r>
    <r>
      <rPr>
        <rFont val="Calibri"/>
        <color rgb="FF1155CC"/>
        <sz val="11.0"/>
        <u/>
      </rPr>
      <t>https://www.responsiblemineralsinitiative.org/media/docs/RMAP%20Assessment%20Procedure_Revised_January%202024.pdf).</t>
    </r>
    <r>
      <rPr>
        <rFont val="Calibri"/>
        <sz val="11.0"/>
      </rPr>
      <t xml:space="preserve"> 
More broadly RMI requires affected stakeholders to be involved in the development and implementation of company-level risk management plans, but this is outside the scope of this criteria (</t>
    </r>
    <r>
      <rPr>
        <rFont val="Calibri"/>
        <color rgb="FF1155CC"/>
        <sz val="11.0"/>
        <u/>
      </rPr>
      <t>https://www.responsiblemineralsinitiative.org/media/docs/standards/ResponsibleMineralsAssuranceProcess_Standard_AllMinerals_EN_121422.pdf</t>
    </r>
    <r>
      <rPr>
        <rFont val="Calibri"/>
        <sz val="11.0"/>
      </rPr>
      <t xml:space="preserve">)   </t>
    </r>
  </si>
  <si>
    <r>
      <rPr>
        <rFont val="Calibri"/>
        <sz val="11.0"/>
      </rPr>
      <t>The RMI has its own grievance mechanism (</t>
    </r>
    <r>
      <rPr>
        <rFont val="Calibri"/>
        <color rgb="FF1155CC"/>
        <sz val="11.0"/>
        <u/>
      </rPr>
      <t>https://www.responsiblemineralsinitiative.org/minerals-due-diligence-container/risk-management/rmi-grievance-mechanism/</t>
    </r>
    <r>
      <rPr>
        <rFont val="Calibri"/>
        <sz val="11.0"/>
      </rPr>
      <t>) and also jointly facilitates the Mineral Grievance Platform (</t>
    </r>
    <r>
      <rPr>
        <rFont val="Calibri"/>
        <color rgb="FF1155CC"/>
        <sz val="11.0"/>
        <u/>
      </rPr>
      <t>https://mineralsgrievanceplatform.org/</t>
    </r>
    <r>
      <rPr>
        <rFont val="Calibri"/>
        <sz val="11.0"/>
      </rPr>
      <t>) for grievances related to smelters and refiners, including those that have participated in the Responsible Minerals Assurance Process. 
Both mechanisms are internally facilitated, however there is an Independent Review Committee, made up of three independent experts from academia, a consulting firm, and the auditing and assurance sector. This committee is responsible for overseeing grievances when they relate to RMI’s operations and program, and/or when there is potential or actual conflict of interest.
RMI provides a summary of grievances received in its annual report, including information on the number of grievances received, whether they relate to RMAP-participating smelters or refiners, and the types of issues raised. However, the scheme does not disclose information on the specific remedial actions taken or the outcomes of the grievances raised. The Minerals Grievance Platform also hosts public statements related to grievances received by the platform, but these have not been updated since 2020 - despite RMI’s annual report stating that this platform received seven new grievances in 2022. 
No additional information is provided regarding the measures taken to ensure the grievance mechanism is accessible or to ensure aggrieved parties have access to information, advice or expertise 
(</t>
    </r>
    <r>
      <rPr>
        <rFont val="Calibri"/>
        <color rgb="FF1155CC"/>
        <sz val="11.0"/>
        <u/>
      </rPr>
      <t>https://www.responsiblemineralsinitiative.org/media/docs/RMI_Grievance%20Mechanism_Rev2017_Final_v2.pdf</t>
    </r>
    <r>
      <rPr>
        <rFont val="Calibri"/>
        <sz val="11.0"/>
      </rPr>
      <t>).</t>
    </r>
  </si>
  <si>
    <r>
      <rPr>
        <rFont val="Calibri"/>
        <color rgb="FF333333"/>
        <sz val="11.0"/>
      </rPr>
      <t xml:space="preserve">The RMI is an initiative of the the Responsible Business Alliance (RBA). The RBA is an ISEAL subscriber, and through this subscription the RMI is working toward achieving full ISEAL membership. </t>
    </r>
    <r>
      <rPr>
        <rFont val="Calibri"/>
        <color rgb="FF1155CC"/>
        <sz val="11.0"/>
        <u/>
      </rPr>
      <t>https://www.responsiblemineralsinitiative.org/about/governance/</t>
    </r>
  </si>
  <si>
    <r>
      <rPr>
        <rFont val="Calibri"/>
        <sz val="11.0"/>
      </rPr>
      <t xml:space="preserve">The RMAP system and associated certifications has been developed to align with the UNGP's </t>
    </r>
    <r>
      <rPr>
        <rFont val="Calibri"/>
        <color rgb="FF1155CC"/>
        <sz val="11.0"/>
        <u/>
      </rPr>
      <t>https://www.responsiblemineralsinitiative.org/minerals-due-diligence/cobalt/</t>
    </r>
    <r>
      <rPr>
        <rFont val="Calibri"/>
        <sz val="11.0"/>
      </rPr>
      <t xml:space="preserve"> 
Beginning in May 2025, the RMI also offers an add-on to the RMAP (RMAP+), called the Supply Chain Due Diligence Module (SCDDP) standard. This standard covers an extended risk and due diligence scope focused on social, environmental, occupational health and safety, and governance risks. The standard explicitly identifies each of the five Fundamental Principles and Rights at Work of the ILO Convention. 
The standard mentions "Rights of Indigenous Peoples" but not FPIC, UNDRIP or the ILO 169. Similarly, "Energy and Greenhouse Gas Emissions" are mentioned but there is no requirement to alignin GHG emissions reductions with a 1.5 degree pathway (RMAP Supply Chain Due Diligence Plus, </t>
    </r>
    <r>
      <rPr>
        <rFont val="Calibri"/>
        <color rgb="FF1155CC"/>
        <sz val="11.0"/>
        <u/>
      </rPr>
      <t>https://www.responsiblemineralsinitiative.org/media/docs/standards/RMISupplyChainDueDiligencePlusModule_April2025.pdf).</t>
    </r>
    <r>
      <rPr>
        <rFont val="Calibri"/>
        <sz val="11.0"/>
      </rPr>
      <t xml:space="preserve"> </t>
    </r>
  </si>
  <si>
    <t xml:space="preserve">Scheme has made progress in some areas but fails to meet multiple criteria for effective governance,  auditing and / or accreditation for its standard
</t>
  </si>
  <si>
    <t>CopperMark</t>
  </si>
  <si>
    <r>
      <rPr>
        <rFont val="Calibri"/>
        <color rgb="FF333333"/>
        <sz val="11.0"/>
      </rPr>
      <t>The Board of Directors of the Copper Mark includes three industry representatives, three non-industry representatives and the Copper Mark Executive Director. However, there are no guarantees in CopperMark's governance documents that non-industry representatives must include representatives from civil society and / or rights holders (</t>
    </r>
    <r>
      <rPr>
        <rFont val="Calibri"/>
        <color rgb="FF1155CC"/>
        <sz val="11.0"/>
        <u/>
      </rPr>
      <t>https://coppermark.org/about/governance/</t>
    </r>
    <r>
      <rPr>
        <rFont val="Calibri"/>
        <color rgb="FF333333"/>
        <sz val="11.0"/>
      </rPr>
      <t>)
Copper Mark also maintains an Advisory Council, that includes but does not guarantee representation from civil society, which advises the Copper Mark Board of Directors by providing recommendations on the implementation of the Copper Mark’s vision and mission. (</t>
    </r>
    <r>
      <rPr>
        <rFont val="Calibri"/>
        <color rgb="FF1155CC"/>
        <sz val="11.0"/>
        <u/>
      </rPr>
      <t>https://coppermark.org/wp-content/uploads/2021/06/The-Copper-Mark-Advisory-Council-Terms-of-Reference-REV-01JUN21.pdf</t>
    </r>
    <r>
      <rPr>
        <rFont val="Calibri"/>
        <color rgb="FF333333"/>
        <sz val="11.0"/>
      </rPr>
      <t>).
Beyond the Advisory Council, there is evidence of additional mechanisms for structured stakeholder engagement in the development of the standard (</t>
    </r>
    <r>
      <rPr>
        <rFont val="Calibri"/>
        <color rgb="FF1155CC"/>
        <sz val="11.0"/>
        <u/>
      </rPr>
      <t>https://coppermark.org/wp-content/uploads/2021/05/TheCopperMark_StandardSettingProcedure_22APR2021_FINAL.pdf)</t>
    </r>
    <r>
      <rPr>
        <rFont val="Calibri"/>
        <color rgb="FF333333"/>
        <sz val="11.0"/>
      </rPr>
      <t xml:space="preserve">. </t>
    </r>
  </si>
  <si>
    <r>
      <rPr>
        <rFont val="Calibri, sans-serif"/>
        <color rgb="FF000000"/>
        <sz val="11.0"/>
      </rPr>
      <t>CopperMark requires that all applicable criteria are independently assessed at the site level (</t>
    </r>
    <r>
      <rPr>
        <rFont val="Calibri, sans-serif"/>
        <color rgb="FF1155CC"/>
        <sz val="11.0"/>
        <u/>
      </rPr>
      <t>https://coppermark.org/wp-content/uploads/2022/12/The-Copper-Mark-Assurance-Process_v.4_17OCT2022.pdf</t>
    </r>
    <r>
      <rPr>
        <rFont val="Calibri, sans-serif"/>
        <color rgb="FF000000"/>
        <sz val="11.0"/>
      </rPr>
      <t xml:space="preserve">).
The process includes interviews with relevant stakeholders, such as Indigenous Peoples groups and local communities, NGOs, community organizations, upstream supply chain actors, and government entities (see Annex II, Page 40. </t>
    </r>
    <r>
      <rPr>
        <rFont val="Calibri, sans-serif"/>
        <color rgb="FF1155CC"/>
        <sz val="11.0"/>
        <u/>
      </rPr>
      <t>https://coppermark.org/wp-content/uploads/2022/12/The-Copper-Mark-Assurance-Process_v.4_17OCT2022.pdf).</t>
    </r>
  </si>
  <si>
    <r>
      <rPr/>
      <t xml:space="preserve">CopperMark requires disclosure of audit  reports which contain some information on the audit process, stakeholders engaged, findings of compliance and non-compliance (i.e. “identified gaps”) and evidence used. (The Copper Mark Assurance Process, Section 4.1.8, </t>
    </r>
    <r>
      <rPr>
        <color rgb="FF1155CC"/>
        <u/>
      </rPr>
      <t>https://coppermark.org/wp-content/uploads/2024/06/CopperMark_AP_AssuranceProcess_2024-06-04_v5.1-1.pdf.</t>
    </r>
    <r>
      <rPr/>
      <t xml:space="preserve"> See audits performed from 2024 onwards, when an updated audit template requiring grater levels of disclosure was introduced: </t>
    </r>
    <r>
      <rPr>
        <color rgb="FF1155CC"/>
        <u/>
      </rPr>
      <t>https://coppermark.org/participants-home/participants/?_sort_filter=award_date_desc)</t>
    </r>
    <r>
      <rPr/>
      <t xml:space="preserve">
While these reports provide greater levels of detail than previous practices, they are still too limited in some respects. For example, information on stakeholder engagement is insufficient to understand who the engaged stakeholder groups were and how the engagement took place.</t>
    </r>
  </si>
  <si>
    <r>
      <rPr>
        <rFont val="Calibri, sans-serif"/>
        <color rgb="FF000000"/>
        <sz val="11.0"/>
      </rPr>
      <t xml:space="preserve">CopperMark discloses details about how Improvement Plans are developed and monitored, included timebound deadlines for alignment (page 23, </t>
    </r>
    <r>
      <rPr>
        <rFont val="Calibri, sans-serif"/>
        <color rgb="FF1155CC"/>
        <sz val="11.0"/>
        <u/>
      </rPr>
      <t>https://coppermark.org/wp-content/uploads/2022/12/The-Copper-Mark-Assurance-Process_v.4_17OCT2022.pdf</t>
    </r>
    <r>
      <rPr>
        <rFont val="Calibri, sans-serif"/>
        <color rgb="FF000000"/>
        <sz val="11.0"/>
      </rPr>
      <t>)
The audit result summary includes a description of the non-conformances needing to be addressed within an associated time-frame (</t>
    </r>
    <r>
      <rPr>
        <rFont val="Calibri, sans-serif"/>
        <color rgb="FF1155CC"/>
        <sz val="11.0"/>
        <u/>
      </rPr>
      <t>https://coppermark.org/participants-home/participants/</t>
    </r>
    <r>
      <rPr>
        <rFont val="Calibri, sans-serif"/>
        <color rgb="FF000000"/>
        <sz val="11.0"/>
      </rPr>
      <t>) 
However, there is no evidence that the standard requires rights-holders to be involved in the development, implementation and monitoring of the plans.</t>
    </r>
  </si>
  <si>
    <r>
      <rPr>
        <rFont val="Calibri"/>
        <color rgb="FF333333"/>
        <sz val="11.0"/>
      </rPr>
      <t>CopperMark has a grievance mechanism that is independently facilitated and independently reviewed if the complaint relates to CopperMark itself. There is adequate disclosure as to how the grievance mechanism is accessible to all stakeholders, including an explanation that grievances may be submittted in the local language of the complainant. CopperMark also specifies that access to support, advice or expertice may be provided to complainants and that "it may cover all reasonable costs where costs would prohibit the complainant from utilizing the Grievance Mechanism, for example when the complainant is an individual, community group, or NGO." (</t>
    </r>
    <r>
      <rPr>
        <rFont val="Calibri"/>
        <color rgb="FF1155CC"/>
        <sz val="11.0"/>
        <u/>
      </rPr>
      <t>https://secure.ethicspoint.eu/domain/media/en/gui/107757/index.html</t>
    </r>
    <r>
      <rPr>
        <rFont val="Calibri"/>
        <color rgb="FF333333"/>
        <sz val="11.0"/>
      </rPr>
      <t xml:space="preserve">) 
CopperMark discloses the number of grievances received and their status. The scheme also discloses information regarding type of issue raised, action taken, and outcome. However, this is provided in a manner that makes it impossible to understand which issues were raised by which of the disclosed grievances, which grievance led to action (and what this was), an which culminated in a decision. The information is sometimes also contradictory (page 13, </t>
    </r>
    <r>
      <rPr>
        <rFont val="Calibri"/>
        <color rgb="FF1155CC"/>
        <sz val="11.0"/>
        <u/>
      </rPr>
      <t>https://coppermark.org/wp-content/uploads/2024/07/CopperMark-AnnualReport-2023.pdf)</t>
    </r>
  </si>
  <si>
    <r>
      <rPr>
        <rFont val="Calibri"/>
        <color rgb="FF333333"/>
        <sz val="11.0"/>
      </rPr>
      <t>The Copper Mark is an ISEAL Community Member (</t>
    </r>
    <r>
      <rPr>
        <rFont val="Calibri"/>
        <color rgb="FF1155CC"/>
        <sz val="11.0"/>
        <u/>
      </rPr>
      <t>https://www.isealalliance.org/sustainability-news/copper-mark-joins-iseal-community-member</t>
    </r>
    <r>
      <rPr>
        <rFont val="Calibri"/>
        <color rgb="FF333333"/>
        <sz val="11.0"/>
      </rPr>
      <t xml:space="preserve">) </t>
    </r>
  </si>
  <si>
    <r>
      <rPr/>
      <t>Participating sites in the CopperMark initiative are assessed against the RMI’s Risk Readiness Assessment Criteria (</t>
    </r>
    <r>
      <rPr>
        <color rgb="FF1155CC"/>
        <u/>
      </rPr>
      <t>https://coppermark.org/standards/criteria/</t>
    </r>
    <r>
      <rPr/>
      <t xml:space="preserve">) . 
The RRA Criteria references alignment with The United Nations Guiding Principles for Business and Human Rights, The International Labour Organization’s (ILO) Declaration on Fundamental Principles and Rights at Work (each of the five principles are included and the Declaration is also mentioned) and the UN Declaration on the Rights of Indigenous Peoples, with specific references to respecting the right to free, prior and informed consent. 
There is also a requirement for sites to reduce greenhouse gas emissions “at a pace and scale consistent with mitigation pathways that meet the goals of the Paris Agreement to curb global temperature rise to 1.5°C above pre-industrial levels"
</t>
    </r>
    <r>
      <rPr>
        <color rgb="FF1155CC"/>
        <u/>
      </rPr>
      <t>https://coppermark.org/wp-content/uploads/2023/10/RRA-v3.0-Criteria-Guide_2023.pdf</t>
    </r>
    <r>
      <rPr/>
      <t xml:space="preserve"> 
</t>
    </r>
  </si>
  <si>
    <t>0.4 (note: no indicator in the Leaderboard specifically mentions this scheme)</t>
  </si>
  <si>
    <t>Towards Sustainable Mining (TSM)</t>
  </si>
  <si>
    <r>
      <rPr>
        <rFont val="Calibri"/>
        <color theme="1"/>
        <sz val="11.0"/>
      </rPr>
      <t>Each TSM partner must establish an independent, multi-interest advisory body, made up of 12 to 15 individuals from Indigenous groups, communities where the industry is active, to support the governance and implementation of TSM.
(</t>
    </r>
    <r>
      <rPr>
        <rFont val="Calibri"/>
        <color rgb="FF1155CC"/>
        <sz val="11.0"/>
        <u/>
      </rPr>
      <t>https://tsminitiative.com/assets-images/SPARK-MAC-TSM-PRIMER-2022-ENG.pdf</t>
    </r>
    <r>
      <rPr>
        <rFont val="Calibri"/>
        <color theme="1"/>
        <sz val="11.0"/>
      </rPr>
      <t xml:space="preserve">). However, as this is an advisory body – not a formal governance body – it does not meet the criterion of multi-stakeholder governance. The Board of Directors is composed only of representatives from the mining sector.
In June 2024, the Board of Directors of the Mining Association of Canada (MAC) granted the Community of Interest (COI) Panel equal decision-making power over the TSM program in Canada. The revised Terms of Reference for the panel also stipulates that no decision on TSM can proceed if all Indigenous representatives on the panel are opposed </t>
    </r>
    <r>
      <rPr>
        <rFont val="Calibri"/>
        <color rgb="FF1155CC"/>
        <sz val="11.0"/>
        <u/>
      </rPr>
      <t>https://tsminitiative.com/media/2024/06/towards-sustainable-mining-tsm-formalizes-equal-multi-stakeholder-governance</t>
    </r>
    <r>
      <rPr>
        <rFont val="Calibri"/>
        <color theme="1"/>
        <sz val="11.0"/>
      </rPr>
      <t xml:space="preserve"> and </t>
    </r>
    <r>
      <rPr>
        <rFont val="Calibri"/>
        <color rgb="FF1155CC"/>
        <sz val="11.0"/>
        <u/>
      </rPr>
      <t>https://mining.ca/wp-content/uploads/dlm_uploads/2024/06/Press-release-COI-Panel-FINAL-V2-1.pdf</t>
    </r>
    <r>
      <rPr>
        <rFont val="Calibri"/>
        <color theme="1"/>
        <sz val="11.0"/>
      </rPr>
      <t xml:space="preserve">). While this is a positive development, it only relates to MAC’s governance of the TSM standard in Canada, and is not a requirement for TSM partners across the board. 
There is evidence of structured stakeholder engagement in the development of the standard. The development of TSM protocols includes members of the national mining association and the multi-interest advisory body working collaboratively to develop a new protocol or revise an existing one (TSM Primer page 9: </t>
    </r>
    <r>
      <rPr>
        <rFont val="Calibri"/>
        <color rgb="FF1155CC"/>
        <sz val="11.0"/>
        <u/>
      </rPr>
      <t>https://tsminitiative.com/assets-images/SPARK-MAC-TSM-PRIMER-2022-ENG.pdf</t>
    </r>
    <r>
      <rPr>
        <rFont val="Calibri"/>
        <color theme="1"/>
        <sz val="11.0"/>
      </rPr>
      <t>)</t>
    </r>
  </si>
  <si>
    <r>
      <rPr>
        <rFont val="Calibri, sans-serif"/>
        <color rgb="FF000000"/>
        <sz val="11.0"/>
      </rPr>
      <t>TSM requires third party audit of practices, including site-level verification (</t>
    </r>
    <r>
      <rPr>
        <rFont val="Calibri, sans-serif"/>
        <color rgb="FF1155CC"/>
        <sz val="11.0"/>
        <u/>
      </rPr>
      <t>https://tsminitiative.com/about</t>
    </r>
    <r>
      <rPr>
        <rFont val="Calibri, sans-serif"/>
        <color rgb="FF000000"/>
        <sz val="11.0"/>
      </rPr>
      <t xml:space="preserve">).
The assessment process includes interviews with the facility Community of Interest Advisory Panel (COI)  and therefore  it is considerd the  audit process includes participation of impacted rights-holders. (page 8, </t>
    </r>
    <r>
      <rPr>
        <rFont val="Calibri, sans-serif"/>
        <color rgb="FF1155CC"/>
        <sz val="11.0"/>
        <u/>
      </rPr>
      <t>https://mining.ca/wp-content/uploads/dlm_uploads/2021/12/TSM-Verification-Guide.pdf)</t>
    </r>
  </si>
  <si>
    <r>
      <rPr/>
      <t xml:space="preserve">TSM’s updated Verification Guide of March 2024 now requires verifiers to include and disclose additional information in their reports. In addition to information regarding the audit process (including stakeholders engaged and how), and explanations of findings of non-compliance against the standard’s criteria, verifiers must also disclose evidence used to justify their findings point 3.3.1) </t>
    </r>
    <r>
      <rPr>
        <color rgb="FF1155CC"/>
        <u/>
      </rPr>
      <t>https://mining.ca/wp-content/uploads/2024/03/Verification-Guide-2024-ENGLISH-march-11-2024.pdf</t>
    </r>
    <r>
      <rPr/>
      <t xml:space="preserve">).
However, verifiers are not required to include “detailed explanations of findings of compliance”. </t>
    </r>
  </si>
  <si>
    <r>
      <rPr>
        <rFont val="Calibri, sans-serif"/>
        <color rgb="FF000000"/>
        <sz val="11.0"/>
      </rPr>
      <t>Insufficient. Currently mining associations in Canada and Finland disclose their TSM performance reports (</t>
    </r>
    <r>
      <rPr>
        <rFont val="Calibri, sans-serif"/>
        <color rgb="FF1155CC"/>
        <sz val="11.0"/>
        <u/>
      </rPr>
      <t>https://mining.ca/towards-sustainable-mining/tsm-progress-report/company-performance/</t>
    </r>
    <r>
      <rPr>
        <rFont val="Calibri, sans-serif"/>
        <color rgb="FF000000"/>
        <sz val="11.0"/>
      </rPr>
      <t xml:space="preserve">), while TSM Canada now publishes verification reports (for example: </t>
    </r>
    <r>
      <rPr>
        <rFont val="Calibri, sans-serif"/>
        <color rgb="FF1155CC"/>
        <sz val="11.0"/>
        <u/>
      </rPr>
      <t>https://mining.ca/wp-content/uploads/2023/01/PAS-Lake-Shore-Gold-TSM-Verification-Report-2022-ver.2.pdf</t>
    </r>
    <r>
      <rPr>
        <rFont val="Calibri, sans-serif"/>
        <color rgb="FF000000"/>
        <sz val="11.0"/>
      </rPr>
      <t xml:space="preserve">). However, this does not appear to be a requirement for all TSM Partners and these summary reports do not provide an adequate description of the non-conformances needing to be addressed within an associated time-frame.
TSM’s new Verification Guide mentions that facilities will be reporting annually on the actions they plan to take to address gaps (referring to performance ratings under Level A), but does not clarify where this requirement is made, or refer to any new or updated formal guide or protocol where this requirement is made (point 3.3.1: </t>
    </r>
    <r>
      <rPr>
        <rFont val="Calibri, sans-serif"/>
        <color rgb="FF1155CC"/>
        <sz val="11.0"/>
        <u/>
      </rPr>
      <t>https://mining.ca/wp-content/uploads/2024/03/Verification-Guide-2024-ENGLISH-march-11-2024.pdf</t>
    </r>
    <r>
      <rPr>
        <rFont val="Calibri, sans-serif"/>
        <color rgb="FF000000"/>
        <sz val="11.0"/>
      </rPr>
      <t xml:space="preserve">).   </t>
    </r>
  </si>
  <si>
    <r>
      <rPr/>
      <t xml:space="preserve">TSM has an internally facilitated “Issues Resolution Policy and Process” which serves as the grievance mechanism for the scheme. The policy states that an annual summary of grievances received through this mechanism,  “including data on the number, type, and status of issues submitted” will be published on the Mining Association Canada website. However, no data is currently provided as no grievances have been received through the mechanism to date. There is no additional information provided on accessibility measures for the grievance process. 
</t>
    </r>
    <r>
      <rPr>
        <color rgb="FF1155CC"/>
        <u/>
      </rPr>
      <t>https://mining.ca/wp-content/uploads/dlm_uploads/2021/12/TSM-Issues-Resolution-Policy.pdf</t>
    </r>
    <r>
      <rPr/>
      <t xml:space="preserve">   
</t>
    </r>
  </si>
  <si>
    <r>
      <rPr>
        <rFont val="Calibri"/>
        <color rgb="FF333333"/>
        <sz val="11.0"/>
      </rPr>
      <t>TSM (as a global scheme) is not an ISEAL community member or a code compliant member. 
In January 2025, MAC became a community ISEAL member, but this does not apply to the implementation of the TSM standard by TSM members in other countries (</t>
    </r>
    <r>
      <rPr>
        <rFont val="Calibri"/>
        <color rgb="FF1155CC"/>
        <sz val="11.0"/>
        <u/>
      </rPr>
      <t>https://iseal.org/sustainability-news/mining-association-canada-joins-iseal-community-member</t>
    </r>
    <r>
      <rPr>
        <rFont val="Calibri"/>
        <color rgb="FF333333"/>
        <sz val="11.0"/>
      </rPr>
      <t>).</t>
    </r>
  </si>
  <si>
    <r>
      <rPr/>
      <t>The TSM includes a climate change protocol which requires companies to make commitments to climate action consistent with the ambitions of the Paris Agreement (</t>
    </r>
    <r>
      <rPr>
        <color rgb="FF1155CC"/>
        <u/>
      </rPr>
      <t>https://tsminitiative.com/protocols-frameworks#climate-change</t>
    </r>
    <r>
      <rPr/>
      <t xml:space="preserve">)
The standard includes a protocol referencing ILO 29, 138 and 182 only. The standard's Indigenous and Community Protocol references UNDRIP and FPIC, providing a series of progressive requirements on shared decision-making processes with Indigenous Peoples. However, the overall requirement is only for mines to </t>
    </r>
    <r>
      <rPr>
        <i/>
      </rPr>
      <t xml:space="preserve">aim </t>
    </r>
    <r>
      <rPr/>
      <t xml:space="preserve">to obtain and maintain FPIC, and the minimum (level B) assessment criteria of the TSM does not include sufficient provisions to ensure effective community participation or FPIC. ( </t>
    </r>
    <r>
      <rPr>
        <color rgb="FF1155CC"/>
        <u/>
      </rPr>
      <t>https://tsminitiative.com/protocols-frameworks#indigenous-and-community-relationships</t>
    </r>
    <r>
      <rPr/>
      <t xml:space="preserve">)
The standard does include reference to UN Guiding Principles on Business and Human Rights (page 31, </t>
    </r>
    <r>
      <rPr>
        <color rgb="FF1155CC"/>
        <u/>
      </rPr>
      <t>https://mining.ca/wp-content/uploads/dlm_uploads/2021/12/TSM-Verification-Guide.pdf)</t>
    </r>
    <r>
      <rPr/>
      <t xml:space="preserve">
</t>
    </r>
  </si>
  <si>
    <t>Global Steel Climate Council (GSCC)</t>
  </si>
  <si>
    <r>
      <rPr>
        <rFont val="Calibri"/>
        <color rgb="FF333333"/>
        <sz val="11.0"/>
      </rPr>
      <t xml:space="preserve">Insufficient. The Global Steel Climate Council (GSCC) is a non-profit association organized to advance climate strategy by establishing standards and advocating for carbon emissions reductions by members of the steel industry. The GSCC includes more than 30 international producing members and supporters who are steel manufacturers, industry and trade associations, end users and scrap metal suppliers. Participation is entirely by industry groups. The description mentions the inclusion of NGO's but there is no formal process of stakeholder engagement beyond industry representatives.
GSCC does not publicly disclose the members of its Board of Directors and Technical Committee on its website or in its 2024 annual report. 
</t>
    </r>
    <r>
      <rPr>
        <rFont val="Calibri"/>
        <color rgb="FF1155CC"/>
        <sz val="11.0"/>
        <u/>
      </rPr>
      <t>https://globalsteelclimatecouncil.org/members/</t>
    </r>
    <r>
      <rPr>
        <rFont val="Calibri"/>
        <color rgb="FF333333"/>
        <sz val="11.0"/>
      </rPr>
      <t xml:space="preserve"> 
</t>
    </r>
    <r>
      <rPr>
        <rFont val="Calibri"/>
        <color rgb="FF1155CC"/>
        <sz val="11.0"/>
        <u/>
      </rPr>
      <t>https://globalsteelclimatecouncil.org/faq/
https://globalsteelclimatecouncil.org/wp-content/uploads/2025/02/2024-GSCC-Annual-Report.pdf</t>
    </r>
    <r>
      <rPr>
        <rFont val="Calibri"/>
        <color rgb="FF333333"/>
        <sz val="11.0"/>
      </rPr>
      <t xml:space="preserve">    </t>
    </r>
  </si>
  <si>
    <r>
      <rPr>
        <rFont val="Calibri, sans-serif"/>
        <color rgb="FF000000"/>
        <sz val="11.0"/>
      </rPr>
      <t xml:space="preserve">GSCC's Supplemental Technical Guidance states that, for a steel product to be certified and labeled as conforming to the GSCC Standard, third party verification of emissions claims is mandatory "initially, and at least
every 3 years thereafter. For the years when the member company does not seek thirdparty verification, the company shall self-declare that the steel product GHG intensity has been calculated and evaluated by the member company to demonstrate that the product continues to meet the Standard" (page 8, </t>
    </r>
    <r>
      <rPr>
        <rFont val="Calibri, sans-serif"/>
        <color rgb="FF1155CC"/>
        <sz val="11.0"/>
        <u/>
      </rPr>
      <t>https://globalsteelclimatecouncil.org/wp-content/uploads/2024/07/GSCC-Tech-Support-Document_7-12-24.pdf).</t>
    </r>
    <r>
      <rPr>
        <rFont val="Calibri, sans-serif"/>
        <color rgb="FF000000"/>
        <sz val="11.0"/>
      </rPr>
      <t xml:space="preserve">  
The Technical Guidance document also outlines various requirements for  Third-Party Certification Reports (pages 21 - 23), however there is no evidence that site-level verification by third parties is required. </t>
    </r>
  </si>
  <si>
    <r>
      <rPr/>
      <t xml:space="preserve">The July 2024 version of the GSCC Climate standard and technical guidance do not provide any requirements regarding the transparency of product/site level certification results. The explanation regarding the certification processes includes a flowchart regarding non-conformance. However, this communication is only between the member company, GSCC staff, GSCC contractor and GSCC Technical Committee, without any public disclosure.
The GSCC website provides a list of certified steel producers with certified products, but no additional information is provided beyond stating that these companies' products have received certification by GSCC. 
</t>
    </r>
    <r>
      <rPr>
        <color rgb="FF1155CC"/>
        <u/>
      </rPr>
      <t>https://globalsteelclimatecouncil.org/wp-content/uploads/2024/07/GSCC-Final-Standard_7-12-24.pdf</t>
    </r>
    <r>
      <rPr/>
      <t xml:space="preserve"> 
</t>
    </r>
    <r>
      <rPr>
        <color rgb="FF1155CC"/>
        <u/>
      </rPr>
      <t>https://globalsteelclimatecouncil.org/wp-content/uploads/2024/07/GSCC-Final-Standard_7-12-24.pdf</t>
    </r>
    <r>
      <rPr/>
      <t xml:space="preserve"> 
</t>
    </r>
    <r>
      <rPr>
        <color rgb="FF1155CC"/>
        <u/>
      </rPr>
      <t>https://globalsteelclimatecouncil.org/the-standard/web/#section-4</t>
    </r>
  </si>
  <si>
    <r>
      <rPr>
        <rFont val="Calibri, sans-serif"/>
        <color rgb="FF000000"/>
        <sz val="11.0"/>
      </rPr>
      <t xml:space="preserve">In its July 2024 version of the GSCC technical guidance, it is indicated that in the case of “standard non-conformance... the member company shall submit information related to the non-conformance within 6 months of discovery, identifying the root cause and documenting the corrective actions implemented to address it”  (page 12, </t>
    </r>
    <r>
      <rPr>
        <rFont val="Calibri, sans-serif"/>
        <color rgb="FF1155CC"/>
        <sz val="11.0"/>
        <u/>
      </rPr>
      <t>https://globalsteelclimatecouncil.org/wp-content/uploads/2024/07/GSCC-Tech-Support-Document_7-12-24.pdf).</t>
    </r>
    <r>
      <rPr>
        <rFont val="Calibri, sans-serif"/>
        <color rgb="FF000000"/>
        <sz val="11.0"/>
      </rPr>
      <t xml:space="preserve"> 
According to the flowchart on page 35 of the same document, the member company must then submit a "root cause analysis and corrective action plan to GSCC® Contractor within 6 months of discovery" which is then reviewed by the GSCC® Technical Committee. 
There are no public disclosure requirements for any part of this process. 
</t>
    </r>
  </si>
  <si>
    <r>
      <rPr>
        <rFont val="Calibri, sans-serif"/>
        <color rgb="FF000000"/>
        <sz val="11.0"/>
      </rPr>
      <t xml:space="preserve">In its July 2024 version of the TSCC technical guidance, there is a “Complaints and Appeals” procedure. However, this only applies to the complaints by member companies towards the certification bodies regarding the certification process or results. Third party certification bodies are also required to have "procedures in place for handling any appeals and/or complaints lodged relating to the verification and validation process and/or decisions rendered by the certification body." This also appears to relate to complaints made against the companies towards the certification bodies.
GSCC does not have an internal grievance or complaints mechanism.
</t>
    </r>
    <r>
      <rPr>
        <rFont val="Calibri, sans-serif"/>
        <color rgb="FF1155CC"/>
        <sz val="11.0"/>
        <u/>
      </rPr>
      <t>https://globalsteelclimatecouncil.org/wp-content/uploads/2024/07/GSCC-Tech-Support-Document_7-12-24.pdf</t>
    </r>
    <r>
      <rPr>
        <rFont val="Calibri, sans-serif"/>
        <color rgb="FF000000"/>
        <sz val="11.0"/>
      </rPr>
      <t xml:space="preserve"> </t>
    </r>
  </si>
  <si>
    <t>GSCC is not an ISEAL community member or a code compliant member</t>
  </si>
  <si>
    <t>Steel companies participating in this standard are required to establish science-based emissions targets that align with achieving the 1.5ºC scenario by 2050. (https://globalsteelclimatecouncil.org/wp-content/uploads/2023/08/GSCC-FactSheet-August2023.pdf)
GSCC is only focused on greenhouse gas emissions and so does not include requirements for certified companies to adhere to the UN Guiding Principles on Business and Human Rights, the ILO Core Convention on the Five fundamental principles and rights at work, or with UNDRIP.</t>
  </si>
  <si>
    <t>Flawed scheme that fails to meet most of the minimum criteria for effective governance, auditing and / or accreditation</t>
  </si>
  <si>
    <t>No scoring attribution possible</t>
  </si>
  <si>
    <t>International Council on Mining &amp; Metals (ICMM) - Performance Expectations Validation</t>
  </si>
  <si>
    <r>
      <rPr>
        <rFont val="Calibri"/>
        <sz val="11.0"/>
      </rPr>
      <t>Insufficient.  Affected rights-holders, their representatives, or civil society organizations are not afforded equal or any meaningful decision making power.  The management team is comprised of entirely executive directors (</t>
    </r>
    <r>
      <rPr>
        <rFont val="Calibri"/>
        <color rgb="FF1155CC"/>
        <sz val="11.0"/>
        <u/>
      </rPr>
      <t>https://www.icmm.com/en-gb/our-story/our-people</t>
    </r>
    <r>
      <rPr>
        <rFont val="Calibri"/>
        <sz val="11.0"/>
      </rPr>
      <t>).
Additionally,  there is no evidence of structured stakeholder engagement in the development of the standard.</t>
    </r>
  </si>
  <si>
    <r>
      <rPr>
        <rFont val="Calibri, Arial"/>
        <sz val="11.0"/>
      </rPr>
      <t xml:space="preserve"> Partial. The ICMM scheme mandates independent, third party audit of practices, including site-level verification. However it is not clear that participation of impacted rights-holder is required as part of the process,  although the it is noted that the GRI Principle for Stakeholder Engagement (GRI 101) and disclosures regarding stakeholder engagement (GRI102-40, 102-42 and 102-44) are relevant as input for the determination of material sustainability risks and opportunities. 
ICMM Assurance  and Validation Procedure 2023, </t>
    </r>
    <r>
      <rPr>
        <rFont val="Calibri, Arial"/>
        <color rgb="FF1155CC"/>
        <sz val="11.0"/>
        <u/>
      </rPr>
      <t>https://www.icmm.com/en-gb/our-principles/validation/procedure</t>
    </r>
  </si>
  <si>
    <t xml:space="preserve">The ICMM does not publish, or require that its members publish, the overall result of the accreditation process.   </t>
  </si>
  <si>
    <t xml:space="preserve">Insufficient. The ICMM standard does not not reference corrective action plans, or equivalent, and therefore includes no requirement that the results of all CAPs must be disclosed publicly (initiatives must mandate the description of the non-conformances needing to be addressed within an associated time-frame in order to be considered sufficient). </t>
  </si>
  <si>
    <r>
      <rPr>
        <rFont val="Calibri, Arial"/>
        <sz val="11.0"/>
      </rPr>
      <t xml:space="preserve">ICMM provides guidance on developing and implementing a grievance mechanism to its members. Performance expectation 9.3 sets outs requirements for mines undergoing an asessment to maintain an effective grievance mechanism. The expectation describes the mechanism as being aligned with the UN Guiding Principles on Business &amp; Human Rights (Validation Guidance Performance Expectations 2023, p34  </t>
    </r>
    <r>
      <rPr>
        <rFont val="Calibri, Arial"/>
        <color rgb="FF1155CC"/>
        <sz val="11.0"/>
        <u/>
      </rPr>
      <t>https://www.icmm.com/en-gb/our-principles/validation/guidance</t>
    </r>
    <r>
      <rPr>
        <rFont val="Calibri, Arial"/>
        <sz val="11.0"/>
      </rPr>
      <t>). 
ICMM itself does not maintain a centralized grievance mechanism and there is no disclosure relating to recent grievances raised and the remedial action taken in response.</t>
    </r>
  </si>
  <si>
    <t>ICMM is not an ISEAL community member or a code compliant member</t>
  </si>
  <si>
    <r>
      <rPr>
        <rFont val="Calibri, Arial"/>
        <sz val="11.0"/>
      </rPr>
      <t xml:space="preserve">Performance Expectation 6.5, requirees the setting of scope 1 and 2 targets to build pathways to achieving net zero by 2050 (Validation Guidance Performance Expectations 2023, p28 </t>
    </r>
    <r>
      <rPr>
        <rFont val="Calibri, Arial"/>
        <color rgb="FF1155CC"/>
        <sz val="11.0"/>
        <u/>
      </rPr>
      <t>https://www.icmm.com/en-gb/our-principles/validation/guidance</t>
    </r>
    <r>
      <rPr>
        <rFont val="Calibri, Arial"/>
        <sz val="11.0"/>
      </rPr>
      <t xml:space="preserve">)
Performance expectation 3.1 is for companies to support the UN Guiding Principles on Business  and Human Rights by developing a policy commitment to respect human rights, undertaking human rights due diligence and providing for or cooperating in processes to enable the remediation of adverse human rights impacts that members have caused or contributed to (Mining Principles 2023, page 6 </t>
    </r>
    <r>
      <rPr>
        <rFont val="Calibri, Arial"/>
        <color rgb="FF1155CC"/>
        <sz val="11.0"/>
        <u/>
      </rPr>
      <t>https://www.icmm.com/en-gb/our-principles/mining-principles/principle-3</t>
    </r>
    <r>
      <rPr>
        <rFont val="Calibri, Arial"/>
        <sz val="11.0"/>
      </rPr>
      <t xml:space="preserve">) 
Although the ICMM performance expectations do not explicitly reference the ILO Core Convention on the Five fundamental principles and rights at work, expectation 3.4 includes each of the ILO principles (Mining Principles 2023, page 6 </t>
    </r>
    <r>
      <rPr>
        <rFont val="Calibri, Arial"/>
        <color rgb="FF1155CC"/>
        <sz val="11.0"/>
        <u/>
      </rPr>
      <t>https://www.icmm.com/en-gb/our-principles/mining-principles/principle-3</t>
    </r>
    <r>
      <rPr>
        <rFont val="Calibri, Arial"/>
        <sz val="11.0"/>
      </rPr>
      <t xml:space="preserve">) 
Adherence with UNDRIP, ILO 169 and FPIC is not assessed explcitly as part of the certification process. However, principle 3.6 &amp; 3.7 aligns broadly with UNDRIP and FPIC as it relates to indigenous peoples (Mining Principles 2023, page 6 </t>
    </r>
    <r>
      <rPr>
        <rFont val="Calibri, Arial"/>
        <color rgb="FF1155CC"/>
        <sz val="11.0"/>
        <u/>
      </rPr>
      <t>https://www.icmm.com/en-gb/our-principles/mining-principles/principle-3</t>
    </r>
    <r>
      <rPr>
        <rFont val="Calibri, Arial"/>
        <sz val="11.0"/>
      </rPr>
      <t>). In August 2024 ICMM released a new Indigenous Peoples and Mining Position Statement, which references UNDRIP and ILO 169 (</t>
    </r>
    <r>
      <rPr>
        <rFont val="Calibri, Arial"/>
        <color rgb="FF1155CC"/>
        <sz val="11.0"/>
        <u/>
      </rPr>
      <t>https://www.icmm.com/website/publications/pdfs/mining-principles/mining-principles.pdf?cb=90329</t>
    </r>
    <r>
      <rPr>
        <rFont val="Calibri, Arial"/>
        <sz val="11.0"/>
      </rPr>
      <t>). ICMM’s Mining Principles refer to this Position Statement (</t>
    </r>
    <r>
      <rPr>
        <rFont val="Calibri, Arial"/>
        <color rgb="FF1155CC"/>
        <sz val="11.0"/>
        <u/>
      </rPr>
      <t>https://www.icmm.com/website/publications/pdfs/mining-principles/position-statements_indigenous-peoples.pdf?cb=83768).</t>
    </r>
    <r>
      <rPr>
        <rFont val="Calibri, Arial"/>
        <sz val="11.0"/>
      </rPr>
      <t xml:space="preserve">  However, the Statement does not align with UNDRIP or ILO 169, and with FPIC standards as established by these international instruments (see: See </t>
    </r>
    <r>
      <rPr>
        <rFont val="Calibri, Arial"/>
        <color rgb="FF1155CC"/>
        <sz val="11.0"/>
        <u/>
      </rPr>
      <t>https://www.sirgecoalition.org/statements/to-avoid-perpetuating-harm-and-rights-violations-icmm-must-correct-its-critically-weak-indigenous-peoples-policynbsp.</t>
    </r>
    <r>
      <rPr>
        <rFont val="Calibri, Arial"/>
        <sz val="11.0"/>
      </rPr>
      <t xml:space="preserve"> Also, </t>
    </r>
    <r>
      <rPr>
        <rFont val="Calibri, Arial"/>
        <color rgb="FF1155CC"/>
        <sz val="11.0"/>
        <u/>
      </rPr>
      <t>https://www.colorado.edu/program/fpw/sites/default/files/attached-files/fpw-icmm_position_statement_critical_analysis_report.aug2024.pdf)</t>
    </r>
    <r>
      <rPr>
        <rFont val="Calibri, Arial"/>
        <sz val="11.0"/>
      </rPr>
      <t xml:space="preserve"> </t>
    </r>
  </si>
</sst>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0"/>
    <numFmt numFmtId="165" formatCode="0.0"/>
  </numFmts>
  <fonts count="76">
    <font>
      <sz val="11.0"/>
      <color theme="1"/>
      <name val="Calibri"/>
      <scheme val="minor"/>
    </font>
    <font>
      <sz val="11.0"/>
      <color theme="1"/>
      <name val="Calibri"/>
    </font>
    <font>
      <b/>
      <sz val="11.0"/>
      <color theme="1"/>
      <name val="Calibri"/>
    </font>
    <font>
      <b/>
      <sz val="14.0"/>
      <color theme="1"/>
      <name val="Calibri"/>
    </font>
    <font/>
    <font>
      <b/>
      <u/>
      <sz val="14.0"/>
      <color rgb="FF0000FF"/>
      <name val="Calibri"/>
    </font>
    <font>
      <b/>
      <u/>
      <sz val="14.0"/>
      <color rgb="FF0000FF"/>
      <name val="Calibri"/>
    </font>
    <font>
      <b/>
      <u/>
      <sz val="14.0"/>
      <color rgb="FF0000FF"/>
      <name val="Calibri"/>
    </font>
    <font>
      <b/>
      <u/>
      <sz val="14.0"/>
      <color rgb="FF0563C1"/>
      <name val="Calibri"/>
    </font>
    <font>
      <b/>
      <u/>
      <sz val="14.0"/>
      <color theme="4"/>
      <name val="Calibri"/>
    </font>
    <font>
      <b/>
      <u/>
      <sz val="14.0"/>
      <color rgb="FF0563C1"/>
      <name val="Calibri"/>
    </font>
    <font>
      <b/>
      <u/>
      <sz val="14.0"/>
      <color rgb="FF0563C1"/>
      <name val="Calibri"/>
    </font>
    <font>
      <sz val="8.0"/>
      <color theme="1"/>
      <name val="Calibri"/>
    </font>
    <font>
      <u/>
      <sz val="8.0"/>
      <color rgb="FF0563C1"/>
      <name val="Calibri"/>
    </font>
    <font>
      <color theme="1"/>
      <name val="Calibri"/>
      <scheme val="minor"/>
    </font>
    <font>
      <color theme="1"/>
      <name val="Calibri"/>
    </font>
    <font>
      <b/>
      <sz val="12.0"/>
      <color theme="1"/>
      <name val="Calibri"/>
    </font>
    <font>
      <sz val="12.0"/>
      <color theme="1"/>
      <name val="Calibri"/>
    </font>
    <font>
      <b/>
      <sz val="11.0"/>
      <color rgb="FF000000"/>
      <name val="Calibri"/>
    </font>
    <font>
      <u/>
      <sz val="11.0"/>
      <color rgb="FF0000FF"/>
      <name val="Calibri"/>
    </font>
    <font>
      <b/>
      <sz val="12.0"/>
      <color rgb="FF000000"/>
      <name val="Calibri"/>
    </font>
    <font>
      <sz val="10.0"/>
      <color theme="1"/>
      <name val="Calibri"/>
    </font>
    <font>
      <u/>
      <sz val="10.0"/>
      <color rgb="FF0000FF"/>
      <name val="Calibri"/>
    </font>
    <font>
      <u/>
      <sz val="10.0"/>
      <color rgb="FF0000FF"/>
      <name val="Calibri"/>
    </font>
    <font>
      <u/>
      <sz val="10.0"/>
      <color rgb="FF0000FF"/>
      <name val="Calibri"/>
    </font>
    <font>
      <u/>
      <sz val="10.0"/>
      <color rgb="FF0563C1"/>
      <name val="Calibri"/>
    </font>
    <font>
      <u/>
      <sz val="10.0"/>
      <color rgb="FF0563C1"/>
      <name val="Calibri"/>
    </font>
    <font>
      <u/>
      <sz val="10.0"/>
      <color rgb="FF0563C1"/>
      <name val="Calibri"/>
    </font>
    <font>
      <u/>
      <sz val="10.0"/>
      <color rgb="FF0000FF"/>
      <name val="Calibri"/>
    </font>
    <font>
      <u/>
      <sz val="10.0"/>
      <color rgb="FF0563C1"/>
      <name val="Calibri"/>
    </font>
    <font>
      <u/>
      <sz val="10.0"/>
      <color rgb="FF0000FF"/>
      <name val="Calibri"/>
    </font>
    <font>
      <u/>
      <sz val="10.0"/>
      <color rgb="FF0000FF"/>
      <name val="Calibri"/>
    </font>
    <font>
      <u/>
      <sz val="10.0"/>
      <color rgb="FF0563C1"/>
      <name val="Calibri"/>
    </font>
    <font>
      <u/>
      <sz val="10.0"/>
      <color rgb="FF0000FF"/>
      <name val="Calibri"/>
    </font>
    <font>
      <u/>
      <sz val="10.0"/>
      <color rgb="FF0000FF"/>
      <name val="Calibri"/>
    </font>
    <font>
      <sz val="10.0"/>
      <color rgb="FF201F1E"/>
      <name val="Calibri"/>
    </font>
    <font>
      <u/>
      <sz val="10.0"/>
      <color rgb="FF0563C1"/>
      <name val="Calibri"/>
    </font>
    <font>
      <sz val="10.0"/>
      <color rgb="FF131313"/>
      <name val="Calibri"/>
    </font>
    <font>
      <u/>
      <sz val="10.0"/>
      <color rgb="FF0000FF"/>
      <name val="Calibri"/>
    </font>
    <font>
      <b/>
      <sz val="10.0"/>
      <color theme="1"/>
      <name val="Calibri"/>
    </font>
    <font>
      <u/>
      <sz val="10.0"/>
      <color rgb="FF0563C1"/>
      <name val="Calibri"/>
    </font>
    <font>
      <u/>
      <sz val="10.0"/>
      <color rgb="FF0563C1"/>
      <name val="Calibri"/>
    </font>
    <font>
      <sz val="11.0"/>
      <color rgb="FF101010"/>
      <name val="Calibri"/>
    </font>
    <font>
      <u/>
      <sz val="10.0"/>
      <color rgb="FF0000FF"/>
      <name val="Calibri"/>
    </font>
    <font>
      <sz val="10.0"/>
      <color rgb="FFFF0000"/>
      <name val="Calibri"/>
    </font>
    <font>
      <u/>
      <sz val="10.0"/>
      <color rgb="FF0563C1"/>
      <name val="Calibri"/>
    </font>
    <font>
      <sz val="11.0"/>
      <color rgb="FFFF0000"/>
      <name val="Calibri"/>
    </font>
    <font>
      <u/>
      <sz val="10.0"/>
      <color rgb="FF0000FF"/>
      <name val="Calibri"/>
    </font>
    <font>
      <u/>
      <sz val="10.0"/>
      <color rgb="FF0000FF"/>
      <name val="Calibri"/>
    </font>
    <font>
      <u/>
      <sz val="11.0"/>
      <color rgb="FF0000FF"/>
      <name val="Calibri"/>
    </font>
    <font>
      <b/>
      <color theme="1"/>
      <name val="Calibri"/>
      <scheme val="minor"/>
    </font>
    <font>
      <u/>
      <sz val="11.0"/>
      <color theme="1"/>
      <name val="Calibri"/>
    </font>
    <font>
      <u/>
      <sz val="11.0"/>
      <color theme="1"/>
      <name val="Calibri"/>
    </font>
    <font>
      <u/>
      <sz val="11.0"/>
      <color theme="1"/>
      <name val="Calibri"/>
    </font>
    <font>
      <u/>
      <sz val="11.0"/>
      <color theme="1"/>
      <name val="Calibri"/>
    </font>
    <font>
      <u/>
      <sz val="11.0"/>
      <color rgb="FF000000"/>
      <name val="Calibri"/>
    </font>
    <font>
      <u/>
      <sz val="11.0"/>
      <color theme="1"/>
      <name val="Calibri"/>
    </font>
    <font>
      <u/>
      <sz val="11.0"/>
      <color rgb="FF000000"/>
      <name val="Calibri"/>
    </font>
    <font>
      <b/>
      <sz val="14.0"/>
      <color theme="1"/>
      <name val="Calibri"/>
      <scheme val="minor"/>
    </font>
    <font>
      <u/>
      <sz val="11.0"/>
      <color rgb="FF333333"/>
      <name val="Calibri"/>
    </font>
    <font>
      <u/>
      <sz val="11.0"/>
      <color rgb="FF0000FF"/>
      <name val="Calibri"/>
    </font>
    <font>
      <u/>
      <sz val="11.0"/>
      <color rgb="FF0000FF"/>
      <name val="Calibri"/>
    </font>
    <font>
      <u/>
      <sz val="11.0"/>
      <color rgb="FF0000FF"/>
      <name val="Calibri"/>
    </font>
    <font>
      <u/>
      <sz val="11.0"/>
      <color rgb="FF333333"/>
      <name val="Calibri"/>
    </font>
    <font>
      <u/>
      <sz val="11.0"/>
      <color rgb="FF000000"/>
      <name val="Calibri"/>
    </font>
    <font>
      <u/>
      <color rgb="FF0000FF"/>
    </font>
    <font>
      <u/>
      <sz val="11.0"/>
      <color rgb="FF333333"/>
      <name val="Calibri"/>
    </font>
    <font>
      <u/>
      <color rgb="FF0000FF"/>
    </font>
    <font>
      <u/>
      <sz val="11.0"/>
      <color rgb="FF000000"/>
      <name val="Calibri"/>
    </font>
    <font>
      <u/>
      <sz val="11.0"/>
      <color rgb="FF333333"/>
      <name val="Calibri"/>
    </font>
    <font>
      <u/>
      <color rgb="FF0000FF"/>
    </font>
    <font>
      <sz val="11.0"/>
      <color rgb="FF333333"/>
      <name val="Calibri"/>
    </font>
    <font>
      <u/>
      <sz val="11.0"/>
      <color rgb="FF0000FF"/>
      <name val="Calibri"/>
    </font>
    <font>
      <u/>
      <sz val="11.0"/>
      <color rgb="FF0000FF"/>
      <name val="Calibri"/>
    </font>
    <font>
      <u/>
      <sz val="11.0"/>
      <color rgb="FF0000FF"/>
      <name val="Calibri"/>
    </font>
    <font>
      <u/>
      <sz val="11.0"/>
      <color rgb="FF0000FF"/>
      <name val="Calibri"/>
    </font>
  </fonts>
  <fills count="30">
    <fill>
      <patternFill patternType="none"/>
    </fill>
    <fill>
      <patternFill patternType="lightGray"/>
    </fill>
    <fill>
      <patternFill patternType="solid">
        <fgColor rgb="FFF46524"/>
        <bgColor rgb="FFF46524"/>
      </patternFill>
    </fill>
    <fill>
      <patternFill patternType="solid">
        <fgColor rgb="FFFF9900"/>
        <bgColor rgb="FFFF9900"/>
      </patternFill>
    </fill>
    <fill>
      <patternFill patternType="solid">
        <fgColor rgb="FFFFFFFF"/>
        <bgColor rgb="FFFFFFFF"/>
      </patternFill>
    </fill>
    <fill>
      <patternFill patternType="solid">
        <fgColor rgb="FFFFE6DD"/>
        <bgColor rgb="FFFFE6DD"/>
      </patternFill>
    </fill>
    <fill>
      <patternFill patternType="solid">
        <fgColor rgb="FFC9DAF8"/>
        <bgColor rgb="FFC9DAF8"/>
      </patternFill>
    </fill>
    <fill>
      <patternFill patternType="solid">
        <fgColor rgb="FFFCE5CD"/>
        <bgColor rgb="FFFCE5CD"/>
      </patternFill>
    </fill>
    <fill>
      <patternFill patternType="solid">
        <fgColor rgb="FFF9CB9C"/>
        <bgColor rgb="FFF9CB9C"/>
      </patternFill>
    </fill>
    <fill>
      <patternFill patternType="solid">
        <fgColor rgb="FFFBE4D5"/>
        <bgColor rgb="FFFBE4D5"/>
      </patternFill>
    </fill>
    <fill>
      <patternFill patternType="solid">
        <fgColor rgb="FFFFC7CE"/>
        <bgColor rgb="FFFFC7CE"/>
      </patternFill>
    </fill>
    <fill>
      <patternFill patternType="solid">
        <fgColor rgb="FFC6EFCE"/>
        <bgColor rgb="FFC6EFCE"/>
      </patternFill>
    </fill>
    <fill>
      <patternFill patternType="solid">
        <fgColor rgb="FFD9EAD3"/>
        <bgColor rgb="FFD9EAD3"/>
      </patternFill>
    </fill>
    <fill>
      <patternFill patternType="solid">
        <fgColor rgb="FFF4CCCC"/>
        <bgColor rgb="FFF4CCCC"/>
      </patternFill>
    </fill>
    <fill>
      <patternFill patternType="solid">
        <fgColor rgb="FFE2EFDA"/>
        <bgColor rgb="FFE2EFDA"/>
      </patternFill>
    </fill>
    <fill>
      <patternFill patternType="solid">
        <fgColor rgb="FFD9E2F3"/>
        <bgColor rgb="FFD9E2F3"/>
      </patternFill>
    </fill>
    <fill>
      <patternFill patternType="solid">
        <fgColor rgb="FFFEF2CB"/>
        <bgColor rgb="FFFEF2CB"/>
      </patternFill>
    </fill>
    <fill>
      <patternFill patternType="solid">
        <fgColor rgb="FFB7E1CD"/>
        <bgColor rgb="FFB7E1CD"/>
      </patternFill>
    </fill>
    <fill>
      <patternFill patternType="solid">
        <fgColor rgb="FFE2EFD9"/>
        <bgColor rgb="FFE2EFD9"/>
      </patternFill>
    </fill>
    <fill>
      <patternFill patternType="solid">
        <fgColor theme="0"/>
        <bgColor theme="0"/>
      </patternFill>
    </fill>
    <fill>
      <patternFill patternType="solid">
        <fgColor rgb="FFD0CECE"/>
        <bgColor rgb="FFD0CECE"/>
      </patternFill>
    </fill>
    <fill>
      <patternFill patternType="solid">
        <fgColor rgb="FFA8D08D"/>
        <bgColor rgb="FFA8D08D"/>
      </patternFill>
    </fill>
    <fill>
      <patternFill patternType="solid">
        <fgColor rgb="FFFFD965"/>
        <bgColor rgb="FFFFD965"/>
      </patternFill>
    </fill>
    <fill>
      <patternFill patternType="solid">
        <fgColor rgb="FF93C47D"/>
        <bgColor rgb="FF93C47D"/>
      </patternFill>
    </fill>
    <fill>
      <patternFill patternType="solid">
        <fgColor rgb="FFB7F2A3"/>
        <bgColor rgb="FFB7F2A3"/>
      </patternFill>
    </fill>
    <fill>
      <patternFill patternType="solid">
        <fgColor rgb="FFFFD966"/>
        <bgColor rgb="FFFFD966"/>
      </patternFill>
    </fill>
    <fill>
      <patternFill patternType="solid">
        <fgColor rgb="FFFFE599"/>
        <bgColor rgb="FFFFE599"/>
      </patternFill>
    </fill>
    <fill>
      <patternFill patternType="solid">
        <fgColor rgb="FFF4B083"/>
        <bgColor rgb="FFF4B083"/>
      </patternFill>
    </fill>
    <fill>
      <patternFill patternType="solid">
        <fgColor rgb="FFBFBFBF"/>
        <bgColor rgb="FFBFBFBF"/>
      </patternFill>
    </fill>
    <fill>
      <patternFill patternType="solid">
        <fgColor rgb="FFFF0000"/>
        <bgColor rgb="FFFF0000"/>
      </patternFill>
    </fill>
  </fills>
  <borders count="85">
    <border/>
    <border>
      <left style="thin">
        <color rgb="FFFFFFFF"/>
      </left>
      <top style="thin">
        <color rgb="FFFFFFFF"/>
      </top>
    </border>
    <border>
      <top style="thin">
        <color rgb="FFFFFFFF"/>
      </top>
    </border>
    <border>
      <right style="thin">
        <color rgb="FFFFFFFF"/>
      </right>
      <top style="thin">
        <color rgb="FFFFFFFF"/>
      </top>
    </border>
    <border>
      <left style="thin">
        <color rgb="FFFFFFFF"/>
      </left>
      <bottom style="thin">
        <color rgb="FFFFFFFF"/>
      </bottom>
    </border>
    <border>
      <bottom style="thin">
        <color rgb="FFFFFFFF"/>
      </bottom>
    </border>
    <border>
      <right style="thin">
        <color rgb="FFFFFFFF"/>
      </right>
      <bottom style="thin">
        <color rgb="FFFFFFFF"/>
      </bottom>
    </border>
    <border>
      <left style="thin">
        <color rgb="FFFFFFFF"/>
      </left>
      <right style="thin">
        <color rgb="FFFFFFFF"/>
      </right>
      <top style="thin">
        <color rgb="FFFFFFFF"/>
      </top>
    </border>
    <border>
      <left style="thick">
        <color rgb="FFFF9900"/>
      </left>
      <top style="thick">
        <color rgb="FFFF9900"/>
      </top>
    </border>
    <border>
      <top style="thick">
        <color rgb="FFFF9900"/>
      </top>
    </border>
    <border>
      <right style="thick">
        <color rgb="FFFF9900"/>
      </right>
      <top style="thick">
        <color rgb="FFFF9900"/>
      </top>
    </border>
    <border>
      <left style="thick">
        <color rgb="FFFF9900"/>
      </left>
      <bottom style="thick">
        <color rgb="FFFF9900"/>
      </bottom>
    </border>
    <border>
      <bottom style="thick">
        <color rgb="FFFF9900"/>
      </bottom>
    </border>
    <border>
      <right style="thick">
        <color rgb="FFFF9900"/>
      </right>
      <bottom style="thick">
        <color rgb="FFFF9900"/>
      </bottom>
    </border>
    <border>
      <left style="thin">
        <color rgb="FFFFFFFF"/>
      </left>
      <right style="thin">
        <color rgb="FFFFFFFF"/>
      </right>
    </border>
    <border>
      <left style="thick">
        <color rgb="FFF6B26B"/>
      </left>
      <top style="thick">
        <color rgb="FFF6B26B"/>
      </top>
    </border>
    <border>
      <top style="thick">
        <color rgb="FFF6B26B"/>
      </top>
    </border>
    <border>
      <right style="thick">
        <color rgb="FFF6B26B"/>
      </right>
      <top style="thick">
        <color rgb="FFF6B26B"/>
      </top>
    </border>
    <border>
      <left style="thick">
        <color rgb="FFF6B26B"/>
      </left>
      <bottom style="thin">
        <color rgb="FFFFFFFF"/>
      </bottom>
    </border>
    <border>
      <right style="thick">
        <color rgb="FFF6B26B"/>
      </right>
      <bottom style="thin">
        <color rgb="FFFFFFFF"/>
      </bottom>
    </border>
    <border>
      <left style="thick">
        <color rgb="FFF6B26B"/>
      </left>
      <top style="thin">
        <color rgb="FFFFFFFF"/>
      </top>
    </border>
    <border>
      <right style="thick">
        <color rgb="FFF6B26B"/>
      </right>
      <top style="thin">
        <color rgb="FFFFFFFF"/>
      </top>
    </border>
    <border>
      <left style="thick">
        <color rgb="FFF6B26B"/>
      </left>
      <bottom style="thick">
        <color rgb="FFF6B26B"/>
      </bottom>
    </border>
    <border>
      <bottom style="thick">
        <color rgb="FFF6B26B"/>
      </bottom>
    </border>
    <border>
      <right style="thick">
        <color rgb="FFF6B26B"/>
      </right>
      <bottom style="thick">
        <color rgb="FFF6B26B"/>
      </bottom>
    </border>
    <border>
      <left style="thick">
        <color rgb="FF6D9EEB"/>
      </left>
      <top style="thick">
        <color rgb="FF6D9EEB"/>
      </top>
    </border>
    <border>
      <top style="thick">
        <color rgb="FF6D9EEB"/>
      </top>
    </border>
    <border>
      <right style="thick">
        <color rgb="FF6D9EEB"/>
      </right>
      <top style="thick">
        <color rgb="FF6D9EEB"/>
      </top>
    </border>
    <border>
      <left style="thick">
        <color rgb="FF6D9EEB"/>
      </left>
      <bottom style="thin">
        <color rgb="FFFFFFFF"/>
      </bottom>
    </border>
    <border>
      <right style="thick">
        <color rgb="FF6D9EEB"/>
      </right>
      <bottom style="thin">
        <color rgb="FFFFFFFF"/>
      </bottom>
    </border>
    <border>
      <left style="thick">
        <color rgb="FF6D9EEB"/>
      </left>
      <top style="thin">
        <color rgb="FFFFFFFF"/>
      </top>
    </border>
    <border>
      <right style="thick">
        <color rgb="FF6D9EEB"/>
      </right>
      <top style="thin">
        <color rgb="FFFFFFFF"/>
      </top>
    </border>
    <border>
      <left style="thick">
        <color rgb="FF6D9EEB"/>
      </left>
      <bottom style="thick">
        <color rgb="FF0563C1"/>
      </bottom>
    </border>
    <border>
      <bottom style="thick">
        <color rgb="FF0563C1"/>
      </bottom>
    </border>
    <border>
      <right style="thick">
        <color rgb="FF6D9EEB"/>
      </right>
      <bottom style="thick">
        <color rgb="FF0563C1"/>
      </bottom>
    </border>
    <border>
      <left style="thick">
        <color rgb="FFC27BA0"/>
      </left>
      <top style="thick">
        <color rgb="FFC27BA0"/>
      </top>
    </border>
    <border>
      <top style="thick">
        <color rgb="FFC27BA0"/>
      </top>
    </border>
    <border>
      <right style="thick">
        <color rgb="FFC27BA0"/>
      </right>
      <top style="thick">
        <color rgb="FFC27BA0"/>
      </top>
    </border>
    <border>
      <left style="thick">
        <color rgb="FFC27BA0"/>
      </left>
      <bottom style="thin">
        <color rgb="FFFFFFFF"/>
      </bottom>
    </border>
    <border>
      <right style="thick">
        <color rgb="FFC27BA0"/>
      </right>
      <bottom style="thin">
        <color rgb="FFFFFFFF"/>
      </bottom>
    </border>
    <border>
      <left style="thick">
        <color rgb="FFC27BA0"/>
      </left>
      <top style="thin">
        <color rgb="FFFFFFFF"/>
      </top>
    </border>
    <border>
      <right style="thick">
        <color rgb="FFC27BA0"/>
      </right>
      <top style="thin">
        <color rgb="FFFFFFFF"/>
      </top>
    </border>
    <border>
      <left style="thick">
        <color rgb="FFC27BA0"/>
      </left>
      <bottom style="thick">
        <color rgb="FFC27BA0"/>
      </bottom>
    </border>
    <border>
      <bottom style="thick">
        <color rgb="FFC27BA0"/>
      </bottom>
    </border>
    <border>
      <right style="thick">
        <color rgb="FFC27BA0"/>
      </right>
      <bottom style="thick">
        <color rgb="FFC27BA0"/>
      </bottom>
    </border>
    <border>
      <left style="thick">
        <color rgb="FF000000"/>
      </left>
      <top style="thick">
        <color rgb="FF000000"/>
      </top>
      <bottom style="thick">
        <color rgb="FF000000"/>
      </bottom>
    </border>
    <border>
      <top style="thick">
        <color rgb="FF000000"/>
      </top>
      <bottom style="thick">
        <color rgb="FF000000"/>
      </bottom>
    </border>
    <border>
      <right style="thick">
        <color rgb="FF000000"/>
      </right>
      <top style="thick">
        <color rgb="FF000000"/>
      </top>
      <bottom style="thick">
        <color rgb="FF000000"/>
      </bottom>
    </border>
    <border>
      <left/>
      <right/>
      <top/>
      <bottom/>
    </border>
    <border>
      <left style="thick">
        <color rgb="FF000000"/>
      </left>
      <right style="thick">
        <color rgb="FF000000"/>
      </right>
      <top style="thick">
        <color rgb="FF000000"/>
      </top>
      <bottom/>
    </border>
    <border>
      <left style="thick">
        <color rgb="FF000000"/>
      </left>
      <right/>
      <top style="thick">
        <color rgb="FF000000"/>
      </top>
      <bottom/>
    </border>
    <border>
      <left/>
      <right/>
      <top style="thick">
        <color rgb="FF000000"/>
      </top>
      <bottom/>
    </border>
    <border>
      <left/>
      <right style="thick">
        <color rgb="FF000000"/>
      </right>
      <top style="thick">
        <color rgb="FF000000"/>
      </top>
      <bottom/>
    </border>
    <border>
      <left style="thick">
        <color rgb="FF000000"/>
      </left>
      <right style="thick">
        <color rgb="FF000000"/>
      </right>
      <top style="thin">
        <color rgb="FF000000"/>
      </top>
      <bottom style="thin">
        <color rgb="FF000000"/>
      </bottom>
    </border>
    <border>
      <left style="thick">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ck">
        <color rgb="FF000000"/>
      </right>
      <top style="thin">
        <color rgb="FF000000"/>
      </top>
      <bottom style="thin">
        <color rgb="FF000000"/>
      </bottom>
    </border>
    <border>
      <left style="thick">
        <color rgb="FF000000"/>
      </left>
      <right style="thick">
        <color rgb="FF000000"/>
      </right>
    </border>
    <border>
      <left style="thick">
        <color rgb="FF000000"/>
      </left>
      <right style="thick">
        <color rgb="FF000000"/>
      </right>
      <bottom style="thick">
        <color rgb="FF000000"/>
      </bottom>
    </border>
    <border>
      <bottom style="thin">
        <color rgb="FF000000"/>
      </bottom>
    </border>
    <border>
      <right style="thin">
        <color rgb="FF000000"/>
      </right>
    </border>
    <border>
      <right style="thin">
        <color rgb="FF000000"/>
      </right>
      <bottom style="thin">
        <color rgb="FF000000"/>
      </bottom>
    </border>
    <border>
      <left style="thin">
        <color rgb="FF000000"/>
      </left>
      <right style="thin">
        <color rgb="FF000000"/>
      </right>
      <top style="thin">
        <color rgb="FF000000"/>
      </top>
    </border>
    <border>
      <left style="thin">
        <color rgb="FF000000"/>
      </left>
      <right style="thin">
        <color rgb="FF000000"/>
      </right>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left/>
      <right style="thin">
        <color rgb="FF000000"/>
      </right>
      <top/>
      <bottom style="thin">
        <color rgb="FF000000"/>
      </bottom>
    </border>
    <border>
      <left style="thin">
        <color rgb="FF000000"/>
      </left>
      <right style="thin">
        <color rgb="FF000000"/>
      </right>
      <top/>
      <bottom style="thin">
        <color rgb="FF000000"/>
      </bottom>
    </border>
    <border>
      <left style="thin">
        <color rgb="FF000000"/>
      </left>
      <top style="thin">
        <color rgb="FF000000"/>
      </top>
      <bottom style="thin">
        <color rgb="FF000000"/>
      </bottom>
    </border>
    <border>
      <left/>
      <top/>
      <bottom style="thin">
        <color rgb="FF000000"/>
      </bottom>
    </border>
    <border>
      <top/>
      <bottom style="thin">
        <color rgb="FF000000"/>
      </bottom>
    </border>
    <border>
      <right style="thin">
        <color rgb="FF000000"/>
      </right>
      <top/>
      <bottom style="thin">
        <color rgb="FF000000"/>
      </bottom>
    </border>
    <border>
      <top style="thin">
        <color rgb="FF000000"/>
      </top>
      <bottom style="thin">
        <color rgb="FF000000"/>
      </bottom>
    </border>
    <border>
      <left style="thin">
        <color rgb="FF000000"/>
      </left>
      <top style="thin">
        <color rgb="FF000000"/>
      </top>
    </border>
    <border>
      <top style="thin">
        <color rgb="FF000000"/>
      </top>
    </border>
    <border>
      <left style="thin">
        <color rgb="FF000000"/>
      </left>
      <right/>
      <top style="thin">
        <color rgb="FF000000"/>
      </top>
      <bottom style="thin">
        <color rgb="FF000000"/>
      </bottom>
    </border>
    <border>
      <left style="thin">
        <color rgb="FF000000"/>
      </left>
      <right style="thin">
        <color rgb="FF000000"/>
      </right>
      <top style="thin">
        <color rgb="FF000000"/>
      </top>
      <bottom/>
    </border>
    <border>
      <left/>
      <top/>
      <bottom/>
    </border>
    <border>
      <left style="medium">
        <color rgb="FF000000"/>
      </left>
      <right style="medium">
        <color rgb="FF000000"/>
      </right>
      <top style="medium">
        <color rgb="FF000000"/>
      </top>
      <bottom style="medium">
        <color rgb="FF000000"/>
      </bottom>
    </border>
    <border>
      <right style="medium">
        <color rgb="FF000000"/>
      </right>
      <top style="medium">
        <color rgb="FF000000"/>
      </top>
      <bottom style="medium">
        <color rgb="FF000000"/>
      </bottom>
    </border>
    <border>
      <right style="medium">
        <color rgb="FF000000"/>
      </right>
      <top style="medium">
        <color rgb="FF000000"/>
      </top>
    </border>
    <border>
      <top style="medium">
        <color rgb="FF000000"/>
      </top>
      <bottom style="medium">
        <color rgb="FF000000"/>
      </bottom>
    </border>
    <border>
      <left style="medium">
        <color rgb="FF000000"/>
      </left>
      <right style="medium">
        <color rgb="FF000000"/>
      </right>
      <top style="medium">
        <color rgb="FF000000"/>
      </top>
    </border>
    <border>
      <right style="thin">
        <color rgb="FF000000"/>
      </right>
      <top style="thin">
        <color rgb="FF000000"/>
      </top>
    </border>
    <border>
      <left style="thin">
        <color rgb="FF000000"/>
      </left>
      <bottom style="thin">
        <color rgb="FF000000"/>
      </bottom>
    </border>
  </borders>
  <cellStyleXfs count="1">
    <xf borderId="0" fillId="0" fontId="0" numFmtId="0" applyAlignment="1" applyFont="1"/>
  </cellStyleXfs>
  <cellXfs count="390">
    <xf borderId="0" fillId="0" fontId="0" numFmtId="0" xfId="0" applyAlignment="1" applyFont="1">
      <alignment readingOrder="0" shrinkToFit="0" vertical="bottom" wrapText="0"/>
    </xf>
    <xf borderId="0" fillId="0" fontId="1" numFmtId="0" xfId="0" applyFont="1"/>
    <xf borderId="0" fillId="0" fontId="2" numFmtId="0" xfId="0" applyAlignment="1" applyFont="1">
      <alignment readingOrder="0" shrinkToFit="0" vertical="top" wrapText="1"/>
    </xf>
    <xf borderId="0" fillId="0" fontId="2" numFmtId="0" xfId="0" applyAlignment="1" applyFont="1">
      <alignment vertical="top"/>
    </xf>
    <xf borderId="1" fillId="0" fontId="3" numFmtId="0" xfId="0" applyAlignment="1" applyBorder="1" applyFont="1">
      <alignment shrinkToFit="0" vertical="top" wrapText="1"/>
    </xf>
    <xf borderId="2" fillId="0" fontId="4" numFmtId="0" xfId="0" applyBorder="1" applyFont="1"/>
    <xf borderId="3" fillId="0" fontId="4" numFmtId="0" xfId="0" applyBorder="1" applyFont="1"/>
    <xf borderId="4" fillId="0" fontId="4" numFmtId="0" xfId="0" applyBorder="1" applyFont="1"/>
    <xf borderId="5" fillId="0" fontId="4" numFmtId="0" xfId="0" applyBorder="1" applyFont="1"/>
    <xf borderId="6" fillId="0" fontId="4" numFmtId="0" xfId="0" applyBorder="1" applyFont="1"/>
    <xf borderId="7" fillId="0" fontId="3" numFmtId="0" xfId="0" applyAlignment="1" applyBorder="1" applyFont="1">
      <alignment vertical="top"/>
    </xf>
    <xf borderId="8" fillId="0" fontId="5" numFmtId="0" xfId="0" applyAlignment="1" applyBorder="1" applyFont="1">
      <alignment shrinkToFit="0" vertical="top" wrapText="1"/>
    </xf>
    <xf borderId="9" fillId="0" fontId="4" numFmtId="0" xfId="0" applyBorder="1" applyFont="1"/>
    <xf borderId="10" fillId="0" fontId="4" numFmtId="0" xfId="0" applyBorder="1" applyFont="1"/>
    <xf borderId="11" fillId="0" fontId="4" numFmtId="0" xfId="0" applyBorder="1" applyFont="1"/>
    <xf borderId="12" fillId="0" fontId="4" numFmtId="0" xfId="0" applyBorder="1" applyFont="1"/>
    <xf borderId="13" fillId="0" fontId="4" numFmtId="0" xfId="0" applyBorder="1" applyFont="1"/>
    <xf borderId="14" fillId="0" fontId="3" numFmtId="0" xfId="0" applyAlignment="1" applyBorder="1" applyFont="1">
      <alignment vertical="top"/>
    </xf>
    <xf borderId="15" fillId="0" fontId="6" numFmtId="0" xfId="0" applyAlignment="1" applyBorder="1" applyFont="1">
      <alignment shrinkToFit="0" vertical="top" wrapText="1"/>
    </xf>
    <xf borderId="16" fillId="0" fontId="4" numFmtId="0" xfId="0" applyBorder="1" applyFont="1"/>
    <xf borderId="17" fillId="0" fontId="4" numFmtId="0" xfId="0" applyBorder="1" applyFont="1"/>
    <xf borderId="18" fillId="0" fontId="4" numFmtId="0" xfId="0" applyBorder="1" applyFont="1"/>
    <xf borderId="19" fillId="0" fontId="4" numFmtId="0" xfId="0" applyBorder="1" applyFont="1"/>
    <xf borderId="20" fillId="0" fontId="7" numFmtId="0" xfId="0" applyAlignment="1" applyBorder="1" applyFont="1">
      <alignment shrinkToFit="0" vertical="top" wrapText="1"/>
    </xf>
    <xf borderId="21" fillId="0" fontId="4" numFmtId="0" xfId="0" applyBorder="1" applyFont="1"/>
    <xf borderId="22" fillId="0" fontId="4" numFmtId="0" xfId="0" applyBorder="1" applyFont="1"/>
    <xf borderId="23" fillId="0" fontId="4" numFmtId="0" xfId="0" applyBorder="1" applyFont="1"/>
    <xf borderId="24" fillId="0" fontId="4" numFmtId="0" xfId="0" applyBorder="1" applyFont="1"/>
    <xf borderId="14" fillId="0" fontId="1" numFmtId="0" xfId="0" applyBorder="1" applyFont="1"/>
    <xf borderId="0" fillId="0" fontId="1" numFmtId="0" xfId="0" applyAlignment="1" applyFont="1">
      <alignment vertical="bottom"/>
    </xf>
    <xf borderId="25" fillId="0" fontId="8" numFmtId="0" xfId="0" applyAlignment="1" applyBorder="1" applyFont="1">
      <alignment shrinkToFit="0" vertical="top" wrapText="1"/>
    </xf>
    <xf borderId="26" fillId="0" fontId="4" numFmtId="0" xfId="0" applyBorder="1" applyFont="1"/>
    <xf borderId="27" fillId="0" fontId="4" numFmtId="0" xfId="0" applyBorder="1" applyFont="1"/>
    <xf borderId="28" fillId="0" fontId="4" numFmtId="0" xfId="0" applyBorder="1" applyFont="1"/>
    <xf borderId="29" fillId="0" fontId="4" numFmtId="0" xfId="0" applyBorder="1" applyFont="1"/>
    <xf borderId="30" fillId="0" fontId="9" numFmtId="0" xfId="0" applyAlignment="1" applyBorder="1" applyFont="1">
      <alignment shrinkToFit="0" vertical="top" wrapText="1"/>
    </xf>
    <xf borderId="31" fillId="0" fontId="4" numFmtId="0" xfId="0" applyBorder="1" applyFont="1"/>
    <xf borderId="32" fillId="0" fontId="4" numFmtId="0" xfId="0" applyBorder="1" applyFont="1"/>
    <xf borderId="33" fillId="0" fontId="4" numFmtId="0" xfId="0" applyBorder="1" applyFont="1"/>
    <xf borderId="34" fillId="0" fontId="4" numFmtId="0" xfId="0" applyBorder="1" applyFont="1"/>
    <xf borderId="14" fillId="0" fontId="1" numFmtId="0" xfId="0" applyAlignment="1" applyBorder="1" applyFont="1">
      <alignment vertical="top"/>
    </xf>
    <xf borderId="35" fillId="0" fontId="10" numFmtId="0" xfId="0" applyAlignment="1" applyBorder="1" applyFont="1">
      <alignment shrinkToFit="0" vertical="top" wrapText="1"/>
    </xf>
    <xf borderId="36" fillId="0" fontId="4" numFmtId="0" xfId="0" applyBorder="1" applyFont="1"/>
    <xf borderId="37" fillId="0" fontId="4" numFmtId="0" xfId="0" applyBorder="1" applyFont="1"/>
    <xf borderId="38" fillId="0" fontId="4" numFmtId="0" xfId="0" applyBorder="1" applyFont="1"/>
    <xf borderId="39" fillId="0" fontId="4" numFmtId="0" xfId="0" applyBorder="1" applyFont="1"/>
    <xf borderId="40" fillId="0" fontId="11" numFmtId="0" xfId="0" applyAlignment="1" applyBorder="1" applyFont="1">
      <alignment readingOrder="0" shrinkToFit="0" vertical="top" wrapText="1"/>
    </xf>
    <xf borderId="41" fillId="0" fontId="4" numFmtId="0" xfId="0" applyBorder="1" applyFont="1"/>
    <xf borderId="42" fillId="0" fontId="4" numFmtId="0" xfId="0" applyBorder="1" applyFont="1"/>
    <xf borderId="43" fillId="0" fontId="4" numFmtId="0" xfId="0" applyBorder="1" applyFont="1"/>
    <xf borderId="44" fillId="0" fontId="4" numFmtId="0" xfId="0" applyBorder="1" applyFont="1"/>
    <xf borderId="0" fillId="0" fontId="1" numFmtId="0" xfId="0" applyAlignment="1" applyFont="1">
      <alignment shrinkToFit="0" vertical="center" wrapText="1"/>
    </xf>
    <xf borderId="0" fillId="0" fontId="1" numFmtId="10" xfId="0" applyAlignment="1" applyFont="1" applyNumberFormat="1">
      <alignment horizontal="left" shrinkToFit="0" vertical="center" wrapText="1"/>
    </xf>
    <xf borderId="0" fillId="0" fontId="2" numFmtId="0" xfId="0" applyAlignment="1" applyFont="1">
      <alignment horizontal="center" shrinkToFit="0" vertical="center" wrapText="1"/>
    </xf>
    <xf borderId="45" fillId="2" fontId="2" numFmtId="0" xfId="0" applyAlignment="1" applyBorder="1" applyFill="1" applyFont="1">
      <alignment horizontal="center" shrinkToFit="0" vertical="center" wrapText="1"/>
    </xf>
    <xf borderId="46" fillId="0" fontId="4" numFmtId="0" xfId="0" applyBorder="1" applyFont="1"/>
    <xf borderId="47" fillId="0" fontId="4" numFmtId="0" xfId="0" applyBorder="1" applyFont="1"/>
    <xf borderId="0" fillId="0" fontId="1" numFmtId="0" xfId="0" applyAlignment="1" applyFont="1">
      <alignment horizontal="center" shrinkToFit="0" vertical="center" wrapText="1"/>
    </xf>
    <xf borderId="0" fillId="0" fontId="2" numFmtId="0" xfId="0" applyAlignment="1" applyFont="1">
      <alignment shrinkToFit="0" vertical="center" wrapText="1"/>
    </xf>
    <xf borderId="48" fillId="3" fontId="2" numFmtId="0" xfId="0" applyAlignment="1" applyBorder="1" applyFill="1" applyFont="1">
      <alignment shrinkToFit="0" vertical="center" wrapText="1"/>
    </xf>
    <xf borderId="49" fillId="3" fontId="2" numFmtId="0" xfId="0" applyAlignment="1" applyBorder="1" applyFont="1">
      <alignment horizontal="center" shrinkToFit="0" vertical="center" wrapText="1"/>
    </xf>
    <xf borderId="50" fillId="3" fontId="2" numFmtId="0" xfId="0" applyAlignment="1" applyBorder="1" applyFont="1">
      <alignment horizontal="center" shrinkToFit="0" vertical="center" wrapText="1"/>
    </xf>
    <xf borderId="51" fillId="3" fontId="2" numFmtId="0" xfId="0" applyAlignment="1" applyBorder="1" applyFont="1">
      <alignment horizontal="center" shrinkToFit="0" vertical="center" wrapText="1"/>
    </xf>
    <xf borderId="51" fillId="3" fontId="2" numFmtId="0" xfId="0" applyAlignment="1" applyBorder="1" applyFont="1">
      <alignment horizontal="center" readingOrder="0" shrinkToFit="0" vertical="center" wrapText="1"/>
    </xf>
    <xf borderId="52" fillId="3" fontId="2" numFmtId="0" xfId="0" applyAlignment="1" applyBorder="1" applyFont="1">
      <alignment horizontal="center" shrinkToFit="0" vertical="center" wrapText="1"/>
    </xf>
    <xf borderId="52" fillId="3" fontId="2" numFmtId="0" xfId="0" applyAlignment="1" applyBorder="1" applyFont="1">
      <alignment horizontal="center" readingOrder="0" shrinkToFit="0" vertical="center" wrapText="1"/>
    </xf>
    <xf borderId="49" fillId="3" fontId="2" numFmtId="0" xfId="0" applyAlignment="1" applyBorder="1" applyFont="1">
      <alignment horizontal="center" shrinkToFit="0" vertical="bottom" wrapText="1"/>
    </xf>
    <xf borderId="0" fillId="0" fontId="1" numFmtId="0" xfId="0" applyAlignment="1" applyFont="1">
      <alignment readingOrder="0" shrinkToFit="0" vertical="center" wrapText="1"/>
    </xf>
    <xf borderId="0" fillId="0" fontId="2" numFmtId="9" xfId="0" applyAlignment="1" applyFont="1" applyNumberFormat="1">
      <alignment shrinkToFit="0" vertical="center" wrapText="1"/>
    </xf>
    <xf borderId="53" fillId="4" fontId="2" numFmtId="9" xfId="0" applyAlignment="1" applyBorder="1" applyFill="1" applyFont="1" applyNumberFormat="1">
      <alignment horizontal="center" shrinkToFit="0" vertical="center" wrapText="1"/>
    </xf>
    <xf borderId="0" fillId="0" fontId="2" numFmtId="9" xfId="0" applyAlignment="1" applyFont="1" applyNumberFormat="1">
      <alignment horizontal="center" shrinkToFit="0" vertical="center" wrapText="1"/>
    </xf>
    <xf borderId="54" fillId="4" fontId="2" numFmtId="9" xfId="0" applyAlignment="1" applyBorder="1" applyFont="1" applyNumberFormat="1">
      <alignment horizontal="center" shrinkToFit="0" vertical="center" wrapText="1"/>
    </xf>
    <xf borderId="55" fillId="4" fontId="2" numFmtId="9" xfId="0" applyAlignment="1" applyBorder="1" applyFont="1" applyNumberFormat="1">
      <alignment horizontal="center" shrinkToFit="0" vertical="center" wrapText="1"/>
    </xf>
    <xf borderId="56" fillId="4" fontId="2" numFmtId="9" xfId="0" applyAlignment="1" applyBorder="1" applyFont="1" applyNumberFormat="1">
      <alignment horizontal="center" shrinkToFit="0" vertical="center" wrapText="1"/>
    </xf>
    <xf borderId="0" fillId="0" fontId="1" numFmtId="9" xfId="0" applyAlignment="1" applyFont="1" applyNumberFormat="1">
      <alignment horizontal="center" shrinkToFit="0" vertical="center" wrapText="1"/>
    </xf>
    <xf borderId="57" fillId="0" fontId="2" numFmtId="9" xfId="0" applyAlignment="1" applyBorder="1" applyFont="1" applyNumberFormat="1">
      <alignment horizontal="center" readingOrder="0" shrinkToFit="0" vertical="bottom" wrapText="1"/>
    </xf>
    <xf borderId="0" fillId="0" fontId="1" numFmtId="10" xfId="0" applyAlignment="1" applyFont="1" applyNumberFormat="1">
      <alignment shrinkToFit="0" vertical="center" wrapText="1"/>
    </xf>
    <xf borderId="53" fillId="5" fontId="2" numFmtId="9" xfId="0" applyAlignment="1" applyBorder="1" applyFill="1" applyFont="1" applyNumberFormat="1">
      <alignment horizontal="center" shrinkToFit="0" vertical="center" wrapText="1"/>
    </xf>
    <xf borderId="54" fillId="5" fontId="2" numFmtId="9" xfId="0" applyAlignment="1" applyBorder="1" applyFont="1" applyNumberFormat="1">
      <alignment horizontal="center" shrinkToFit="0" vertical="center" wrapText="1"/>
    </xf>
    <xf borderId="55" fillId="5" fontId="2" numFmtId="9" xfId="0" applyAlignment="1" applyBorder="1" applyFont="1" applyNumberFormat="1">
      <alignment horizontal="center" shrinkToFit="0" vertical="center" wrapText="1"/>
    </xf>
    <xf borderId="56" fillId="5" fontId="2" numFmtId="9" xfId="0" applyAlignment="1" applyBorder="1" applyFont="1" applyNumberFormat="1">
      <alignment horizontal="center" shrinkToFit="0" vertical="center" wrapText="1"/>
    </xf>
    <xf borderId="54" fillId="5" fontId="2" numFmtId="9" xfId="0" applyAlignment="1" applyBorder="1" applyFont="1" applyNumberFormat="1">
      <alignment horizontal="center" shrinkToFit="0" wrapText="1"/>
    </xf>
    <xf borderId="55" fillId="5" fontId="2" numFmtId="9" xfId="0" applyAlignment="1" applyBorder="1" applyFont="1" applyNumberFormat="1">
      <alignment horizontal="center" shrinkToFit="0" wrapText="1"/>
    </xf>
    <xf borderId="56" fillId="5" fontId="2" numFmtId="9" xfId="0" applyAlignment="1" applyBorder="1" applyFont="1" applyNumberFormat="1">
      <alignment horizontal="center" shrinkToFit="0" wrapText="1"/>
    </xf>
    <xf borderId="53" fillId="5" fontId="2" numFmtId="9" xfId="0" applyAlignment="1" applyBorder="1" applyFont="1" applyNumberFormat="1">
      <alignment horizontal="center" shrinkToFit="0" wrapText="1"/>
    </xf>
    <xf borderId="0" fillId="0" fontId="2" numFmtId="9" xfId="0" applyAlignment="1" applyFont="1" applyNumberFormat="1">
      <alignment readingOrder="0" shrinkToFit="0" vertical="center" wrapText="1"/>
    </xf>
    <xf borderId="58" fillId="0" fontId="2" numFmtId="9" xfId="0" applyAlignment="1" applyBorder="1" applyFont="1" applyNumberFormat="1">
      <alignment horizontal="center" readingOrder="0" shrinkToFit="0" vertical="bottom" wrapText="1"/>
    </xf>
    <xf borderId="0" fillId="0" fontId="12" numFmtId="0" xfId="0" applyAlignment="1" applyFont="1">
      <alignment shrinkToFit="0" vertical="center" wrapText="1"/>
    </xf>
    <xf borderId="0" fillId="0" fontId="12" numFmtId="0" xfId="0" applyAlignment="1" applyFont="1">
      <alignment readingOrder="0" shrinkToFit="0" wrapText="1"/>
    </xf>
    <xf borderId="0" fillId="0" fontId="13" numFmtId="0" xfId="0" applyAlignment="1" applyFont="1">
      <alignment shrinkToFit="0" wrapText="1"/>
    </xf>
    <xf borderId="0" fillId="0" fontId="12" numFmtId="0" xfId="0" applyAlignment="1" applyFont="1">
      <alignment shrinkToFit="0" vertical="bottom" wrapText="1"/>
    </xf>
    <xf borderId="48" fillId="6" fontId="1" numFmtId="0" xfId="0" applyBorder="1" applyFill="1" applyFont="1"/>
    <xf borderId="59" fillId="0" fontId="1" numFmtId="0" xfId="0" applyBorder="1" applyFont="1"/>
    <xf borderId="60" fillId="0" fontId="1" numFmtId="0" xfId="0" applyBorder="1" applyFont="1"/>
    <xf borderId="61" fillId="0" fontId="2" numFmtId="9" xfId="0" applyAlignment="1" applyBorder="1" applyFont="1" applyNumberFormat="1">
      <alignment horizontal="right" shrinkToFit="0" wrapText="1"/>
    </xf>
    <xf borderId="0" fillId="0" fontId="1" numFmtId="9" xfId="0" applyFont="1" applyNumberFormat="1"/>
    <xf borderId="59" fillId="0" fontId="2" numFmtId="9" xfId="0" applyAlignment="1" applyBorder="1" applyFont="1" applyNumberFormat="1">
      <alignment horizontal="right" shrinkToFit="0" wrapText="1"/>
    </xf>
    <xf borderId="60" fillId="0" fontId="1" numFmtId="9" xfId="0" applyBorder="1" applyFont="1" applyNumberFormat="1"/>
    <xf borderId="61" fillId="0" fontId="1" numFmtId="9" xfId="0" applyBorder="1" applyFont="1" applyNumberFormat="1"/>
    <xf borderId="0" fillId="0" fontId="14" numFmtId="9" xfId="0" applyAlignment="1" applyFont="1" applyNumberFormat="1">
      <alignment readingOrder="0"/>
    </xf>
    <xf borderId="0" fillId="0" fontId="15" numFmtId="9" xfId="0" applyFont="1" applyNumberFormat="1"/>
    <xf borderId="0" fillId="0" fontId="14" numFmtId="9" xfId="0" applyFont="1" applyNumberFormat="1"/>
    <xf borderId="0" fillId="0" fontId="1" numFmtId="9" xfId="0" applyAlignment="1" applyFont="1" applyNumberFormat="1">
      <alignment shrinkToFit="0" vertical="center" wrapText="1"/>
    </xf>
    <xf borderId="55" fillId="0" fontId="16" numFmtId="0" xfId="0" applyAlignment="1" applyBorder="1" applyFont="1">
      <alignment shrinkToFit="0" vertical="top" wrapText="1"/>
    </xf>
    <xf borderId="55" fillId="0" fontId="2" numFmtId="0" xfId="0" applyAlignment="1" applyBorder="1" applyFont="1">
      <alignment shrinkToFit="0" vertical="top" wrapText="1"/>
    </xf>
    <xf borderId="0" fillId="0" fontId="14" numFmtId="0" xfId="0" applyFont="1"/>
    <xf borderId="62" fillId="0" fontId="16" numFmtId="0" xfId="0" applyAlignment="1" applyBorder="1" applyFont="1">
      <alignment shrinkToFit="0" vertical="top" wrapText="1"/>
    </xf>
    <xf borderId="62" fillId="0" fontId="2" numFmtId="0" xfId="0" applyAlignment="1" applyBorder="1" applyFont="1">
      <alignment shrinkToFit="0" vertical="top" wrapText="1"/>
    </xf>
    <xf borderId="55" fillId="0" fontId="1" numFmtId="0" xfId="0" applyAlignment="1" applyBorder="1" applyFont="1">
      <alignment shrinkToFit="0" vertical="top" wrapText="1"/>
    </xf>
    <xf borderId="55" fillId="0" fontId="17" numFmtId="0" xfId="0" applyAlignment="1" applyBorder="1" applyFont="1">
      <alignment shrinkToFit="0" vertical="top" wrapText="1"/>
    </xf>
    <xf borderId="63" fillId="0" fontId="4" numFmtId="0" xfId="0" applyBorder="1" applyFont="1"/>
    <xf borderId="64" fillId="0" fontId="2" numFmtId="0" xfId="0" applyAlignment="1" applyBorder="1" applyFont="1">
      <alignment horizontal="right" shrinkToFit="0" vertical="top" wrapText="1"/>
    </xf>
    <xf borderId="65" fillId="0" fontId="2" numFmtId="0" xfId="0" applyAlignment="1" applyBorder="1" applyFont="1">
      <alignment shrinkToFit="0" vertical="top" wrapText="1"/>
    </xf>
    <xf borderId="66" fillId="7" fontId="2" numFmtId="164" xfId="0" applyAlignment="1" applyBorder="1" applyFill="1" applyFont="1" applyNumberFormat="1">
      <alignment shrinkToFit="0" vertical="top" wrapText="1"/>
    </xf>
    <xf borderId="61" fillId="0" fontId="2" numFmtId="164" xfId="0" applyAlignment="1" applyBorder="1" applyFont="1" applyNumberFormat="1">
      <alignment horizontal="right" shrinkToFit="0" vertical="top" wrapText="1"/>
    </xf>
    <xf borderId="0" fillId="0" fontId="14" numFmtId="164" xfId="0" applyFont="1" applyNumberFormat="1"/>
    <xf borderId="65" fillId="0" fontId="4" numFmtId="0" xfId="0" applyBorder="1" applyFont="1"/>
    <xf borderId="67" fillId="7" fontId="2" numFmtId="0" xfId="0" applyAlignment="1" applyBorder="1" applyFont="1">
      <alignment shrinkToFit="0" vertical="top" wrapText="1"/>
    </xf>
    <xf borderId="66" fillId="7" fontId="2" numFmtId="9" xfId="0" applyAlignment="1" applyBorder="1" applyFont="1" applyNumberFormat="1">
      <alignment horizontal="right" shrinkToFit="0" vertical="top" wrapText="1"/>
    </xf>
    <xf borderId="55" fillId="0" fontId="1" numFmtId="2" xfId="0" applyAlignment="1" applyBorder="1" applyFont="1" applyNumberFormat="1">
      <alignment shrinkToFit="0" vertical="top" wrapText="1"/>
    </xf>
    <xf borderId="55" fillId="0" fontId="2" numFmtId="164" xfId="0" applyAlignment="1" applyBorder="1" applyFont="1" applyNumberFormat="1">
      <alignment shrinkToFit="0" vertical="top" wrapText="1"/>
    </xf>
    <xf borderId="68" fillId="7" fontId="18" numFmtId="0" xfId="0" applyAlignment="1" applyBorder="1" applyFont="1">
      <alignment horizontal="left"/>
    </xf>
    <xf borderId="64" fillId="0" fontId="4" numFmtId="0" xfId="0" applyBorder="1" applyFont="1"/>
    <xf borderId="66" fillId="7" fontId="1" numFmtId="164" xfId="0" applyAlignment="1" applyBorder="1" applyFont="1" applyNumberFormat="1">
      <alignment shrinkToFit="0" vertical="top" wrapText="1"/>
    </xf>
    <xf borderId="69" fillId="8" fontId="18" numFmtId="0" xfId="0" applyAlignment="1" applyBorder="1" applyFill="1" applyFont="1">
      <alignment horizontal="left"/>
    </xf>
    <xf borderId="70" fillId="0" fontId="4" numFmtId="0" xfId="0" applyBorder="1" applyFont="1"/>
    <xf borderId="71" fillId="0" fontId="4" numFmtId="0" xfId="0" applyBorder="1" applyFont="1"/>
    <xf borderId="55" fillId="8" fontId="2" numFmtId="9" xfId="0" applyAlignment="1" applyBorder="1" applyFont="1" applyNumberFormat="1">
      <alignment shrinkToFit="0" vertical="top" wrapText="1"/>
    </xf>
    <xf borderId="55" fillId="7" fontId="2" numFmtId="9" xfId="0" applyAlignment="1" applyBorder="1" applyFont="1" applyNumberFormat="1">
      <alignment shrinkToFit="0" vertical="top" wrapText="1"/>
    </xf>
    <xf borderId="64" fillId="0" fontId="1" numFmtId="0" xfId="0" applyAlignment="1" applyBorder="1" applyFont="1">
      <alignment horizontal="right" shrinkToFit="0" vertical="top" wrapText="1"/>
    </xf>
    <xf borderId="65" fillId="0" fontId="1" numFmtId="0" xfId="0" applyAlignment="1" applyBorder="1" applyFont="1">
      <alignment shrinkToFit="0" vertical="top" wrapText="1"/>
    </xf>
    <xf borderId="67" fillId="7" fontId="1" numFmtId="0" xfId="0" applyAlignment="1" applyBorder="1" applyFont="1">
      <alignment shrinkToFit="0" vertical="top" wrapText="1"/>
    </xf>
    <xf borderId="66" fillId="7" fontId="1" numFmtId="9" xfId="0" applyAlignment="1" applyBorder="1" applyFont="1" applyNumberFormat="1">
      <alignment horizontal="right" shrinkToFit="0" vertical="top" wrapText="1"/>
    </xf>
    <xf borderId="55" fillId="0" fontId="19" numFmtId="0" xfId="0" applyAlignment="1" applyBorder="1" applyFont="1">
      <alignment shrinkToFit="0" vertical="top" wrapText="1"/>
    </xf>
    <xf borderId="0" fillId="0" fontId="1" numFmtId="0" xfId="0" applyAlignment="1" applyFont="1">
      <alignment shrinkToFit="0" vertical="top" wrapText="1"/>
    </xf>
    <xf borderId="55" fillId="7" fontId="1" numFmtId="164" xfId="0" applyAlignment="1" applyBorder="1" applyFont="1" applyNumberFormat="1">
      <alignment shrinkToFit="0" vertical="top" wrapText="1"/>
    </xf>
    <xf borderId="68" fillId="8" fontId="20" numFmtId="0" xfId="0" applyAlignment="1" applyBorder="1" applyFont="1">
      <alignment horizontal="left"/>
    </xf>
    <xf borderId="72" fillId="0" fontId="4" numFmtId="0" xfId="0" applyBorder="1" applyFont="1"/>
    <xf borderId="55" fillId="8" fontId="16" numFmtId="9" xfId="0" applyAlignment="1" applyBorder="1" applyFont="1" applyNumberFormat="1">
      <alignment shrinkToFit="0" vertical="top" wrapText="1"/>
    </xf>
    <xf borderId="55" fillId="8" fontId="16" numFmtId="164" xfId="0" applyAlignment="1" applyBorder="1" applyFont="1" applyNumberFormat="1">
      <alignment shrinkToFit="0" vertical="top" wrapText="1"/>
    </xf>
    <xf borderId="55" fillId="0" fontId="1" numFmtId="4" xfId="0" applyAlignment="1" applyBorder="1" applyFont="1" applyNumberFormat="1">
      <alignment shrinkToFit="0" vertical="top" wrapText="1"/>
    </xf>
    <xf borderId="55" fillId="0" fontId="2" numFmtId="165" xfId="0" applyAlignment="1" applyBorder="1" applyFont="1" applyNumberFormat="1">
      <alignment shrinkToFit="0" vertical="top" wrapText="1"/>
    </xf>
    <xf borderId="0" fillId="0" fontId="14" numFmtId="165" xfId="0" applyFont="1" applyNumberFormat="1"/>
    <xf borderId="55" fillId="7" fontId="2" numFmtId="0" xfId="0" applyAlignment="1" applyBorder="1" applyFont="1">
      <alignment shrinkToFit="0" vertical="top" wrapText="1"/>
    </xf>
    <xf borderId="0" fillId="0" fontId="14" numFmtId="0" xfId="0" applyFont="1"/>
    <xf borderId="55" fillId="7" fontId="1" numFmtId="0" xfId="0" applyAlignment="1" applyBorder="1" applyFont="1">
      <alignment shrinkToFit="0" vertical="top" wrapText="1"/>
    </xf>
    <xf borderId="68" fillId="0" fontId="18" numFmtId="0" xfId="0" applyAlignment="1" applyBorder="1" applyFont="1">
      <alignment horizontal="left"/>
    </xf>
    <xf borderId="61" fillId="0" fontId="2" numFmtId="164" xfId="0" applyAlignment="1" applyBorder="1" applyFont="1" applyNumberFormat="1">
      <alignment shrinkToFit="0" vertical="top" wrapText="1"/>
    </xf>
    <xf borderId="55" fillId="0" fontId="1" numFmtId="0" xfId="0" applyAlignment="1" applyBorder="1" applyFont="1">
      <alignment readingOrder="0" shrinkToFit="0" vertical="top" wrapText="1"/>
    </xf>
    <xf borderId="62" fillId="0" fontId="2" numFmtId="0" xfId="0" applyAlignment="1" applyBorder="1" applyFont="1">
      <alignment shrinkToFit="0" vertical="top" wrapText="1"/>
    </xf>
    <xf borderId="73" fillId="0" fontId="2" numFmtId="0" xfId="0" applyAlignment="1" applyBorder="1" applyFont="1">
      <alignment shrinkToFit="0" vertical="top" wrapText="1"/>
    </xf>
    <xf borderId="55" fillId="0" fontId="2" numFmtId="0" xfId="0" applyAlignment="1" applyBorder="1" applyFont="1">
      <alignment readingOrder="0" shrinkToFit="0" vertical="top" wrapText="1"/>
    </xf>
    <xf borderId="55" fillId="4" fontId="2" numFmtId="0" xfId="0" applyAlignment="1" applyBorder="1" applyFont="1">
      <alignment shrinkToFit="0" vertical="top" wrapText="1"/>
    </xf>
    <xf borderId="74" fillId="9" fontId="2" numFmtId="0" xfId="0" applyAlignment="1" applyBorder="1" applyFill="1" applyFont="1">
      <alignment shrinkToFit="0" vertical="top" wrapText="1"/>
    </xf>
    <xf borderId="62" fillId="9" fontId="2" numFmtId="0" xfId="0" applyAlignment="1" applyBorder="1" applyFont="1">
      <alignment shrinkToFit="0" vertical="top" wrapText="1"/>
    </xf>
    <xf borderId="55" fillId="9" fontId="1" numFmtId="0" xfId="0" applyAlignment="1" applyBorder="1" applyFont="1">
      <alignment shrinkToFit="0" vertical="top" wrapText="1"/>
    </xf>
    <xf borderId="55" fillId="9" fontId="1" numFmtId="0" xfId="0" applyAlignment="1" applyBorder="1" applyFont="1">
      <alignment horizontal="right" shrinkToFit="0" vertical="top" wrapText="1"/>
    </xf>
    <xf borderId="68" fillId="9" fontId="1" numFmtId="0" xfId="0" applyAlignment="1" applyBorder="1" applyFont="1">
      <alignment vertical="top"/>
    </xf>
    <xf borderId="68" fillId="9" fontId="21" numFmtId="0" xfId="0" applyAlignment="1" applyBorder="1" applyFont="1">
      <alignment shrinkToFit="0" vertical="top" wrapText="1"/>
    </xf>
    <xf borderId="55" fillId="0" fontId="21" numFmtId="0" xfId="0" applyAlignment="1" applyBorder="1" applyFont="1">
      <alignment shrinkToFit="0" vertical="top" wrapText="1"/>
    </xf>
    <xf borderId="55" fillId="4" fontId="21" numFmtId="0" xfId="0" applyAlignment="1" applyBorder="1" applyFont="1">
      <alignment horizontal="right" vertical="top"/>
    </xf>
    <xf borderId="55" fillId="0" fontId="22" numFmtId="0" xfId="0" applyAlignment="1" applyBorder="1" applyFont="1">
      <alignment shrinkToFit="0" vertical="top" wrapText="1"/>
    </xf>
    <xf borderId="55" fillId="0" fontId="21" numFmtId="0" xfId="0" applyAlignment="1" applyBorder="1" applyFont="1">
      <alignment horizontal="right" shrinkToFit="0" vertical="top" wrapText="1"/>
    </xf>
    <xf borderId="55" fillId="10" fontId="21" numFmtId="0" xfId="0" applyAlignment="1" applyBorder="1" applyFill="1" applyFont="1">
      <alignment shrinkToFit="0" vertical="top" wrapText="1"/>
    </xf>
    <xf borderId="55" fillId="11" fontId="21" numFmtId="0" xfId="0" applyAlignment="1" applyBorder="1" applyFill="1" applyFont="1">
      <alignment shrinkToFit="0" vertical="top" wrapText="1"/>
    </xf>
    <xf borderId="55" fillId="0" fontId="23" numFmtId="0" xfId="0" applyAlignment="1" applyBorder="1" applyFont="1">
      <alignment shrinkToFit="0" vertical="top" wrapText="1"/>
    </xf>
    <xf borderId="55" fillId="4" fontId="21" numFmtId="0" xfId="0" applyAlignment="1" applyBorder="1" applyFont="1">
      <alignment horizontal="right" shrinkToFit="0" vertical="top" wrapText="1"/>
    </xf>
    <xf borderId="55" fillId="0" fontId="24" numFmtId="0" xfId="0" applyAlignment="1" applyBorder="1" applyFont="1">
      <alignment readingOrder="0" shrinkToFit="0" vertical="top" wrapText="1"/>
    </xf>
    <xf borderId="55" fillId="0" fontId="25" numFmtId="0" xfId="0" applyAlignment="1" applyBorder="1" applyFont="1">
      <alignment shrinkToFit="0" vertical="top" wrapText="1"/>
    </xf>
    <xf borderId="55" fillId="0" fontId="21" numFmtId="0" xfId="0" applyAlignment="1" applyBorder="1" applyFont="1">
      <alignment shrinkToFit="0" vertical="top" wrapText="1"/>
    </xf>
    <xf borderId="55" fillId="9" fontId="1" numFmtId="0" xfId="0" applyAlignment="1" applyBorder="1" applyFont="1">
      <alignment vertical="top"/>
    </xf>
    <xf borderId="55" fillId="9" fontId="21" numFmtId="0" xfId="0" applyAlignment="1" applyBorder="1" applyFont="1">
      <alignment shrinkToFit="0" vertical="top" wrapText="1"/>
    </xf>
    <xf borderId="55" fillId="0" fontId="21" numFmtId="0" xfId="0" applyAlignment="1" applyBorder="1" applyFont="1">
      <alignment horizontal="right" shrinkToFit="0" vertical="top" wrapText="1"/>
    </xf>
    <xf borderId="64" fillId="9" fontId="1" numFmtId="0" xfId="0" applyAlignment="1" applyBorder="1" applyFont="1">
      <alignment horizontal="right" shrinkToFit="0" vertical="top" wrapText="1"/>
    </xf>
    <xf borderId="72" fillId="9" fontId="1" numFmtId="0" xfId="0" applyAlignment="1" applyBorder="1" applyFont="1">
      <alignment vertical="top"/>
    </xf>
    <xf borderId="72" fillId="9" fontId="21" numFmtId="0" xfId="0" applyAlignment="1" applyBorder="1" applyFont="1">
      <alignment shrinkToFit="0" vertical="top" wrapText="1"/>
    </xf>
    <xf borderId="55" fillId="4" fontId="21" numFmtId="0" xfId="0" applyAlignment="1" applyBorder="1" applyFont="1">
      <alignment shrinkToFit="0" vertical="top" wrapText="1"/>
    </xf>
    <xf borderId="55" fillId="9" fontId="1" numFmtId="0" xfId="0" applyAlignment="1" applyBorder="1" applyFont="1">
      <alignment readingOrder="0" shrinkToFit="0" vertical="top" wrapText="1"/>
    </xf>
    <xf borderId="55" fillId="11" fontId="26" numFmtId="0" xfId="0" applyAlignment="1" applyBorder="1" applyFont="1">
      <alignment shrinkToFit="0" vertical="top" wrapText="1"/>
    </xf>
    <xf borderId="55" fillId="0" fontId="27" numFmtId="0" xfId="0" applyAlignment="1" applyBorder="1" applyFont="1">
      <alignment shrinkToFit="0" vertical="top" wrapText="1"/>
    </xf>
    <xf borderId="55" fillId="10" fontId="28" numFmtId="0" xfId="0" applyAlignment="1" applyBorder="1" applyFont="1">
      <alignment shrinkToFit="0" vertical="top" wrapText="1"/>
    </xf>
    <xf borderId="55" fillId="0" fontId="29" numFmtId="2" xfId="0" applyAlignment="1" applyBorder="1" applyFont="1" applyNumberFormat="1">
      <alignment shrinkToFit="0" vertical="top" wrapText="1"/>
    </xf>
    <xf borderId="55" fillId="11" fontId="30" numFmtId="0" xfId="0" applyAlignment="1" applyBorder="1" applyFont="1">
      <alignment shrinkToFit="0" vertical="top" wrapText="1"/>
    </xf>
    <xf borderId="68" fillId="9" fontId="21" numFmtId="0" xfId="0" applyAlignment="1" applyBorder="1" applyFont="1">
      <alignment shrinkToFit="0" vertical="top" wrapText="1"/>
    </xf>
    <xf borderId="55" fillId="0" fontId="21" numFmtId="0" xfId="0" applyAlignment="1" applyBorder="1" applyFont="1">
      <alignment horizontal="right" vertical="top"/>
    </xf>
    <xf borderId="55" fillId="12" fontId="31" numFmtId="0" xfId="0" applyAlignment="1" applyBorder="1" applyFill="1" applyFont="1">
      <alignment shrinkToFit="0" vertical="top" wrapText="1"/>
    </xf>
    <xf borderId="55" fillId="13" fontId="32" numFmtId="2" xfId="0" applyAlignment="1" applyBorder="1" applyFill="1" applyFont="1" applyNumberFormat="1">
      <alignment shrinkToFit="0" vertical="top" wrapText="1"/>
    </xf>
    <xf borderId="55" fillId="11" fontId="33" numFmtId="0" xfId="0" applyAlignment="1" applyBorder="1" applyFont="1">
      <alignment shrinkToFit="0" vertical="top" wrapText="1"/>
    </xf>
    <xf borderId="55" fillId="10" fontId="34" numFmtId="0" xfId="0" applyAlignment="1" applyBorder="1" applyFont="1">
      <alignment shrinkToFit="0" vertical="top" wrapText="1"/>
    </xf>
    <xf borderId="55" fillId="12" fontId="21" numFmtId="0" xfId="0" applyAlignment="1" applyBorder="1" applyFont="1">
      <alignment shrinkToFit="0" vertical="top" wrapText="1"/>
    </xf>
    <xf borderId="68" fillId="9" fontId="35" numFmtId="0" xfId="0" applyAlignment="1" applyBorder="1" applyFont="1">
      <alignment shrinkToFit="0" vertical="top" wrapText="1"/>
    </xf>
    <xf borderId="55" fillId="0" fontId="21" numFmtId="2" xfId="0" applyAlignment="1" applyBorder="1" applyFont="1" applyNumberFormat="1">
      <alignment horizontal="right" vertical="top"/>
    </xf>
    <xf borderId="55" fillId="11" fontId="21" numFmtId="0" xfId="0" applyAlignment="1" applyBorder="1" applyFont="1">
      <alignment shrinkToFit="0" vertical="top" wrapText="1"/>
    </xf>
    <xf borderId="55" fillId="11" fontId="21" numFmtId="0" xfId="0" applyAlignment="1" applyBorder="1" applyFont="1">
      <alignment horizontal="right" shrinkToFit="0" vertical="top" wrapText="1"/>
    </xf>
    <xf borderId="55" fillId="11" fontId="21" numFmtId="2" xfId="0" applyAlignment="1" applyBorder="1" applyFont="1" applyNumberFormat="1">
      <alignment shrinkToFit="0" vertical="top" wrapText="1"/>
    </xf>
    <xf borderId="75" fillId="9" fontId="1" numFmtId="0" xfId="0" applyAlignment="1" applyBorder="1" applyFont="1">
      <alignment shrinkToFit="0" vertical="top" wrapText="1"/>
    </xf>
    <xf borderId="75" fillId="9" fontId="1" numFmtId="0" xfId="0" applyAlignment="1" applyBorder="1" applyFont="1">
      <alignment horizontal="right" shrinkToFit="0" vertical="top" wrapText="1"/>
    </xf>
    <xf borderId="75" fillId="9" fontId="1" numFmtId="0" xfId="0" applyAlignment="1" applyBorder="1" applyFont="1">
      <alignment vertical="top"/>
    </xf>
    <xf borderId="55" fillId="11" fontId="36" numFmtId="0" xfId="0" applyAlignment="1" applyBorder="1" applyFont="1">
      <alignment shrinkToFit="0" vertical="top" wrapText="1"/>
    </xf>
    <xf borderId="55" fillId="0" fontId="37" numFmtId="0" xfId="0" applyAlignment="1" applyBorder="1" applyFont="1">
      <alignment horizontal="right" shrinkToFit="0" vertical="top" wrapText="1"/>
    </xf>
    <xf borderId="55" fillId="11" fontId="21" numFmtId="0" xfId="0" applyAlignment="1" applyBorder="1" applyFont="1">
      <alignment horizontal="right" shrinkToFit="0" vertical="top" wrapText="1"/>
    </xf>
    <xf borderId="55" fillId="4" fontId="21" numFmtId="0" xfId="0" applyAlignment="1" applyBorder="1" applyFont="1">
      <alignment horizontal="right" shrinkToFit="0" vertical="top" wrapText="1"/>
    </xf>
    <xf borderId="59" fillId="0" fontId="4" numFmtId="0" xfId="0" applyBorder="1" applyFont="1"/>
    <xf borderId="62" fillId="14" fontId="2" numFmtId="0" xfId="0" applyAlignment="1" applyBorder="1" applyFill="1" applyFont="1">
      <alignment shrinkToFit="0" vertical="top" wrapText="1"/>
    </xf>
    <xf borderId="55" fillId="14" fontId="2" numFmtId="0" xfId="0" applyAlignment="1" applyBorder="1" applyFont="1">
      <alignment shrinkToFit="0" vertical="top" wrapText="1"/>
    </xf>
    <xf borderId="55" fillId="14" fontId="1" numFmtId="0" xfId="0" applyAlignment="1" applyBorder="1" applyFont="1">
      <alignment shrinkToFit="0" vertical="top" wrapText="1"/>
    </xf>
    <xf borderId="55" fillId="14" fontId="1" numFmtId="0" xfId="0" applyAlignment="1" applyBorder="1" applyFont="1">
      <alignment horizontal="right" shrinkToFit="0" vertical="top" wrapText="1"/>
    </xf>
    <xf borderId="68" fillId="14" fontId="1" numFmtId="0" xfId="0" applyAlignment="1" applyBorder="1" applyFont="1">
      <alignment vertical="top"/>
    </xf>
    <xf borderId="68" fillId="14" fontId="21" numFmtId="0" xfId="0" applyAlignment="1" applyBorder="1" applyFont="1">
      <alignment shrinkToFit="0" vertical="top" wrapText="1"/>
    </xf>
    <xf borderId="68" fillId="14" fontId="21" numFmtId="0" xfId="0" applyAlignment="1" applyBorder="1" applyFont="1">
      <alignment shrinkToFit="0" vertical="top" wrapText="1"/>
    </xf>
    <xf borderId="55" fillId="0" fontId="21" numFmtId="0" xfId="0" applyAlignment="1" applyBorder="1" applyFont="1">
      <alignment readingOrder="0" shrinkToFit="0" vertical="top" wrapText="1"/>
    </xf>
    <xf borderId="55" fillId="10" fontId="38" numFmtId="0" xfId="0" applyAlignment="1" applyBorder="1" applyFont="1">
      <alignment readingOrder="0" shrinkToFit="0" vertical="top" wrapText="1"/>
    </xf>
    <xf borderId="55" fillId="14" fontId="1" numFmtId="0" xfId="0" applyAlignment="1" applyBorder="1" applyFont="1">
      <alignment vertical="top"/>
    </xf>
    <xf borderId="55" fillId="14" fontId="21" numFmtId="0" xfId="0" applyAlignment="1" applyBorder="1" applyFont="1">
      <alignment shrinkToFit="0" vertical="top" wrapText="1"/>
    </xf>
    <xf borderId="68" fillId="14" fontId="39" numFmtId="0" xfId="0" applyAlignment="1" applyBorder="1" applyFont="1">
      <alignment shrinkToFit="0" vertical="top" wrapText="1"/>
    </xf>
    <xf borderId="55" fillId="0" fontId="21" numFmtId="2" xfId="0" applyAlignment="1" applyBorder="1" applyFont="1" applyNumberFormat="1">
      <alignment shrinkToFit="0" vertical="top" wrapText="1"/>
    </xf>
    <xf borderId="55" fillId="10" fontId="40" numFmtId="0" xfId="0" applyAlignment="1" applyBorder="1" applyFont="1">
      <alignment shrinkToFit="0" vertical="top" wrapText="1"/>
    </xf>
    <xf borderId="55" fillId="10" fontId="41" numFmtId="0" xfId="0" applyAlignment="1" applyBorder="1" applyFont="1">
      <alignment shrinkToFit="0" vertical="top" wrapText="1"/>
    </xf>
    <xf borderId="68" fillId="14" fontId="1" numFmtId="0" xfId="0" applyAlignment="1" applyBorder="1" applyFont="1">
      <alignment readingOrder="0" vertical="top"/>
    </xf>
    <xf borderId="55" fillId="14" fontId="1" numFmtId="0" xfId="0" applyAlignment="1" applyBorder="1" applyFont="1">
      <alignment shrinkToFit="0" vertical="top" wrapText="1"/>
    </xf>
    <xf borderId="61" fillId="14" fontId="1" numFmtId="0" xfId="0" applyAlignment="1" applyBorder="1" applyFont="1">
      <alignment vertical="top"/>
    </xf>
    <xf borderId="66" fillId="14" fontId="21" numFmtId="0" xfId="0" applyAlignment="1" applyBorder="1" applyFont="1">
      <alignment shrinkToFit="0" vertical="top" wrapText="1"/>
    </xf>
    <xf borderId="55" fillId="0" fontId="21" numFmtId="0" xfId="0" applyAlignment="1" applyBorder="1" applyFont="1">
      <alignment horizontal="right" vertical="top"/>
    </xf>
    <xf borderId="0" fillId="0" fontId="21" numFmtId="0" xfId="0" applyAlignment="1" applyFont="1">
      <alignment shrinkToFit="0" vertical="top" wrapText="1"/>
    </xf>
    <xf borderId="0" fillId="11" fontId="21" numFmtId="0" xfId="0" applyAlignment="1" applyFont="1">
      <alignment shrinkToFit="0" vertical="top" wrapText="1"/>
    </xf>
    <xf borderId="62" fillId="15" fontId="2" numFmtId="0" xfId="0" applyAlignment="1" applyBorder="1" applyFill="1" applyFont="1">
      <alignment shrinkToFit="0" vertical="top" wrapText="1"/>
    </xf>
    <xf borderId="55" fillId="15" fontId="2" numFmtId="0" xfId="0" applyAlignment="1" applyBorder="1" applyFont="1">
      <alignment shrinkToFit="0" vertical="top" wrapText="1"/>
    </xf>
    <xf borderId="55" fillId="15" fontId="42" numFmtId="0" xfId="0" applyAlignment="1" applyBorder="1" applyFont="1">
      <alignment shrinkToFit="0" vertical="top" wrapText="1"/>
    </xf>
    <xf borderId="76" fillId="15" fontId="42" numFmtId="0" xfId="0" applyAlignment="1" applyBorder="1" applyFont="1">
      <alignment horizontal="right" shrinkToFit="0" vertical="top" wrapText="1"/>
    </xf>
    <xf borderId="73" fillId="15" fontId="1" numFmtId="0" xfId="0" applyAlignment="1" applyBorder="1" applyFont="1">
      <alignment vertical="top"/>
    </xf>
    <xf borderId="68" fillId="15" fontId="21" numFmtId="0" xfId="0" applyAlignment="1" applyBorder="1" applyFont="1">
      <alignment shrinkToFit="0" vertical="top" wrapText="1"/>
    </xf>
    <xf borderId="55" fillId="15" fontId="1" numFmtId="0" xfId="0" applyAlignment="1" applyBorder="1" applyFont="1">
      <alignment shrinkToFit="0" vertical="top" wrapText="1"/>
    </xf>
    <xf borderId="55" fillId="15" fontId="1" numFmtId="0" xfId="0" applyAlignment="1" applyBorder="1" applyFont="1">
      <alignment horizontal="right" shrinkToFit="0" vertical="top" wrapText="1"/>
    </xf>
    <xf borderId="0" fillId="15" fontId="1" numFmtId="0" xfId="0" applyAlignment="1" applyFont="1">
      <alignment vertical="top"/>
    </xf>
    <xf borderId="77" fillId="15" fontId="21" numFmtId="0" xfId="0" applyAlignment="1" applyBorder="1" applyFont="1">
      <alignment shrinkToFit="0" vertical="top" wrapText="1"/>
    </xf>
    <xf borderId="55" fillId="10" fontId="21" numFmtId="0" xfId="0" applyAlignment="1" applyBorder="1" applyFont="1">
      <alignment shrinkToFit="0" vertical="top" wrapText="1"/>
    </xf>
    <xf borderId="68" fillId="15" fontId="1" numFmtId="0" xfId="0" applyAlignment="1" applyBorder="1" applyFont="1">
      <alignment vertical="top"/>
    </xf>
    <xf borderId="68" fillId="15" fontId="21" numFmtId="0" xfId="0" applyAlignment="1" applyBorder="1" applyFont="1">
      <alignment shrinkToFit="0" vertical="top" wrapText="1"/>
    </xf>
    <xf borderId="68" fillId="15" fontId="1" numFmtId="0" xfId="0" applyAlignment="1" applyBorder="1" applyFont="1">
      <alignment vertical="top"/>
    </xf>
    <xf borderId="68" fillId="15" fontId="1" numFmtId="0" xfId="0" applyAlignment="1" applyBorder="1" applyFont="1">
      <alignment readingOrder="0" vertical="top"/>
    </xf>
    <xf borderId="55" fillId="15" fontId="1" numFmtId="0" xfId="0" applyAlignment="1" applyBorder="1" applyFont="1">
      <alignment shrinkToFit="0" vertical="top" wrapText="1"/>
    </xf>
    <xf borderId="61" fillId="15" fontId="1" numFmtId="0" xfId="0" applyAlignment="1" applyBorder="1" applyFont="1">
      <alignment vertical="top"/>
    </xf>
    <xf borderId="66" fillId="15" fontId="21" numFmtId="0" xfId="0" applyAlignment="1" applyBorder="1" applyFont="1">
      <alignment shrinkToFit="0" vertical="top" wrapText="1"/>
    </xf>
    <xf borderId="0" fillId="10" fontId="21" numFmtId="0" xfId="0" applyAlignment="1" applyFont="1">
      <alignment shrinkToFit="0" vertical="top" wrapText="1"/>
    </xf>
    <xf borderId="0" fillId="11" fontId="43" numFmtId="0" xfId="0" applyAlignment="1" applyFont="1">
      <alignment shrinkToFit="0" vertical="top" wrapText="1"/>
    </xf>
    <xf borderId="62" fillId="16" fontId="2" numFmtId="0" xfId="0" applyAlignment="1" applyBorder="1" applyFill="1" applyFont="1">
      <alignment shrinkToFit="0" vertical="top" wrapText="1"/>
    </xf>
    <xf borderId="55" fillId="16" fontId="2" numFmtId="0" xfId="0" applyAlignment="1" applyBorder="1" applyFont="1">
      <alignment shrinkToFit="0" vertical="top" wrapText="1"/>
    </xf>
    <xf borderId="55" fillId="16" fontId="1" numFmtId="0" xfId="0" applyAlignment="1" applyBorder="1" applyFont="1">
      <alignment shrinkToFit="0" vertical="top" wrapText="1"/>
    </xf>
    <xf borderId="55" fillId="16" fontId="1" numFmtId="0" xfId="0" applyAlignment="1" applyBorder="1" applyFont="1">
      <alignment horizontal="right" shrinkToFit="0" vertical="top" wrapText="1"/>
    </xf>
    <xf borderId="55" fillId="16" fontId="1" numFmtId="0" xfId="0" applyAlignment="1" applyBorder="1" applyFont="1">
      <alignment vertical="top"/>
    </xf>
    <xf borderId="55" fillId="16" fontId="21" numFmtId="0" xfId="0" applyAlignment="1" applyBorder="1" applyFont="1">
      <alignment shrinkToFit="0" vertical="top" wrapText="1"/>
    </xf>
    <xf borderId="62" fillId="16" fontId="2" numFmtId="0" xfId="0" applyAlignment="1" applyBorder="1" applyFont="1">
      <alignment shrinkToFit="0" vertical="top" wrapText="1"/>
    </xf>
    <xf borderId="55" fillId="16" fontId="21" numFmtId="0" xfId="0" applyAlignment="1" applyBorder="1" applyFont="1">
      <alignment shrinkToFit="0" vertical="top" wrapText="1"/>
    </xf>
    <xf borderId="68" fillId="16" fontId="1" numFmtId="0" xfId="0" applyAlignment="1" applyBorder="1" applyFont="1">
      <alignment vertical="top"/>
    </xf>
    <xf borderId="68" fillId="16" fontId="21" numFmtId="0" xfId="0" applyAlignment="1" applyBorder="1" applyFont="1">
      <alignment shrinkToFit="0" vertical="top" wrapText="1"/>
    </xf>
    <xf borderId="75" fillId="16" fontId="1" numFmtId="0" xfId="0" applyAlignment="1" applyBorder="1" applyFont="1">
      <alignment shrinkToFit="0" vertical="top" wrapText="1"/>
    </xf>
    <xf borderId="75" fillId="16" fontId="1" numFmtId="0" xfId="0" applyAlignment="1" applyBorder="1" applyFont="1">
      <alignment horizontal="right" shrinkToFit="0" vertical="top" wrapText="1"/>
    </xf>
    <xf borderId="68" fillId="16" fontId="21" numFmtId="0" xfId="0" applyAlignment="1" applyBorder="1" applyFont="1">
      <alignment shrinkToFit="0" vertical="top" wrapText="1"/>
    </xf>
    <xf borderId="75" fillId="16" fontId="1" numFmtId="0" xfId="0" applyAlignment="1" applyBorder="1" applyFont="1">
      <alignment readingOrder="0" shrinkToFit="0" vertical="top" wrapText="1"/>
    </xf>
    <xf borderId="55" fillId="16" fontId="1" numFmtId="0" xfId="0" applyAlignment="1" applyBorder="1" applyFont="1">
      <alignment readingOrder="0" shrinkToFit="0" vertical="top" wrapText="1"/>
    </xf>
    <xf borderId="55" fillId="4" fontId="21" numFmtId="0" xfId="0" applyAlignment="1" applyBorder="1" applyFont="1">
      <alignment horizontal="right" vertical="top"/>
    </xf>
    <xf borderId="64" fillId="16" fontId="1" numFmtId="0" xfId="0" applyAlignment="1" applyBorder="1" applyFont="1">
      <alignment horizontal="right" shrinkToFit="0" vertical="top" wrapText="1"/>
    </xf>
    <xf borderId="64" fillId="16" fontId="1" numFmtId="0" xfId="0" applyAlignment="1" applyBorder="1" applyFont="1">
      <alignment vertical="top"/>
    </xf>
    <xf borderId="55" fillId="16" fontId="44" numFmtId="0" xfId="0" applyAlignment="1" applyBorder="1" applyFont="1">
      <alignment shrinkToFit="0" vertical="top" wrapText="1"/>
    </xf>
    <xf borderId="76" fillId="17" fontId="2" numFmtId="0" xfId="0" applyAlignment="1" applyBorder="1" applyFill="1" applyFont="1">
      <alignment shrinkToFit="0" vertical="top" wrapText="1"/>
    </xf>
    <xf borderId="76" fillId="17" fontId="1" numFmtId="0" xfId="0" applyAlignment="1" applyBorder="1" applyFont="1">
      <alignment vertical="top"/>
    </xf>
    <xf borderId="48" fillId="17" fontId="1" numFmtId="0" xfId="0" applyAlignment="1" applyBorder="1" applyFont="1">
      <alignment shrinkToFit="0" vertical="top" wrapText="1"/>
    </xf>
    <xf borderId="55" fillId="17" fontId="15" numFmtId="0" xfId="0" applyAlignment="1" applyBorder="1" applyFont="1">
      <alignment shrinkToFit="0" vertical="top" wrapText="1"/>
    </xf>
    <xf borderId="68" fillId="17" fontId="1" numFmtId="0" xfId="0" applyAlignment="1" applyBorder="1" applyFont="1">
      <alignment vertical="top"/>
    </xf>
    <xf borderId="68" fillId="17" fontId="21" numFmtId="0" xfId="0" applyAlignment="1" applyBorder="1" applyFont="1">
      <alignment shrinkToFit="0" vertical="top" wrapText="1"/>
    </xf>
    <xf borderId="0" fillId="0" fontId="1" numFmtId="0" xfId="0" applyAlignment="1" applyFont="1">
      <alignment vertical="top"/>
    </xf>
    <xf borderId="0" fillId="0" fontId="21" numFmtId="0" xfId="0" applyAlignment="1" applyFont="1">
      <alignment vertical="top"/>
    </xf>
    <xf borderId="55" fillId="0" fontId="21" numFmtId="0" xfId="0" applyAlignment="1" applyBorder="1" applyFont="1">
      <alignment vertical="top"/>
    </xf>
    <xf borderId="55" fillId="0" fontId="21" numFmtId="0" xfId="0" applyAlignment="1" applyBorder="1" applyFont="1">
      <alignment vertical="bottom"/>
    </xf>
    <xf borderId="55" fillId="4" fontId="21" numFmtId="0" xfId="0" applyAlignment="1" applyBorder="1" applyFont="1">
      <alignment vertical="top"/>
    </xf>
    <xf borderId="55" fillId="0" fontId="1" numFmtId="0" xfId="0" applyAlignment="1" applyBorder="1" applyFont="1">
      <alignment vertical="bottom"/>
    </xf>
    <xf borderId="55" fillId="0" fontId="21" numFmtId="0" xfId="0" applyAlignment="1" applyBorder="1" applyFont="1">
      <alignment vertical="bottom"/>
    </xf>
    <xf borderId="55" fillId="0" fontId="2" numFmtId="0" xfId="0" applyAlignment="1" applyBorder="1" applyFont="1">
      <alignment shrinkToFit="0" vertical="top" wrapText="1"/>
    </xf>
    <xf borderId="68" fillId="0" fontId="2" numFmtId="0" xfId="0" applyAlignment="1" applyBorder="1" applyFont="1">
      <alignment shrinkToFit="0" vertical="top" wrapText="1"/>
    </xf>
    <xf borderId="55" fillId="0" fontId="2" numFmtId="0" xfId="0" applyAlignment="1" applyBorder="1" applyFont="1">
      <alignment readingOrder="0" vertical="top"/>
    </xf>
    <xf borderId="62" fillId="18" fontId="2" numFmtId="0" xfId="0" applyAlignment="1" applyBorder="1" applyFill="1" applyFont="1">
      <alignment shrinkToFit="0" vertical="top" wrapText="1"/>
    </xf>
    <xf borderId="62" fillId="18" fontId="2" numFmtId="0" xfId="0" applyAlignment="1" applyBorder="1" applyFont="1">
      <alignment shrinkToFit="0" vertical="top" wrapText="1"/>
    </xf>
    <xf borderId="55" fillId="18" fontId="1" numFmtId="0" xfId="0" applyAlignment="1" applyBorder="1" applyFont="1">
      <alignment shrinkToFit="0" vertical="top" wrapText="1"/>
    </xf>
    <xf borderId="55" fillId="18" fontId="1" numFmtId="0" xfId="0" applyAlignment="1" applyBorder="1" applyFont="1">
      <alignment vertical="top"/>
    </xf>
    <xf borderId="55" fillId="18" fontId="1" numFmtId="0" xfId="0" applyAlignment="1" applyBorder="1" applyFont="1">
      <alignment horizontal="right" shrinkToFit="0" vertical="top" wrapText="1"/>
    </xf>
    <xf borderId="55" fillId="18" fontId="21" numFmtId="0" xfId="0" applyAlignment="1" applyBorder="1" applyFont="1">
      <alignment shrinkToFit="0" vertical="top" wrapText="1"/>
    </xf>
    <xf borderId="55" fillId="18" fontId="21" numFmtId="0" xfId="0" applyAlignment="1" applyBorder="1" applyFont="1">
      <alignment shrinkToFit="0" vertical="top" wrapText="1"/>
    </xf>
    <xf borderId="55" fillId="0" fontId="21" numFmtId="3" xfId="0" applyAlignment="1" applyBorder="1" applyFont="1" applyNumberFormat="1">
      <alignment horizontal="right" shrinkToFit="0" vertical="top" wrapText="1"/>
    </xf>
    <xf borderId="55" fillId="18" fontId="1" numFmtId="0" xfId="0" applyAlignment="1" applyBorder="1" applyFont="1">
      <alignment shrinkToFit="0" vertical="top" wrapText="1"/>
    </xf>
    <xf borderId="55" fillId="18" fontId="1" numFmtId="0" xfId="0" applyAlignment="1" applyBorder="1" applyFont="1">
      <alignment horizontal="right" shrinkToFit="0" vertical="top" wrapText="1"/>
    </xf>
    <xf borderId="55" fillId="14" fontId="21" numFmtId="0" xfId="0" applyAlignment="1" applyBorder="1" applyFont="1">
      <alignment shrinkToFit="0" vertical="top" wrapText="1"/>
    </xf>
    <xf borderId="63" fillId="18" fontId="2" numFmtId="0" xfId="0" applyAlignment="1" applyBorder="1" applyFont="1">
      <alignment shrinkToFit="0" vertical="top" wrapText="1"/>
    </xf>
    <xf borderId="62" fillId="9" fontId="2" numFmtId="0" xfId="0" applyAlignment="1" applyBorder="1" applyFont="1">
      <alignment shrinkToFit="0" vertical="top" wrapText="1"/>
    </xf>
    <xf borderId="55" fillId="9" fontId="21" numFmtId="0" xfId="0" applyAlignment="1" applyBorder="1" applyFont="1">
      <alignment shrinkToFit="0" vertical="top" wrapText="1"/>
    </xf>
    <xf borderId="0" fillId="0" fontId="45" numFmtId="0" xfId="0" applyAlignment="1" applyFont="1">
      <alignment shrinkToFit="0" vertical="top" wrapText="1"/>
    </xf>
    <xf borderId="55" fillId="9" fontId="1" numFmtId="0" xfId="0" applyAlignment="1" applyBorder="1" applyFont="1">
      <alignment shrinkToFit="0" vertical="top" wrapText="1"/>
    </xf>
    <xf borderId="55" fillId="9" fontId="46" numFmtId="0" xfId="0" applyAlignment="1" applyBorder="1" applyFont="1">
      <alignment shrinkToFit="0" vertical="top" wrapText="1"/>
    </xf>
    <xf borderId="55" fillId="9" fontId="46" numFmtId="0" xfId="0" applyAlignment="1" applyBorder="1" applyFont="1">
      <alignment horizontal="right" shrinkToFit="0" vertical="top" wrapText="1"/>
    </xf>
    <xf borderId="55" fillId="9" fontId="44" numFmtId="0" xfId="0" applyAlignment="1" applyBorder="1" applyFont="1">
      <alignment shrinkToFit="0" vertical="top" wrapText="1"/>
    </xf>
    <xf borderId="55" fillId="9" fontId="1" numFmtId="0" xfId="0" applyAlignment="1" applyBorder="1" applyFont="1">
      <alignment readingOrder="0" vertical="top"/>
    </xf>
    <xf borderId="0" fillId="0" fontId="47" numFmtId="0" xfId="0" applyAlignment="1" applyFont="1">
      <alignment shrinkToFit="0" vertical="top" wrapText="1"/>
    </xf>
    <xf borderId="55" fillId="9" fontId="21" numFmtId="0" xfId="0" applyAlignment="1" applyBorder="1" applyFont="1">
      <alignment readingOrder="0" shrinkToFit="0" vertical="top" wrapText="1"/>
    </xf>
    <xf borderId="55" fillId="9" fontId="2" numFmtId="0" xfId="0" applyAlignment="1" applyBorder="1" applyFont="1">
      <alignment shrinkToFit="0" vertical="top" wrapText="1"/>
    </xf>
    <xf borderId="62" fillId="15" fontId="2" numFmtId="0" xfId="0" applyAlignment="1" applyBorder="1" applyFont="1">
      <alignment shrinkToFit="0" vertical="top" wrapText="1"/>
    </xf>
    <xf borderId="55" fillId="15" fontId="1" numFmtId="0" xfId="0" applyAlignment="1" applyBorder="1" applyFont="1">
      <alignment vertical="top"/>
    </xf>
    <xf borderId="55" fillId="15" fontId="21" numFmtId="0" xfId="0" applyAlignment="1" applyBorder="1" applyFont="1">
      <alignment shrinkToFit="0" vertical="top" wrapText="1"/>
    </xf>
    <xf borderId="55" fillId="15" fontId="21" numFmtId="0" xfId="0" applyAlignment="1" applyBorder="1" applyFont="1">
      <alignment shrinkToFit="0" vertical="top" wrapText="1"/>
    </xf>
    <xf borderId="0" fillId="0" fontId="21" numFmtId="0" xfId="0" applyAlignment="1" applyFont="1">
      <alignment horizontal="right" shrinkToFit="0" vertical="top" wrapText="1"/>
    </xf>
    <xf borderId="55" fillId="15" fontId="2" numFmtId="0" xfId="0" applyAlignment="1" applyBorder="1" applyFont="1">
      <alignment shrinkToFit="0" vertical="top" wrapText="1"/>
    </xf>
    <xf borderId="55" fillId="15" fontId="21" numFmtId="0" xfId="0" applyAlignment="1" applyBorder="1" applyFont="1">
      <alignment readingOrder="0" shrinkToFit="0" vertical="top" wrapText="1"/>
    </xf>
    <xf borderId="55" fillId="11" fontId="48" numFmtId="0" xfId="0" applyAlignment="1" applyBorder="1" applyFont="1">
      <alignment readingOrder="0" shrinkToFit="0" vertical="top" wrapText="1"/>
    </xf>
    <xf borderId="55" fillId="16" fontId="21" numFmtId="0" xfId="0" applyAlignment="1" applyBorder="1" applyFont="1">
      <alignment readingOrder="0" shrinkToFit="0" vertical="top" wrapText="1"/>
    </xf>
    <xf borderId="55" fillId="16" fontId="15" numFmtId="0" xfId="0" applyAlignment="1" applyBorder="1" applyFont="1">
      <alignment horizontal="right" shrinkToFit="0" vertical="top" wrapText="1"/>
    </xf>
    <xf borderId="0" fillId="0" fontId="21" numFmtId="0" xfId="0" applyAlignment="1" applyFont="1">
      <alignment vertical="bottom"/>
    </xf>
    <xf borderId="55" fillId="0" fontId="21" numFmtId="0" xfId="0" applyAlignment="1" applyBorder="1" applyFont="1">
      <alignment vertical="top"/>
    </xf>
    <xf borderId="55" fillId="4" fontId="21" numFmtId="0" xfId="0" applyAlignment="1" applyBorder="1" applyFont="1">
      <alignment vertical="top"/>
    </xf>
    <xf borderId="0" fillId="0" fontId="2" numFmtId="0" xfId="0" applyFont="1"/>
    <xf borderId="0" fillId="0" fontId="2" numFmtId="164" xfId="0" applyFont="1" applyNumberFormat="1"/>
    <xf borderId="0" fillId="0" fontId="1" numFmtId="164" xfId="0" applyFont="1" applyNumberFormat="1"/>
    <xf borderId="0" fillId="0" fontId="1" numFmtId="0" xfId="0" applyAlignment="1" applyFont="1">
      <alignment shrinkToFit="0" wrapText="1"/>
    </xf>
    <xf borderId="0" fillId="0" fontId="2" numFmtId="0" xfId="0" applyAlignment="1" applyFont="1">
      <alignment shrinkToFit="0" vertical="top" wrapText="1"/>
    </xf>
    <xf borderId="0" fillId="0" fontId="49" numFmtId="0" xfId="0" applyAlignment="1" applyFont="1">
      <alignment shrinkToFit="0" vertical="top" wrapText="1"/>
    </xf>
    <xf borderId="78" fillId="0" fontId="2" numFmtId="0" xfId="0" applyAlignment="1" applyBorder="1" applyFont="1">
      <alignment horizontal="left" shrinkToFit="0" vertical="center" wrapText="1"/>
    </xf>
    <xf borderId="79" fillId="0" fontId="2" numFmtId="0" xfId="0" applyAlignment="1" applyBorder="1" applyFont="1">
      <alignment horizontal="left" shrinkToFit="0" vertical="center" wrapText="1"/>
    </xf>
    <xf borderId="79" fillId="19" fontId="2" numFmtId="0" xfId="0" applyAlignment="1" applyBorder="1" applyFill="1" applyFont="1">
      <alignment horizontal="left" readingOrder="0" shrinkToFit="0" vertical="center" wrapText="1"/>
    </xf>
    <xf borderId="79" fillId="0" fontId="2" numFmtId="0" xfId="0" applyAlignment="1" applyBorder="1" applyFont="1">
      <alignment horizontal="left" readingOrder="0" shrinkToFit="0" vertical="center" wrapText="1"/>
    </xf>
    <xf borderId="80" fillId="19" fontId="2" numFmtId="0" xfId="0" applyAlignment="1" applyBorder="1" applyFont="1">
      <alignment horizontal="left" readingOrder="0" shrinkToFit="0" vertical="center" wrapText="1"/>
    </xf>
    <xf borderId="80" fillId="0" fontId="2" numFmtId="0" xfId="0" applyAlignment="1" applyBorder="1" applyFont="1">
      <alignment horizontal="left" readingOrder="0" shrinkToFit="0" vertical="center" wrapText="1"/>
    </xf>
    <xf borderId="81" fillId="4" fontId="2" numFmtId="0" xfId="0" applyAlignment="1" applyBorder="1" applyFont="1">
      <alignment horizontal="left" readingOrder="0" shrinkToFit="0" vertical="center" wrapText="1"/>
    </xf>
    <xf borderId="81" fillId="0" fontId="2" numFmtId="0" xfId="0" applyAlignment="1" applyBorder="1" applyFont="1">
      <alignment horizontal="left" readingOrder="0" shrinkToFit="0" vertical="center" wrapText="1"/>
    </xf>
    <xf borderId="0" fillId="19" fontId="2" numFmtId="0" xfId="0" applyAlignment="1" applyFont="1">
      <alignment horizontal="left" readingOrder="0" shrinkToFit="0" vertical="center" wrapText="1"/>
    </xf>
    <xf borderId="55" fillId="0" fontId="2" numFmtId="0" xfId="0" applyAlignment="1" applyBorder="1" applyFont="1">
      <alignment horizontal="left" readingOrder="0" shrinkToFit="0" vertical="center" wrapText="1"/>
    </xf>
    <xf borderId="0" fillId="0" fontId="50" numFmtId="0" xfId="0" applyAlignment="1" applyFont="1">
      <alignment horizontal="left" readingOrder="0"/>
    </xf>
    <xf borderId="55" fillId="0" fontId="50" numFmtId="0" xfId="0" applyAlignment="1" applyBorder="1" applyFont="1">
      <alignment horizontal="left" readingOrder="0"/>
    </xf>
    <xf borderId="0" fillId="0" fontId="14" numFmtId="0" xfId="0" applyAlignment="1" applyFont="1">
      <alignment horizontal="left"/>
    </xf>
    <xf borderId="78" fillId="20" fontId="1" numFmtId="0" xfId="0" applyAlignment="1" applyBorder="1" applyFill="1" applyFont="1">
      <alignment horizontal="center" shrinkToFit="0" vertical="center" wrapText="1"/>
    </xf>
    <xf borderId="78" fillId="21" fontId="51" numFmtId="0" xfId="0" applyAlignment="1" applyBorder="1" applyFill="1" applyFont="1">
      <alignment horizontal="center" readingOrder="0" shrinkToFit="0" vertical="center" wrapText="1"/>
    </xf>
    <xf borderId="78" fillId="19" fontId="1" numFmtId="0" xfId="0" applyAlignment="1" applyBorder="1" applyFont="1">
      <alignment horizontal="center" readingOrder="0" shrinkToFit="0" vertical="center" wrapText="1"/>
    </xf>
    <xf borderId="78" fillId="22" fontId="52" numFmtId="0" xfId="0" applyAlignment="1" applyBorder="1" applyFill="1" applyFont="1">
      <alignment horizontal="center" readingOrder="0" shrinkToFit="0" vertical="center" wrapText="1"/>
    </xf>
    <xf borderId="78" fillId="4" fontId="1" numFmtId="0" xfId="0" applyAlignment="1" applyBorder="1" applyFont="1">
      <alignment horizontal="center" readingOrder="0" shrinkToFit="0" vertical="center" wrapText="1"/>
    </xf>
    <xf borderId="78" fillId="23" fontId="53" numFmtId="0" xfId="0" applyAlignment="1" applyBorder="1" applyFill="1" applyFont="1">
      <alignment horizontal="center" readingOrder="0" shrinkToFit="0" vertical="center" wrapText="1"/>
    </xf>
    <xf borderId="64" fillId="20" fontId="1" numFmtId="0" xfId="0" applyAlignment="1" applyBorder="1" applyFont="1">
      <alignment horizontal="center" readingOrder="0" shrinkToFit="0" vertical="center" wrapText="1"/>
    </xf>
    <xf borderId="55" fillId="24" fontId="3" numFmtId="0" xfId="0" applyAlignment="1" applyBorder="1" applyFill="1" applyFont="1">
      <alignment readingOrder="0" shrinkToFit="0" vertical="center" wrapText="1"/>
    </xf>
    <xf borderId="55" fillId="0" fontId="14" numFmtId="0" xfId="0" applyAlignment="1" applyBorder="1" applyFont="1">
      <alignment horizontal="left" readingOrder="0" shrinkToFit="0" wrapText="1"/>
    </xf>
    <xf borderId="82" fillId="20" fontId="1" numFmtId="0" xfId="0" applyAlignment="1" applyBorder="1" applyFont="1">
      <alignment horizontal="center" shrinkToFit="0" vertical="center" wrapText="1"/>
    </xf>
    <xf borderId="78" fillId="12" fontId="54" numFmtId="0" xfId="0" applyAlignment="1" applyBorder="1" applyFont="1">
      <alignment horizontal="center" readingOrder="0" shrinkToFit="0" vertical="center" wrapText="1"/>
    </xf>
    <xf borderId="78" fillId="25" fontId="55" numFmtId="0" xfId="0" applyAlignment="1" applyBorder="1" applyFill="1" applyFont="1">
      <alignment horizontal="center" readingOrder="0" shrinkToFit="0" vertical="center" wrapText="1"/>
    </xf>
    <xf borderId="83" fillId="20" fontId="1" numFmtId="0" xfId="0" applyAlignment="1" applyBorder="1" applyFont="1">
      <alignment horizontal="center" readingOrder="0" shrinkToFit="0" vertical="center" wrapText="1"/>
    </xf>
    <xf borderId="62" fillId="26" fontId="3" numFmtId="0" xfId="0" applyAlignment="1" applyBorder="1" applyFill="1" applyFont="1">
      <alignment readingOrder="0" shrinkToFit="0" vertical="center" wrapText="1"/>
    </xf>
    <xf borderId="82" fillId="20" fontId="1" numFmtId="0" xfId="0" applyAlignment="1" applyBorder="1" applyFont="1">
      <alignment horizontal="center" readingOrder="0" shrinkToFit="0" vertical="center" wrapText="1"/>
    </xf>
    <xf borderId="78" fillId="25" fontId="56" numFmtId="0" xfId="0" applyAlignment="1" applyBorder="1" applyFont="1">
      <alignment horizontal="center" readingOrder="0" shrinkToFit="0" vertical="center" wrapText="1"/>
    </xf>
    <xf borderId="78" fillId="27" fontId="57" numFmtId="0" xfId="0" applyAlignment="1" applyBorder="1" applyFill="1" applyFont="1">
      <alignment horizontal="center" readingOrder="0" shrinkToFit="0" vertical="center" wrapText="1"/>
    </xf>
    <xf borderId="62" fillId="3" fontId="58" numFmtId="0" xfId="0" applyAlignment="1" applyBorder="1" applyFont="1">
      <alignment horizontal="left" readingOrder="0" shrinkToFit="0" vertical="center" wrapText="1"/>
    </xf>
    <xf borderId="84" fillId="28" fontId="1" numFmtId="0" xfId="0" applyAlignment="1" applyBorder="1" applyFill="1" applyFont="1">
      <alignment horizontal="center" readingOrder="0" shrinkToFit="0" vertical="center" wrapText="1"/>
    </xf>
    <xf borderId="78" fillId="22" fontId="59" numFmtId="0" xfId="0" applyAlignment="1" applyBorder="1" applyFont="1">
      <alignment horizontal="center" shrinkToFit="0" vertical="center" wrapText="1"/>
    </xf>
    <xf borderId="78" fillId="4" fontId="1" numFmtId="0" xfId="0" applyAlignment="1" applyBorder="1" applyFont="1">
      <alignment horizontal="center" vertical="center"/>
    </xf>
    <xf borderId="78" fillId="22" fontId="60" numFmtId="0" xfId="0" applyAlignment="1" applyBorder="1" applyFont="1">
      <alignment horizontal="center" shrinkToFit="0" vertical="center" wrapText="1"/>
    </xf>
    <xf borderId="78" fillId="25" fontId="61" numFmtId="0" xfId="0" applyAlignment="1" applyBorder="1" applyFont="1">
      <alignment horizontal="center" readingOrder="0" shrinkToFit="0" vertical="center" wrapText="1"/>
    </xf>
    <xf borderId="78" fillId="22" fontId="62" numFmtId="0" xfId="0" applyAlignment="1" applyBorder="1" applyFont="1">
      <alignment horizontal="center" readingOrder="0" shrinkToFit="0" vertical="center" wrapText="1"/>
    </xf>
    <xf borderId="83" fillId="20" fontId="1" numFmtId="0" xfId="0" applyAlignment="1" applyBorder="1" applyFont="1">
      <alignment horizontal="center" shrinkToFit="0" vertical="center" wrapText="1"/>
    </xf>
    <xf borderId="55" fillId="3" fontId="58" numFmtId="0" xfId="0" applyAlignment="1" applyBorder="1" applyFont="1">
      <alignment horizontal="left" readingOrder="0" shrinkToFit="0" vertical="center" wrapText="1"/>
    </xf>
    <xf borderId="55" fillId="0" fontId="14" numFmtId="0" xfId="0" applyAlignment="1" applyBorder="1" applyFont="1">
      <alignment horizontal="left" readingOrder="0" shrinkToFit="0" vertical="center" wrapText="1"/>
    </xf>
    <xf borderId="0" fillId="0" fontId="14" numFmtId="0" xfId="0" applyAlignment="1" applyFont="1">
      <alignment horizontal="left" vertical="center"/>
    </xf>
    <xf borderId="68" fillId="28" fontId="1" numFmtId="0" xfId="0" applyAlignment="1" applyBorder="1" applyFont="1">
      <alignment horizontal="center" readingOrder="0" shrinkToFit="0" vertical="center" wrapText="1"/>
    </xf>
    <xf borderId="78" fillId="8" fontId="63" numFmtId="0" xfId="0" applyAlignment="1" applyBorder="1" applyFont="1">
      <alignment horizontal="center" readingOrder="0" shrinkToFit="0" vertical="center" wrapText="1"/>
    </xf>
    <xf borderId="78" fillId="0" fontId="14" numFmtId="0" xfId="0" applyAlignment="1" applyBorder="1" applyFont="1">
      <alignment horizontal="center" readingOrder="0" vertical="center"/>
    </xf>
    <xf borderId="78" fillId="23" fontId="64" numFmtId="0" xfId="0" applyAlignment="1" applyBorder="1" applyFont="1">
      <alignment horizontal="center" readingOrder="0" shrinkToFit="0" vertical="center" wrapText="1"/>
    </xf>
    <xf borderId="78" fillId="25" fontId="65" numFmtId="0" xfId="0" applyAlignment="1" applyBorder="1" applyFont="1">
      <alignment horizontal="center" readingOrder="0" shrinkToFit="0" vertical="center" wrapText="1"/>
    </xf>
    <xf borderId="78" fillId="25" fontId="66" numFmtId="0" xfId="0" applyAlignment="1" applyBorder="1" applyFont="1">
      <alignment horizontal="center" readingOrder="0" shrinkToFit="0" vertical="center" wrapText="1"/>
    </xf>
    <xf borderId="78" fillId="21" fontId="67" numFmtId="0" xfId="0" applyAlignment="1" applyBorder="1" applyFont="1">
      <alignment horizontal="center" readingOrder="0" shrinkToFit="0" vertical="center" wrapText="1"/>
    </xf>
    <xf borderId="78" fillId="0" fontId="2" numFmtId="0" xfId="0" applyAlignment="1" applyBorder="1" applyFont="1">
      <alignment horizontal="center" readingOrder="0" vertical="center"/>
    </xf>
    <xf borderId="78" fillId="27" fontId="68" numFmtId="0" xfId="0" applyAlignment="1" applyBorder="1" applyFont="1">
      <alignment horizontal="center" readingOrder="0" shrinkToFit="0" vertical="center" wrapText="1"/>
    </xf>
    <xf borderId="78" fillId="27" fontId="69" numFmtId="0" xfId="0" applyAlignment="1" applyBorder="1" applyFont="1">
      <alignment horizontal="center" readingOrder="0" shrinkToFit="0" vertical="center" wrapText="1"/>
    </xf>
    <xf borderId="78" fillId="27" fontId="70" numFmtId="0" xfId="0" applyAlignment="1" applyBorder="1" applyFont="1">
      <alignment horizontal="center" readingOrder="0" shrinkToFit="0" vertical="center" wrapText="1"/>
    </xf>
    <xf borderId="78" fillId="27" fontId="71" numFmtId="0" xfId="0" applyAlignment="1" applyBorder="1" applyFont="1">
      <alignment horizontal="center" readingOrder="0" shrinkToFit="0" vertical="center" wrapText="1"/>
    </xf>
    <xf borderId="78" fillId="25" fontId="15" numFmtId="0" xfId="0" applyAlignment="1" applyBorder="1" applyFont="1">
      <alignment horizontal="center" readingOrder="0" shrinkToFit="0" vertical="center" wrapText="1"/>
    </xf>
    <xf borderId="55" fillId="29" fontId="58" numFmtId="0" xfId="0" applyAlignment="1" applyBorder="1" applyFill="1" applyFont="1">
      <alignment horizontal="left" readingOrder="0" shrinkToFit="0" vertical="center" wrapText="1"/>
    </xf>
    <xf borderId="78" fillId="27" fontId="72" numFmtId="0" xfId="0" applyAlignment="1" applyBorder="1" applyFont="1">
      <alignment horizontal="center" readingOrder="0" shrinkToFit="0" vertical="center" wrapText="1"/>
    </xf>
    <xf borderId="78" fillId="4" fontId="2" numFmtId="0" xfId="0" applyAlignment="1" applyBorder="1" applyFont="1">
      <alignment horizontal="center" vertical="center"/>
    </xf>
    <xf borderId="78" fillId="22" fontId="73" numFmtId="0" xfId="0" applyAlignment="1" applyBorder="1" applyFont="1">
      <alignment horizontal="center" readingOrder="0" shrinkToFit="0" vertical="center" wrapText="1"/>
    </xf>
    <xf borderId="78" fillId="4" fontId="1" numFmtId="0" xfId="0" applyAlignment="1" applyBorder="1" applyFont="1">
      <alignment horizontal="center" vertical="center"/>
    </xf>
    <xf borderId="78" fillId="27" fontId="1" numFmtId="0" xfId="0" applyAlignment="1" applyBorder="1" applyFont="1">
      <alignment horizontal="center" shrinkToFit="0" vertical="center" wrapText="1"/>
    </xf>
    <xf borderId="78" fillId="27" fontId="74" numFmtId="0" xfId="0" applyAlignment="1" applyBorder="1" applyFont="1">
      <alignment horizontal="center" readingOrder="0" shrinkToFit="0" vertical="center" wrapText="1"/>
    </xf>
    <xf borderId="78" fillId="27" fontId="71" numFmtId="0" xfId="0" applyAlignment="1" applyBorder="1" applyFont="1">
      <alignment horizontal="center" shrinkToFit="0" vertical="center" wrapText="1"/>
    </xf>
    <xf borderId="78" fillId="25" fontId="75" numFmtId="0" xfId="0" applyAlignment="1" applyBorder="1" applyFont="1">
      <alignment horizontal="center" readingOrder="0" shrinkToFit="0" vertical="center" wrapText="1"/>
    </xf>
    <xf borderId="64" fillId="0" fontId="1" numFmtId="0" xfId="0" applyAlignment="1" applyBorder="1" applyFont="1">
      <alignment shrinkToFit="0" vertical="center" wrapText="1"/>
    </xf>
    <xf borderId="0" fillId="0" fontId="2" numFmtId="0" xfId="0" applyAlignment="1" applyFont="1">
      <alignment horizontal="left" vertical="center"/>
    </xf>
    <xf borderId="0" fillId="19" fontId="2" numFmtId="0" xfId="0" applyAlignment="1" applyFont="1">
      <alignment horizontal="left" vertical="center"/>
    </xf>
    <xf borderId="0" fillId="19" fontId="14" numFmtId="0" xfId="0" applyAlignment="1" applyFont="1">
      <alignment horizontal="left"/>
    </xf>
    <xf borderId="0" fillId="4" fontId="14" numFmtId="0" xfId="0" applyAlignment="1" applyFont="1">
      <alignment horizontal="left"/>
    </xf>
  </cellXfs>
  <cellStyles count="1">
    <cellStyle xfId="0" name="Normal" builtinId="0"/>
  </cellStyles>
  <dxfs count="1">
    <dxf>
      <font/>
      <fill>
        <patternFill patternType="solid">
          <fgColor rgb="FFFF00FF"/>
          <bgColor rgb="FFFF00FF"/>
        </patternFill>
      </fill>
      <border/>
    </dxf>
  </dxfs>
</styleSheet>
</file>

<file path=xl/_rels/workbook.xml.rels><?xml version="1.0" encoding="UTF-8" standalone="yes"?><Relationships xmlns="http://schemas.openxmlformats.org/package/2006/relationships"><Relationship Id="rId11" Type="http://schemas.openxmlformats.org/officeDocument/2006/relationships/worksheet" Target="worksheets/sheet7.xml"/><Relationship Id="rId10" Type="http://schemas.openxmlformats.org/officeDocument/2006/relationships/worksheet" Target="worksheets/sheet6.xml"/><Relationship Id="rId13" Type="http://schemas.openxmlformats.org/officeDocument/2006/relationships/worksheet" Target="worksheets/sheet9.xml"/><Relationship Id="rId12" Type="http://schemas.openxmlformats.org/officeDocument/2006/relationships/worksheet" Target="worksheets/sheet8.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ocumenttasks/documenttask1.xml><?xml version="1.0" encoding="utf-8"?>
<Tasks xmlns="http://schemas.microsoft.com/office/tasks/2019/documenttasks">
  <Task id="{5050e099-8f34-4c39-a157-9966c467ff86}">
    <Anchor>
      <Comment id="{5f698a4e-a1bc-4cfe-be42-9caba26fe62b}"/>
    </Anchor>
    <History>
      <Event time="2026-02-25T12:09:37.00" id="{6e0dae13-a529-4dd0-b40d-229e1f9f0cf2}">
        <Attribution userId="placeholder@email.com" userName="Wenjie Liu" userProvider="google-sheets"/>
        <Anchor>
          <Comment id="{5f698a4e-a1bc-4cfe-be42-9caba26fe62b}"/>
        </Anchor>
        <Create/>
      </Event>
      <Event time="2026-02-25T12:09:37.00" id="{afbedf94-b11d-45be-bf33-546e9f647c1b}">
        <Attribution userId="placeholder@email.com" userName="Wenjie Liu" userProvider="google-sheets"/>
        <Anchor>
          <Comment id="{5f698a4e-a1bc-4cfe-be42-9caba26fe62b}"/>
        </Anchor>
        <Assign userId="chris.alford@sunriseproject.org" userName="chris.alford@sunriseproject.org" userProvider="google-sheets"/>
      </Event>
    </History>
  </Task>
</Task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152400</xdr:colOff>
      <xdr:row>0</xdr:row>
      <xdr:rowOff>152400</xdr:rowOff>
    </xdr:from>
    <xdr:ext cx="4181475" cy="83820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x18tc:person displayName="Wenjie Liu" id="{8c7f06ec-6654-499b-adec-f325bbcade35}" providerId="google-sheets"/>
  <x18tc:person displayName="chris.alford@sunriseproject.org" id="{fd316746-68ed-4650-b9e5-72070244a249}" userId="chris.alford@sunriseproject.org" providerId="google-sheets"/>
</x18tc:personList>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threadedComments/threadedComment1.xml><?xml version="1.0" encoding="utf-8"?>
<x18tc:ThreadedComments xmlns="http://schemas.openxmlformats.org/spreadsheetml/2006/main" xmlns:x18tc="http://schemas.microsoft.com/office/spreadsheetml/2018/threadedcomments" xmlns:xltc2="http://schemas.microsoft.com/office/spreadsheetml/2020/threadedcomments2" xmlns:r="http://schemas.openxmlformats.org/officeDocument/2006/relationships">
  <x18tc:threadedComment ref="A46" dT="2026-02-25T12:09:37.00" personId="{8c7f06ec-6654-499b-adec-f325bbcade35}" id="{5f698a4e-a1bc-4cfe-be42-9caba26fe62b}" done="1">
    <x18tc:text xml:space="preserve">@chris.alford@sunriseproject.org seems like point 3 is missing
Assigned to chris.alford@sunriseproject.org</x18tc:text>
    <x18tc:mentions>
      <x18tc:mention mentionpersonId="{fd316746-68ed-4650-b9e5-72070244a249}" mentionId="{a1b8af2c-33a9-4318-b5d0-4a86cc9de08c}" startIndex="0" length="32"/>
    </x18tc:mentions>
  </x18tc:threadedComment>
</x18tc: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automotive.influencemap.org/"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comments" Target="../comments1.xml"/><Relationship Id="rId2" Type="http://schemas.microsoft.com/office/2017/10/relationships/threadedComment" Target="../threadedComments/threadedComment1.xml"/><Relationship Id="rId3" Type="http://schemas.microsoft.com/office/2019/04/relationships/documenttask" Target="../documenttasks/documenttask1.xml"/><Relationship Id="rId4" Type="http://schemas.openxmlformats.org/officeDocument/2006/relationships/hyperlink" Target="https://automotive.influencemap.org/" TargetMode="External"/><Relationship Id="rId5" Type="http://schemas.openxmlformats.org/officeDocument/2006/relationships/drawing" Target="../drawings/drawing3.xml"/><Relationship Id="rId6"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40" Type="http://schemas.openxmlformats.org/officeDocument/2006/relationships/hyperlink" Target="https://www.renaultgroup.com/wp-content/uploads/2024/03/renault_urd_2023__en__202403201552.pdf" TargetMode="External"/><Relationship Id="rId42" Type="http://schemas.openxmlformats.org/officeDocument/2006/relationships/hyperlink" Target="https://www.stellantis.com/content/dam/stellantis-corporate/sustainability/esg-disclosures/Stellantis-2024-Vigilance-Plan.pdf" TargetMode="External"/><Relationship Id="rId41" Type="http://schemas.openxmlformats.org/officeDocument/2006/relationships/hyperlink" Target="https://www.saicmotor.com/english/download/esg/2024.pdf" TargetMode="External"/><Relationship Id="rId44" Type="http://schemas.openxmlformats.org/officeDocument/2006/relationships/hyperlink" Target="http://www.geelyauto.com.hk/wp-content/uploads/2024/12/6.-%E7%92%B0%E5%A2%83%E8%81%B2%E6%98%8E-Environmental-Statement.pdf" TargetMode="External"/><Relationship Id="rId43" Type="http://schemas.openxmlformats.org/officeDocument/2006/relationships/hyperlink" Target="https://www.bmwgroup.com/content/dam/grpw/websites/bmwgroup_com/responsibility/downloads/en/2022/2022_Commitment_BMW_Naturalrubber.pdf" TargetMode="External"/><Relationship Id="rId46" Type="http://schemas.openxmlformats.org/officeDocument/2006/relationships/hyperlink" Target="https://investor.gm.com/static-files/644a1d74-6074-4688-89d2-9fce85bd9b54" TargetMode="External"/><Relationship Id="rId45" Type="http://schemas.openxmlformats.org/officeDocument/2006/relationships/hyperlink" Target="https://www.volvocars.com/images/v/-/media/project/contentplatform/data/media/sustainability/volvo-cars_position_on_sustainable_materials.pdf" TargetMode="External"/><Relationship Id="rId107" Type="http://schemas.openxmlformats.org/officeDocument/2006/relationships/hyperlink" Target="https://www.renaultgroup.com/wp-content/uploads/2024/03/renault_urd_2023__en__202403201552.pdf" TargetMode="External"/><Relationship Id="rId106" Type="http://schemas.openxmlformats.org/officeDocument/2006/relationships/hyperlink" Target="http://www.geelyauto.com.hk/wp-content/uploads/2025/04/e_2024-ESG-Report_20250428.pdf" TargetMode="External"/><Relationship Id="rId105" Type="http://schemas.openxmlformats.org/officeDocument/2006/relationships/hyperlink" Target="https://corporate.ford.com/content/dam/corporate/us/en-us/documents/reports/2025-integrated-sustainability-and-financial-report.pdf" TargetMode="External"/><Relationship Id="rId104" Type="http://schemas.openxmlformats.org/officeDocument/2006/relationships/hyperlink" Target="https://www1.hkexnews.hk/listedco/listconews/sehk/2025/0324/2025032401244.pdf" TargetMode="External"/><Relationship Id="rId109" Type="http://schemas.openxmlformats.org/officeDocument/2006/relationships/hyperlink" Target="https://www.volkswagen-group.com/en/publications/more/group-sustainability-report-2023-2674" TargetMode="External"/><Relationship Id="rId108" Type="http://schemas.openxmlformats.org/officeDocument/2006/relationships/hyperlink" Target="https://www.tesla.com/ns_videos/2024-extended-version-tesla-impact-report.pdf" TargetMode="External"/><Relationship Id="rId48" Type="http://schemas.openxmlformats.org/officeDocument/2006/relationships/hyperlink" Target="https://global.honda/jp/procurement/pdf/sustinability_guideline_En_230131.pdf" TargetMode="External"/><Relationship Id="rId47" Type="http://schemas.openxmlformats.org/officeDocument/2006/relationships/hyperlink" Target="https://www.bmwgroup.com/content/dam/grpw/websites/bmwgroup_com/responsibility/downloads/en/2025/Rohstoffmanagement_EN.pdf" TargetMode="External"/><Relationship Id="rId49" Type="http://schemas.openxmlformats.org/officeDocument/2006/relationships/hyperlink" Target="https://www.nissan-global.com/JP/SUSTAINABILITY/LIBRARY/GREEN_PURCHASING/ASSETS/PDF/Nissan_Green_Purchasing_Guildeline_2023_e.pdf" TargetMode="External"/><Relationship Id="rId103" Type="http://schemas.openxmlformats.org/officeDocument/2006/relationships/hyperlink" Target="https://corporate.ford.com/content/dam/corporate/us/en-us/documents/reports/2024-integrated-sustainability-and-financial-report.pdf" TargetMode="External"/><Relationship Id="rId102" Type="http://schemas.openxmlformats.org/officeDocument/2006/relationships/hyperlink" Target="https://www.nissan-global.com/EN/SUSTAINABILITY/LIBRARY/SR/2024/ASSETS/PDF/DB24_E_All.pdf" TargetMode="External"/><Relationship Id="rId101" Type="http://schemas.openxmlformats.org/officeDocument/2006/relationships/hyperlink" Target="https://group.mercedes-benz.com/documents/sustainability/reports/mercedes-benz-sustainability-report-2023.pdf" TargetMode="External"/><Relationship Id="rId100" Type="http://schemas.openxmlformats.org/officeDocument/2006/relationships/hyperlink" Target="https://aluminium-stewardship.org/about-asi/members" TargetMode="External"/><Relationship Id="rId31" Type="http://schemas.openxmlformats.org/officeDocument/2006/relationships/hyperlink" Target="https://www.cdp.net/en/formatted_responses/responses?campaign_id=83630982&amp;discloser_id=1038282&amp;locale=en&amp;organization_name=Renault+Group&amp;organization_number=15634&amp;program=Investor&amp;project_year=2023&amp;redirect=https%3A%2F%2Fcdp.credit360.com%2Fsurveys%2F2023%2Fjwbhd7d6%2F286831&amp;survey_id=82591262" TargetMode="External"/><Relationship Id="rId30" Type="http://schemas.openxmlformats.org/officeDocument/2006/relationships/hyperlink" Target="https://corporate.ford.com/content/dam/corporate/us/en-us/documents/reports/ford-cdp-climate-report.pdf" TargetMode="External"/><Relationship Id="rId33" Type="http://schemas.openxmlformats.org/officeDocument/2006/relationships/hyperlink" Target="https://supplier.mercedes-benz.com/docs/DOC-2671" TargetMode="External"/><Relationship Id="rId32" Type="http://schemas.openxmlformats.org/officeDocument/2006/relationships/hyperlink" Target="https://www.bydglobal.com/sitesresources/common/tools/generic/web/viewer.html?file=%2Fsites%2FSatellite%2FBYD%20PDF%20Viewer%3Fblobcol%3Durldata%26blobheader%3Dapplication%252Fpdf%26blobkey%3Did%26blobtable%3DMungoBlobs%26blobwhere%3D1638928498086%26ssbinary%3Dtrue" TargetMode="External"/><Relationship Id="rId35" Type="http://schemas.openxmlformats.org/officeDocument/2006/relationships/hyperlink" Target="https://www.stellantis.com/content/dam/stellantis-corporate/investors/financial-reports/Stellantis-NV-20241231-Annual-Report.pdf" TargetMode="External"/><Relationship Id="rId34" Type="http://schemas.openxmlformats.org/officeDocument/2006/relationships/hyperlink" Target="https://assets.renaultgroup.com/uploads/2025/07/RG-Suppliers-New-CoC-July-2025-FINAL.pdf" TargetMode="External"/><Relationship Id="rId37" Type="http://schemas.openxmlformats.org/officeDocument/2006/relationships/hyperlink" Target="https://www.bmwgroup.com/en/report/2024/downloads/BMW-Group-Report-2024-en.pdf" TargetMode="External"/><Relationship Id="rId36" Type="http://schemas.openxmlformats.org/officeDocument/2006/relationships/hyperlink" Target="https://www.volvocars.com/images/v/-/media/market-assets/intl/applications/dotcom/pdf/suppliers/codeofconduct_for_business_partners_en_2022_digital_a4.pdf" TargetMode="External"/><Relationship Id="rId39" Type="http://schemas.openxmlformats.org/officeDocument/2006/relationships/hyperlink" Target="https://www.nissan-global.com/JP/SUSTAINABILITY/LIBRARY/GREEN_PURCHASING/ASSETS/PDF/Nissan_Green_Purchasing_Guildeline_2023_e.pdf" TargetMode="External"/><Relationship Id="rId38" Type="http://schemas.openxmlformats.org/officeDocument/2006/relationships/hyperlink" Target="https://www.hyundai.com/content/dam/hyundai/ww/en/images/company/sustainability/about-sustainability/hmc-2024-sustainability-report-en-v2.pdf" TargetMode="External"/><Relationship Id="rId20" Type="http://schemas.openxmlformats.org/officeDocument/2006/relationships/hyperlink" Target="https://www.nissan-global.com/EN/SUSTAINABILITY/LIBRARY/SR/2024/ASSETS/PDF/DB24_E_All.pdf" TargetMode="External"/><Relationship Id="rId22" Type="http://schemas.openxmlformats.org/officeDocument/2006/relationships/hyperlink" Target="https://www.stellantis.com/content/dam/stellantis-corporate/sustainability/csr-disclosure/stellantis/2023/Stellantis-2023-CSR-Report.pdf" TargetMode="External"/><Relationship Id="rId21" Type="http://schemas.openxmlformats.org/officeDocument/2006/relationships/hyperlink" Target="https://www.renaultgroup.com/en/our-company/businesses/renault-group-integrated-report/" TargetMode="External"/><Relationship Id="rId24" Type="http://schemas.openxmlformats.org/officeDocument/2006/relationships/hyperlink" Target="https://www.volkswagen-group.com/en/publications/more/group-sustainability-report-2023-2674" TargetMode="External"/><Relationship Id="rId23" Type="http://schemas.openxmlformats.org/officeDocument/2006/relationships/hyperlink" Target="https://global.toyota/pages/global_toyota/sustainability/report/sdb/sdb25_en.pdf" TargetMode="External"/><Relationship Id="rId129" Type="http://schemas.openxmlformats.org/officeDocument/2006/relationships/hyperlink" Target="https://www.tesla.com/ns_videos/2023-tesla-impact-report.pdf" TargetMode="External"/><Relationship Id="rId128" Type="http://schemas.openxmlformats.org/officeDocument/2006/relationships/hyperlink" Target="https://www.globalbattery.org/about/members/" TargetMode="External"/><Relationship Id="rId127" Type="http://schemas.openxmlformats.org/officeDocument/2006/relationships/hyperlink" Target="https://www.tesla.com/ns_videos/2022-tesla-impact-report.pdf" TargetMode="External"/><Relationship Id="rId126" Type="http://schemas.openxmlformats.org/officeDocument/2006/relationships/hyperlink" Target="https://vp272.alertir.com/afw/files/press/volvocar/202503118898-1.pdf" TargetMode="External"/><Relationship Id="rId26" Type="http://schemas.openxmlformats.org/officeDocument/2006/relationships/hyperlink" Target="https://worldwide.kia.com/int/files/company/sr/sustainability-report/sustainability-report-2023-int.pdf" TargetMode="External"/><Relationship Id="rId121" Type="http://schemas.openxmlformats.org/officeDocument/2006/relationships/hyperlink" Target="https://vp272.alertir.com/afw/files/press/volvocar/202503118898-1.pdf" TargetMode="External"/><Relationship Id="rId25" Type="http://schemas.openxmlformats.org/officeDocument/2006/relationships/hyperlink" Target="https://www.bydglobal.com/sitesresources/common/tools/generic/web/viewer.html?file=%2Fsites%2FSatellite%2FBYD%20PDF%20Viewer%3Fblobcol%3Durldata%26blobheader%3Dapplication%252Fpdf%26blobkey%3Did%26blobtable%3DMungoBlobs%26blobwhere%3D1638928498086%26ssbinary%3Dtrue" TargetMode="External"/><Relationship Id="rId120" Type="http://schemas.openxmlformats.org/officeDocument/2006/relationships/hyperlink" Target="https://www.tesla.com/ns_videos/2023-tesla-impact-report.pdf" TargetMode="External"/><Relationship Id="rId28" Type="http://schemas.openxmlformats.org/officeDocument/2006/relationships/hyperlink" Target="https://www.nissan-global.com/EN/SUSTAINABILITY/LIBRARY/GREEN_PURCHASING/ASSETS/PDF/Nissan_Green_Purchasing_Guideline_e.pdf" TargetMode="External"/><Relationship Id="rId27" Type="http://schemas.openxmlformats.org/officeDocument/2006/relationships/hyperlink" Target="https://group.mercedes-benz.com/documents/sustainability/reports/mercedes-benz-sustainability-report-2023.pdf" TargetMode="External"/><Relationship Id="rId125" Type="http://schemas.openxmlformats.org/officeDocument/2006/relationships/hyperlink" Target="https://www.renaultgroup.com/wp-content/uploads/2024/03/renault_urd_2023__en__202403201552.pdf" TargetMode="External"/><Relationship Id="rId29" Type="http://schemas.openxmlformats.org/officeDocument/2006/relationships/hyperlink" Target="https://www.renaultgroup.com/wp-content/uploads/2023/11/renaultgroup_greenprocurementguidelines_2023.pdf" TargetMode="External"/><Relationship Id="rId124" Type="http://schemas.openxmlformats.org/officeDocument/2006/relationships/hyperlink" Target="https://www.nissan-global.com/EN/SUSTAINABILITY/LIBRARY/SR/2025/ASSETS/PDF/DB25_E_All.pdf" TargetMode="External"/><Relationship Id="rId123" Type="http://schemas.openxmlformats.org/officeDocument/2006/relationships/hyperlink" Target="http://www.geelyauto.com.hk/wp-content/uploads/2024/04/2024042600275.pdf" TargetMode="External"/><Relationship Id="rId122" Type="http://schemas.openxmlformats.org/officeDocument/2006/relationships/hyperlink" Target="https://www.bmwgroup.com/content/dam/grpw/websites/bmwgroup_com/responsibility/downloads/en/2025/Rohstoffmanagement_EN.pdf" TargetMode="External"/><Relationship Id="rId95" Type="http://schemas.openxmlformats.org/officeDocument/2006/relationships/hyperlink" Target="https://www1.hkexnews.hk/listedco/listconews/sehk/2025/0324/2025032401244.pdf" TargetMode="External"/><Relationship Id="rId94" Type="http://schemas.openxmlformats.org/officeDocument/2006/relationships/hyperlink" Target="https://initiatives.weforum.org/first-movers-coalition/community" TargetMode="External"/><Relationship Id="rId97" Type="http://schemas.openxmlformats.org/officeDocument/2006/relationships/hyperlink" Target="https://initiatives.weforum.org/first-movers-coalition/community" TargetMode="External"/><Relationship Id="rId96" Type="http://schemas.openxmlformats.org/officeDocument/2006/relationships/hyperlink" Target="https://initiatives.weforum.org/first-movers-coalition/community" TargetMode="External"/><Relationship Id="rId11" Type="http://schemas.openxmlformats.org/officeDocument/2006/relationships/hyperlink" Target="https://www.bmwgroup.com/en/report/2024/downloads/BMW-Group-Report-2024-en.pdf" TargetMode="External"/><Relationship Id="rId99" Type="http://schemas.openxmlformats.org/officeDocument/2006/relationships/hyperlink" Target="https://annualreport2024.volkswagen-group.com/_assets/downloads/entire-vw-ar24.pdf?h=5AteXYgL" TargetMode="External"/><Relationship Id="rId10" Type="http://schemas.openxmlformats.org/officeDocument/2006/relationships/hyperlink" Target="https://www.nissan-global.com/EN/SUSTAINABILITY/LIBRARY/SR/2024/ASSETS/PDF/DB24_E_All.pdf" TargetMode="External"/><Relationship Id="rId98" Type="http://schemas.openxmlformats.org/officeDocument/2006/relationships/hyperlink" Target="https://www.stellantis.com/content/dam/stellantis-corporate/sustainability/esg-disclosures/Stellantis-Expanded-Sustainability-Statement-2024.pdf" TargetMode="External"/><Relationship Id="rId13" Type="http://schemas.openxmlformats.org/officeDocument/2006/relationships/hyperlink" Target="https://www1.hkexnews.hk/listedco/listconews/sehk/2025/0425/2025042502725.pdf" TargetMode="External"/><Relationship Id="rId12" Type="http://schemas.openxmlformats.org/officeDocument/2006/relationships/hyperlink" Target="https://corporate.ford.com/content/dam/corporate/us/en-us/documents/reports/2025-integrated-sustainability-and-financial-report.pdf" TargetMode="External"/><Relationship Id="rId91" Type="http://schemas.openxmlformats.org/officeDocument/2006/relationships/hyperlink" Target="https://www.volvocars.com/files/cs/v3/assets/blt066aeed1a18c768c/blt6c134e71c3f39db3/volvo_es90_carbonfootprintreport.pdf?branch=prod_alias" TargetMode="External"/><Relationship Id="rId90" Type="http://schemas.openxmlformats.org/officeDocument/2006/relationships/hyperlink" Target="https://group.mercedes-benz.com/documents/sustainability/reports/mercedes-benz-sustainability-report-2023.pdf" TargetMode="External"/><Relationship Id="rId93" Type="http://schemas.openxmlformats.org/officeDocument/2006/relationships/hyperlink" Target="https://www.hyundai.com/content/dam/hyundai/ww/en/images/company/sustainability/about-sustainability/hmc-2024-sustainability-report-en-v2.pdf" TargetMode="External"/><Relationship Id="rId92" Type="http://schemas.openxmlformats.org/officeDocument/2006/relationships/hyperlink" Target="http://www.geelyauto.com.hk/wp-content/uploads/2024/04/2024042600275.pdf" TargetMode="External"/><Relationship Id="rId118" Type="http://schemas.openxmlformats.org/officeDocument/2006/relationships/hyperlink" Target="https://assets.renaultgroup.com/uploads/2025/03/Renault_URD_2024_EN.pdf" TargetMode="External"/><Relationship Id="rId117" Type="http://schemas.openxmlformats.org/officeDocument/2006/relationships/hyperlink" Target="https://www.globalbattery.org/about/members/" TargetMode="External"/><Relationship Id="rId116" Type="http://schemas.openxmlformats.org/officeDocument/2006/relationships/hyperlink" Target="https://vremt-cms-prod-oss-cdn.vremtglobal.com/em-sg-prod/about-sustainable-report/95c1a2db-3c55-48b8-b014-e10dbe2b506c.pdf" TargetMode="External"/><Relationship Id="rId115" Type="http://schemas.openxmlformats.org/officeDocument/2006/relationships/hyperlink" Target="https://corporate.ford.com/content/dam/corporate/us/en-us/documents/reports/2024-integrated-sustainability-and-financial-report.pdf" TargetMode="External"/><Relationship Id="rId119" Type="http://schemas.openxmlformats.org/officeDocument/2006/relationships/hyperlink" Target="https://www.globalbattery.org/about/members/" TargetMode="External"/><Relationship Id="rId15" Type="http://schemas.openxmlformats.org/officeDocument/2006/relationships/hyperlink" Target="https://www.gm.com/content/dam/company/docs/us/en/gmcom/company/GM_2023_SR.pdf" TargetMode="External"/><Relationship Id="rId110" Type="http://schemas.openxmlformats.org/officeDocument/2006/relationships/hyperlink" Target="https://vp272.alertir.com/afw/files/press/volvocar/202503118898-1.pdf" TargetMode="External"/><Relationship Id="rId14" Type="http://schemas.openxmlformats.org/officeDocument/2006/relationships/hyperlink" Target="http://www.geelyauto.com.hk/wp-content/uploads/2024/04/2024042600275.pdf" TargetMode="External"/><Relationship Id="rId17" Type="http://schemas.openxmlformats.org/officeDocument/2006/relationships/hyperlink" Target="https://www.hyundai.com/content/dam/hyundai/ww/en/images/company/sustainability/about-sustainability/2025/hmc-2025-sustainability-report-en-v12.pdf" TargetMode="External"/><Relationship Id="rId16" Type="http://schemas.openxmlformats.org/officeDocument/2006/relationships/hyperlink" Target="https://global.honda/en/sustainability/cq_img/report/pdf/2025/honda-SR-2025-en-all.pdf" TargetMode="External"/><Relationship Id="rId19" Type="http://schemas.openxmlformats.org/officeDocument/2006/relationships/hyperlink" Target="https://group.mercedes-benz.com/documents/investors/reports/annual-report/mercedes-benz/mercedes-benz-climate-transition-action-plan-2025.pdf" TargetMode="External"/><Relationship Id="rId114" Type="http://schemas.openxmlformats.org/officeDocument/2006/relationships/hyperlink" Target="http://www.geelyauto.com.hk/wp-content/uploads/2025/04/e_2024-ESG-Report_20250428.pdf" TargetMode="External"/><Relationship Id="rId18" Type="http://schemas.openxmlformats.org/officeDocument/2006/relationships/hyperlink" Target="https://worldwide.kia.com/int/company/sustainability/sustainability-report" TargetMode="External"/><Relationship Id="rId113" Type="http://schemas.openxmlformats.org/officeDocument/2006/relationships/hyperlink" Target="https://www.tesla.com/ns_videos/2023-tesla-impact-report.pdf" TargetMode="External"/><Relationship Id="rId112" Type="http://schemas.openxmlformats.org/officeDocument/2006/relationships/hyperlink" Target="https://corporate.ford.com/content/dam/corporate/us/en-us/documents/legal/capri-explorer-life-cycle-assessment.pdf" TargetMode="External"/><Relationship Id="rId111" Type="http://schemas.openxmlformats.org/officeDocument/2006/relationships/hyperlink" Target="https://www.bmwgroup.com/en/report/2023/downloads/BMW-Group-Report-2023-en.pdf?page=1" TargetMode="External"/><Relationship Id="rId84" Type="http://schemas.openxmlformats.org/officeDocument/2006/relationships/hyperlink" Target="https://corporate.ford.com/content/dam/corporate/us/en-us/documents/reports/2025-integrated-sustainability-and-financial-report.pdf" TargetMode="External"/><Relationship Id="rId83" Type="http://schemas.openxmlformats.org/officeDocument/2006/relationships/hyperlink" Target="https://uploads.vw-mms.de/system/production/documents/cws/001/644/file_en/7acea9ea244714660b1ba82d80e4acc4bc21c752/2022_Sustainability_Report.pdf?1687875516&amp;disposition=attachment" TargetMode="External"/><Relationship Id="rId86" Type="http://schemas.openxmlformats.org/officeDocument/2006/relationships/hyperlink" Target="https://assets.renaultgroup.com/uploads/2025/03/Renault_URD_2024_EN.pdf" TargetMode="External"/><Relationship Id="rId85" Type="http://schemas.openxmlformats.org/officeDocument/2006/relationships/hyperlink" Target="http://www.geelyauto.com.hk/wp-content/uploads/2025/04/e_2024-ESG-Report_20250428.pdf" TargetMode="External"/><Relationship Id="rId88" Type="http://schemas.openxmlformats.org/officeDocument/2006/relationships/hyperlink" Target="http://www.geelyauto.com.hk/wp-content/uploads/2024/04/2024042600275.pdf" TargetMode="External"/><Relationship Id="rId150" Type="http://schemas.openxmlformats.org/officeDocument/2006/relationships/hyperlink" Target="https://lobbymap.org/company/BYD-ad57b73e7a45d012e624586f568d9c1e" TargetMode="External"/><Relationship Id="rId87" Type="http://schemas.openxmlformats.org/officeDocument/2006/relationships/hyperlink" Target="https://vp272.alertir.com/afw/files/press/volvocar/202503118898-1.pdf" TargetMode="External"/><Relationship Id="rId89" Type="http://schemas.openxmlformats.org/officeDocument/2006/relationships/hyperlink" Target="http://www.geelyauto.com.hk/wp-content/uploads/2024/04/2024042600275.pdf" TargetMode="External"/><Relationship Id="rId80" Type="http://schemas.openxmlformats.org/officeDocument/2006/relationships/hyperlink" Target="https://www.volvocars.com/images/v/-/media/project/contentplatform/data/media/sustainability/volvo_cars_position_on_sustainable_steel_1.pdf" TargetMode="External"/><Relationship Id="rId82" Type="http://schemas.openxmlformats.org/officeDocument/2006/relationships/hyperlink" Target="https://www.fastmarkets.com/insights/baosteel-to-supply-green-steel-for-beijing-benz-from-2023/" TargetMode="External"/><Relationship Id="rId81" Type="http://schemas.openxmlformats.org/officeDocument/2006/relationships/hyperlink" Target="https://corporate.ford.com/content/dam/corporate/us/en-us/documents/reports/2025-integrated-sustainability-and-financial-report.pdf" TargetMode="External"/><Relationship Id="rId1" Type="http://schemas.openxmlformats.org/officeDocument/2006/relationships/hyperlink" Target="https://www1.hkexnews.hk/listedco/listconews/sehk/2024/0326/2024032602459.pdf" TargetMode="External"/><Relationship Id="rId2" Type="http://schemas.openxmlformats.org/officeDocument/2006/relationships/hyperlink" Target="https://group.mercedes-benz.com/documents/sustainability/reports/mercedes-benz-sustainability-report-2023.pdf" TargetMode="External"/><Relationship Id="rId3" Type="http://schemas.openxmlformats.org/officeDocument/2006/relationships/hyperlink" Target="https://www.nissan-global.com/EN/SUSTAINABILITY/LIBRARY/SR/2024/ASSETS/PDF/DB24_E_All.pdf" TargetMode="External"/><Relationship Id="rId149" Type="http://schemas.openxmlformats.org/officeDocument/2006/relationships/hyperlink" Target="https://annualreport2024.volkswagen-group.com/_assets/downloads/entire-vw-ar24.pdf?h=5AteXYgL" TargetMode="External"/><Relationship Id="rId4" Type="http://schemas.openxmlformats.org/officeDocument/2006/relationships/hyperlink" Target="https://assets.renaultgroup.com/uploads/2025/03/Renault_URD_2024_EN.pdf" TargetMode="External"/><Relationship Id="rId148" Type="http://schemas.openxmlformats.org/officeDocument/2006/relationships/hyperlink" Target="https://assets.renaultgroup.com/uploads/2025/03/Renault_URD_2024_EN.pdf" TargetMode="External"/><Relationship Id="rId9" Type="http://schemas.openxmlformats.org/officeDocument/2006/relationships/hyperlink" Target="https://www1.hkexnews.hk/listedco/listconews/sehk/2024/0326/2024032602459.pdf" TargetMode="External"/><Relationship Id="rId143" Type="http://schemas.openxmlformats.org/officeDocument/2006/relationships/hyperlink" Target="https://www.renaultgroup.com/wp-content/uploads/2024/03/renault_urd_2023__en__202403201552.pdf" TargetMode="External"/><Relationship Id="rId142" Type="http://schemas.openxmlformats.org/officeDocument/2006/relationships/hyperlink" Target="http://www.geelyauto.com.hk/wp-content/uploads/2025/04/e_2024-ESG-Report_20250428.pdf" TargetMode="External"/><Relationship Id="rId141" Type="http://schemas.openxmlformats.org/officeDocument/2006/relationships/hyperlink" Target="https://www1.hkexnews.hk/listedco/listconews/sehk/2025/0324/2025032401244.pdf" TargetMode="External"/><Relationship Id="rId140" Type="http://schemas.openxmlformats.org/officeDocument/2006/relationships/hyperlink" Target="https://lobbymap.org/company/Volvo-Cars-43475f3e016121a4dfad3d167997c45c" TargetMode="External"/><Relationship Id="rId5" Type="http://schemas.openxmlformats.org/officeDocument/2006/relationships/hyperlink" Target="https://www.stellantis.com/content/dam/stellantis-corporate/sustainability/csr-disclosure/stellantis/2023/Stellantis-2023-CSR-Report.pdf" TargetMode="External"/><Relationship Id="rId147" Type="http://schemas.openxmlformats.org/officeDocument/2006/relationships/hyperlink" Target="https://group.mercedes-benz.com/documents/investors/reports/annual-report/mercedes-benz/mercedes-benz-annual-report-2024-incl-combined-management-report-mbg-ag.pdf" TargetMode="External"/><Relationship Id="rId6" Type="http://schemas.openxmlformats.org/officeDocument/2006/relationships/hyperlink" Target="https://global.toyota/pages/global_toyota/sustainability/report/sdb/sdb25_en.pdf" TargetMode="External"/><Relationship Id="rId146" Type="http://schemas.openxmlformats.org/officeDocument/2006/relationships/hyperlink" Target="http://www.geelyauto.com.hk/wp-content/uploads/2025/04/e_2024-ESG-Report_20250428.pdf" TargetMode="External"/><Relationship Id="rId7" Type="http://schemas.openxmlformats.org/officeDocument/2006/relationships/hyperlink" Target="https://www.nissan-global.com/EN/SUSTAINABILITY/LIBRARY/SR/2024/ASSETS/PDF/DB24_E_All.pdf" TargetMode="External"/><Relationship Id="rId145" Type="http://schemas.openxmlformats.org/officeDocument/2006/relationships/hyperlink" Target="https://www1.hkexnews.hk/listedco/listconews/sehk/2025/0324/2025032401244.pdf" TargetMode="External"/><Relationship Id="rId8" Type="http://schemas.openxmlformats.org/officeDocument/2006/relationships/hyperlink" Target="https://b2b.bmw.com/web/b2b/einkauf-direktes-material" TargetMode="External"/><Relationship Id="rId144" Type="http://schemas.openxmlformats.org/officeDocument/2006/relationships/hyperlink" Target="https://global.toyota/pages/global_toyota/sustainability/report/sdb/sdb25_en.pdf" TargetMode="External"/><Relationship Id="rId73" Type="http://schemas.openxmlformats.org/officeDocument/2006/relationships/hyperlink" Target="https://www.stellantis.com/content/dam/stellantis-corporate/sustainability/esg-disclosures/Stellantis-Expanded-Sustainability-Statement-2024.pdf" TargetMode="External"/><Relationship Id="rId72" Type="http://schemas.openxmlformats.org/officeDocument/2006/relationships/hyperlink" Target="https://assets.renaultgroup.com/uploads/2025/03/Renault_URD_2024_EN.pdf" TargetMode="External"/><Relationship Id="rId75" Type="http://schemas.openxmlformats.org/officeDocument/2006/relationships/hyperlink" Target="https://www.theclimategroup.org/steelzero-members" TargetMode="External"/><Relationship Id="rId74" Type="http://schemas.openxmlformats.org/officeDocument/2006/relationships/hyperlink" Target="https://vp272.alertir.com/afw/files/press/volvocar/202503118898-1.pdf" TargetMode="External"/><Relationship Id="rId77" Type="http://schemas.openxmlformats.org/officeDocument/2006/relationships/hyperlink" Target="https://www.theclimategroup.org/steelzero-members" TargetMode="External"/><Relationship Id="rId76" Type="http://schemas.openxmlformats.org/officeDocument/2006/relationships/hyperlink" Target="https://www.theclimategroup.org/steelzero-members" TargetMode="External"/><Relationship Id="rId79" Type="http://schemas.openxmlformats.org/officeDocument/2006/relationships/hyperlink" Target="https://supplier.mercedes-benz.com/docs/DOC-3222" TargetMode="External"/><Relationship Id="rId78" Type="http://schemas.openxmlformats.org/officeDocument/2006/relationships/hyperlink" Target="https://www.responsiblesteel.org/members-and-associates" TargetMode="External"/><Relationship Id="rId71" Type="http://schemas.openxmlformats.org/officeDocument/2006/relationships/hyperlink" Target="https://worldwide.kia.com/int/company/sustainability/sustainability-report" TargetMode="External"/><Relationship Id="rId70" Type="http://schemas.openxmlformats.org/officeDocument/2006/relationships/hyperlink" Target="https://www.hyundai.com/content/dam/hyundai/ww/en/images/company/sustainability/about-sustainability/2025/hmc-2025-sustainability-report-en-v12.pdf" TargetMode="External"/><Relationship Id="rId139" Type="http://schemas.openxmlformats.org/officeDocument/2006/relationships/hyperlink" Target="https://global.toyota/pages/global_toyota/sustainability/report/sdb/sdb25_en.pdf" TargetMode="External"/><Relationship Id="rId138" Type="http://schemas.openxmlformats.org/officeDocument/2006/relationships/hyperlink" Target="https://www.renaultgroup.com/wp-content/uploads/2024/03/renault_urd_2023__en__202403201552.pdf" TargetMode="External"/><Relationship Id="rId137" Type="http://schemas.openxmlformats.org/officeDocument/2006/relationships/hyperlink" Target="https://www.gm.com/content/dam/company/docs/us/en/gmcom/company/GM_2023_SR.pdf" TargetMode="External"/><Relationship Id="rId132" Type="http://schemas.openxmlformats.org/officeDocument/2006/relationships/hyperlink" Target="https://carnewschina.com/2024/11/25/saics-second-gen-solid-state-battery-mass-production-to-start-in-2026/" TargetMode="External"/><Relationship Id="rId131" Type="http://schemas.openxmlformats.org/officeDocument/2006/relationships/hyperlink" Target="https://assets.renaultgroup.com/uploads/2025/03/Renault_URD_2024_EN.pdf" TargetMode="External"/><Relationship Id="rId130" Type="http://schemas.openxmlformats.org/officeDocument/2006/relationships/hyperlink" Target="https://www1.hkexnews.hk/listedco/listconews/sehk/2025/0324/2025032401244.pdf" TargetMode="External"/><Relationship Id="rId136" Type="http://schemas.openxmlformats.org/officeDocument/2006/relationships/hyperlink" Target="http://www.geelyauto.com.hk/wp-content/uploads/2025/04/e_2024-ESG-Report_20250428.pdf" TargetMode="External"/><Relationship Id="rId135" Type="http://schemas.openxmlformats.org/officeDocument/2006/relationships/hyperlink" Target="https://www.fdbatt.com/sustainability/doc/FinDreams%20Battery%202024%20Sustainability%20and%20ESG%20Report.pdf" TargetMode="External"/><Relationship Id="rId134" Type="http://schemas.openxmlformats.org/officeDocument/2006/relationships/hyperlink" Target="https://lobbymap.org/company/BMW-Group" TargetMode="External"/><Relationship Id="rId133" Type="http://schemas.openxmlformats.org/officeDocument/2006/relationships/hyperlink" Target="https://www.stellantis.com/content/dam/stellantis-corporate/sustainability/csr-disclosure/stellantis/2023/Stellantis-2023-CSR-Report.pdf" TargetMode="External"/><Relationship Id="rId62" Type="http://schemas.openxmlformats.org/officeDocument/2006/relationships/hyperlink" Target="https://www.renaultgroup.com/wp-content/uploads/2024/03/renault_urd_2023__en__202403201552.pdf" TargetMode="External"/><Relationship Id="rId61" Type="http://schemas.openxmlformats.org/officeDocument/2006/relationships/hyperlink" Target="https://group.mercedes-benz.com/documents/investors/reports/annual-report/mercedes-benz/mercedes-benz-annual-report-2024-incl-combined-management-report-mbg-ag.pdf" TargetMode="External"/><Relationship Id="rId64" Type="http://schemas.openxmlformats.org/officeDocument/2006/relationships/hyperlink" Target="http://www.geelyauto.com.hk/wp-content/uploads/2025/04/e_2024-ESG-Report_20250428.pdf" TargetMode="External"/><Relationship Id="rId63" Type="http://schemas.openxmlformats.org/officeDocument/2006/relationships/hyperlink" Target="https://www.volvocars.com/files/cs/v3/assets/blt066aeed1a18c768c/bltaafc30196ee5ca21/66ea8bf78d51832f3a253c8d/volvo_cars_position_on_sustainable_steel.pdf?branch=prod_alias" TargetMode="External"/><Relationship Id="rId66" Type="http://schemas.openxmlformats.org/officeDocument/2006/relationships/hyperlink" Target="https://group.mercedes-benz.com/documents/investors/reports/annual-report/mercedes-benz/mercedes-benz-annual-report-2024-incl-combined-management-report-mbg-ag.pdf" TargetMode="External"/><Relationship Id="rId65" Type="http://schemas.openxmlformats.org/officeDocument/2006/relationships/hyperlink" Target="http://www.geelyauto.com.hk/wp-content/uploads/2025/04/e_2024-ESG-Report_20250428.pdf" TargetMode="External"/><Relationship Id="rId68" Type="http://schemas.openxmlformats.org/officeDocument/2006/relationships/hyperlink" Target="https://corporate.ford.com/content/dam/corporate/us/en-us/documents/reports/2024-integrated-sustainability-and-financial-report.pdf" TargetMode="External"/><Relationship Id="rId67" Type="http://schemas.openxmlformats.org/officeDocument/2006/relationships/hyperlink" Target="https://vp272.alertir.com/afw/files/press/volvocar/202503118898-1.pdf" TargetMode="External"/><Relationship Id="rId60" Type="http://schemas.openxmlformats.org/officeDocument/2006/relationships/hyperlink" Target="https://worldwide.kia.com/int/company/sustainability/sustainability-report" TargetMode="External"/><Relationship Id="rId69" Type="http://schemas.openxmlformats.org/officeDocument/2006/relationships/hyperlink" Target="http://www.geelyauto.com.hk/wp-content/uploads/2025/04/e_2024-ESG-Report_20250428.pdf" TargetMode="External"/><Relationship Id="rId51" Type="http://schemas.openxmlformats.org/officeDocument/2006/relationships/hyperlink" Target="https://corporate.ford.com/content/dam/corporate/us/en-us/documents/operations/governance-and-policies/Ford_SupplierCodeOfConduct_2024.pdf" TargetMode="External"/><Relationship Id="rId50" Type="http://schemas.openxmlformats.org/officeDocument/2006/relationships/hyperlink" Target="https://www.bmwgroup.com/content/dam/grpw/websites/bmwgroup_com/News/2021/BMW%20Group_HLC_GPSNR_v1.1_EN.pdf" TargetMode="External"/><Relationship Id="rId53" Type="http://schemas.openxmlformats.org/officeDocument/2006/relationships/hyperlink" Target="https://uploads.vw-mms.de/system/production/documents/cws/002/986/file_en/b9c9f6c0342cbfa6435f770bd41745aa979edafb/VW_RRMR_24_gesamt_offen.pdf?1743501339" TargetMode="External"/><Relationship Id="rId52" Type="http://schemas.openxmlformats.org/officeDocument/2006/relationships/hyperlink" Target="https://www.hyundai.com/content/dam/hyundai/ww/en/images/company/sustainability/about-sustainability/2025/hmc-2025-sustainability-report-en-v12.pdf" TargetMode="External"/><Relationship Id="rId55" Type="http://schemas.openxmlformats.org/officeDocument/2006/relationships/hyperlink" Target="https://www.hyundai.com/content/dam/hyundai/ww/en/images/company/sustainability/about-sustainability/2025/hmc-2025-sustainability-report-en-v12.pdf" TargetMode="External"/><Relationship Id="rId54" Type="http://schemas.openxmlformats.org/officeDocument/2006/relationships/hyperlink" Target="https://www.bmw.com.mt/content/dam/bmw/common/all-models/i-series/i5/g60-bev-i5-2023/doc/230914_BMWG_LCAAnalyse_G60_BEV_EN_V1.pdf.asset.1715844596554.pdf" TargetMode="External"/><Relationship Id="rId57" Type="http://schemas.openxmlformats.org/officeDocument/2006/relationships/hyperlink" Target="https://www.tesla.com/ns_videos/2024-extended-version-tesla-impact-report.pdf" TargetMode="External"/><Relationship Id="rId56" Type="http://schemas.openxmlformats.org/officeDocument/2006/relationships/hyperlink" Target="https://www.nissan-global.com/EN/SUSTAINABILITY/LIBRARY/SR/2025/ASSETS/PDF/DB25_E_All.pdf" TargetMode="External"/><Relationship Id="rId59" Type="http://schemas.openxmlformats.org/officeDocument/2006/relationships/hyperlink" Target="https://www.hyundai.com/content/dam/hyundai/ww/en/images/company/sustainability/about-sustainability/2025/hmc-2025-sustainability-report-en-v12.pdf" TargetMode="External"/><Relationship Id="rId58" Type="http://schemas.openxmlformats.org/officeDocument/2006/relationships/hyperlink" Target="https://www.volvocars.com/images/v/-/media/Project/ContentPlatform/data/media/sustainability/Volvo_carbonfootprintreport.pdf" TargetMode="External"/><Relationship Id="rId153" Type="http://schemas.openxmlformats.org/officeDocument/2006/relationships/drawing" Target="../drawings/drawing5.xml"/><Relationship Id="rId152" Type="http://schemas.openxmlformats.org/officeDocument/2006/relationships/hyperlink" Target="https://lobbymap.org/company/Stellantis-NV-019d8501313bd6e981bf5591457e9d00" TargetMode="External"/><Relationship Id="rId151" Type="http://schemas.openxmlformats.org/officeDocument/2006/relationships/hyperlink" Target="https://lobbymap.org/company/Geely-009005dc0b4ee58d5034bf80fe51e880" TargetMode="External"/></Relationships>
</file>

<file path=xl/worksheets/_rels/sheet6.xml.rels><?xml version="1.0" encoding="UTF-8" standalone="yes"?><Relationships xmlns="http://schemas.openxmlformats.org/package/2006/relationships"><Relationship Id="rId40" Type="http://schemas.openxmlformats.org/officeDocument/2006/relationships/hyperlink" Target="https://www.stellantis.com/content/dam/stellantis-corporate/sustainability/esg-disclosures/Stellantis-2024-Vigilance-Plan.pdf" TargetMode="External"/><Relationship Id="rId190" Type="http://schemas.openxmlformats.org/officeDocument/2006/relationships/hyperlink" Target="https://group.mercedes-benz.com/documents/sustainability/society/mercedes-benz-grundsatzerklaerung-fuer-soziale-verantwortung-und-menschenrechte-de.pdf" TargetMode="External"/><Relationship Id="rId42" Type="http://schemas.openxmlformats.org/officeDocument/2006/relationships/hyperlink" Target="https://uploads.vw-mms.de/system/production/documents/cws/002/986/file_en/b9c9f6c0342cbfa6435f770bd41745aa979edafb/VW_RRMR_24_gesamt_offen.pdf?1743501339" TargetMode="External"/><Relationship Id="rId41" Type="http://schemas.openxmlformats.org/officeDocument/2006/relationships/hyperlink" Target="https://www.tesla.com/ns_videos/2024-extended-version-tesla-impact-report.pdf" TargetMode="External"/><Relationship Id="rId44" Type="http://schemas.openxmlformats.org/officeDocument/2006/relationships/hyperlink" Target="http://www.geelyauto.com.hk/wp-content/uploads/2025/04/e_2024-ESG-Report_20250428.pdf" TargetMode="External"/><Relationship Id="rId194" Type="http://schemas.openxmlformats.org/officeDocument/2006/relationships/hyperlink" Target="https://www.volkswagen-group.com/en/publications/more/rules-of-procedure-for-the-volkswagen-group-complaints-procedure-2007" TargetMode="External"/><Relationship Id="rId43" Type="http://schemas.openxmlformats.org/officeDocument/2006/relationships/hyperlink" Target="https://www.bmwgroup.com/content/dam/grpw/websites/bmwgroup_com/ir/downloads/en/2025/bericht/BMW-Group-Report-2024-en.pdf" TargetMode="External"/><Relationship Id="rId193" Type="http://schemas.openxmlformats.org/officeDocument/2006/relationships/hyperlink" Target="https://www.tesla.com/ns_videos/2024-extended-version-tesla-impact-report.pdf" TargetMode="External"/><Relationship Id="rId46" Type="http://schemas.openxmlformats.org/officeDocument/2006/relationships/hyperlink" Target="https://global.honda/en/sustainability/cq_img/report/pdf/2025/honda-SR-2025-en-all.pdf" TargetMode="External"/><Relationship Id="rId192" Type="http://schemas.openxmlformats.org/officeDocument/2006/relationships/hyperlink" Target="https://supplier.mercedes-benz.com/docs/DOC-2672" TargetMode="External"/><Relationship Id="rId45" Type="http://schemas.openxmlformats.org/officeDocument/2006/relationships/hyperlink" Target="https://investor.gm.com/static-files/9b162a9a-1c10-4e33-ada6-d43b708d67b9" TargetMode="External"/><Relationship Id="rId191" Type="http://schemas.openxmlformats.org/officeDocument/2006/relationships/hyperlink" Target="https://www.stellantis.com/content/dam/stellantis-corporate/investors/financial-reports/Stellantis-NV-20241231-Annual-Report.pdf" TargetMode="External"/><Relationship Id="rId48" Type="http://schemas.openxmlformats.org/officeDocument/2006/relationships/hyperlink" Target="https://worldwide.kia.com/int/company/sustainability/sustainability-report" TargetMode="External"/><Relationship Id="rId187" Type="http://schemas.openxmlformats.org/officeDocument/2006/relationships/hyperlink" Target="https://www.tesla.com/ns_videos/2024-extended-version-tesla-impact-report.pdf" TargetMode="External"/><Relationship Id="rId47" Type="http://schemas.openxmlformats.org/officeDocument/2006/relationships/hyperlink" Target="https://www.hyundai.com/content/dam/hyundai/ww/en/images/company/sustainability/about-sustainability/2025/hmc-2025-sustainability-report-en-v11.pdf" TargetMode="External"/><Relationship Id="rId186" Type="http://schemas.openxmlformats.org/officeDocument/2006/relationships/hyperlink" Target="https://www.stellantis.com/content/dam/stellantis-corporate/sustainability/csr-disclosure/stellantis/2023/Stellantis-2023-CSR-Report.pdf" TargetMode="External"/><Relationship Id="rId185" Type="http://schemas.openxmlformats.org/officeDocument/2006/relationships/hyperlink" Target="https://assets.renaultgroup.com/uploads/2025/03/Renault_URD_2024_EN.pdf" TargetMode="External"/><Relationship Id="rId49" Type="http://schemas.openxmlformats.org/officeDocument/2006/relationships/hyperlink" Target="https://group.mercedes-benz.com/dokumente/nachhaltigkeit/produktion/mercedes-benz-raw-material-report.pdf" TargetMode="External"/><Relationship Id="rId184" Type="http://schemas.openxmlformats.org/officeDocument/2006/relationships/hyperlink" Target="http://www.geelyauto.com.hk/wp-content/uploads/2024/04/2024042600275.pdf" TargetMode="External"/><Relationship Id="rId189" Type="http://schemas.openxmlformats.org/officeDocument/2006/relationships/hyperlink" Target="https://www1.hkexnews.hk/listedco/listconews/sehk/2025/0425/2025042502725.pdf" TargetMode="External"/><Relationship Id="rId188" Type="http://schemas.openxmlformats.org/officeDocument/2006/relationships/hyperlink" Target="https://uploads.vw-mms.de/system/production/documents/cws/002/986/file_en/b9c9f6c0342cbfa6435f770bd41745aa979edafb/VW_RRMR_24_gesamt_offen.pdf?1743501339" TargetMode="External"/><Relationship Id="rId31" Type="http://schemas.openxmlformats.org/officeDocument/2006/relationships/hyperlink" Target="https://global.toyota/pages/global_toyota/sustainability/report/sdb/sdb25_en.pdf" TargetMode="External"/><Relationship Id="rId30" Type="http://schemas.openxmlformats.org/officeDocument/2006/relationships/hyperlink" Target="https://www.tesla.com/ns_videos/2024-extended-version-tesla-impact-report.pdf" TargetMode="External"/><Relationship Id="rId33" Type="http://schemas.openxmlformats.org/officeDocument/2006/relationships/hyperlink" Target="https://www.volvocars.com/assets/volvocm/globalpages/live/FDF1381B268D426CAB44884438BEA69C/climate_report.pdf" TargetMode="External"/><Relationship Id="rId183" Type="http://schemas.openxmlformats.org/officeDocument/2006/relationships/hyperlink" Target="https://corporate.ford.com/content/dam/corporate/us/en-us/documents/reports/2024-integrated-sustainability-and-financial-report.pdf" TargetMode="External"/><Relationship Id="rId32" Type="http://schemas.openxmlformats.org/officeDocument/2006/relationships/hyperlink" Target="https://uploads.vw-mms.de/system/production/documents/cws/002/940/file_en/dfed3f8c2cd2a5f5616e3371f8674356349e032e/Y_2024_e.pdf?1741784299" TargetMode="External"/><Relationship Id="rId182" Type="http://schemas.openxmlformats.org/officeDocument/2006/relationships/hyperlink" Target="https://www.tesla.com/ns_videos/2024-extended-version-tesla-impact-report.pdf" TargetMode="External"/><Relationship Id="rId35" Type="http://schemas.openxmlformats.org/officeDocument/2006/relationships/hyperlink" Target="https://www.gm.com/content/dam/company/docs/us/en/gmcom/company/GM_2023_SR.pdf" TargetMode="External"/><Relationship Id="rId181" Type="http://schemas.openxmlformats.org/officeDocument/2006/relationships/hyperlink" Target="https://assets.renaultgroup.com/uploads/2025/03/Renault_URD_2024_EN.pdf" TargetMode="External"/><Relationship Id="rId34" Type="http://schemas.openxmlformats.org/officeDocument/2006/relationships/hyperlink" Target="https://www.bmwgroup.com/content/dam/grpw/websites/bmwgroup_com/company/downloads/en/2025/BMW_Group_Compliance_Menschenrechte_Grundsatz_EN.pdf" TargetMode="External"/><Relationship Id="rId180" Type="http://schemas.openxmlformats.org/officeDocument/2006/relationships/hyperlink" Target="https://www.nissan-global.com/EN/SUSTAINABILITY/LIBRARY/SR/2025/ASSETS/PDF/DB25_E_All.pdf" TargetMode="External"/><Relationship Id="rId37" Type="http://schemas.openxmlformats.org/officeDocument/2006/relationships/hyperlink" Target="https://worldwide.kia.com/int/company/sustainability/sustainability-report" TargetMode="External"/><Relationship Id="rId176" Type="http://schemas.openxmlformats.org/officeDocument/2006/relationships/hyperlink" Target="https://supplier.mercedes-benz.com/docs/DOC-2672" TargetMode="External"/><Relationship Id="rId36" Type="http://schemas.openxmlformats.org/officeDocument/2006/relationships/hyperlink" Target="https://www.hyundai.com/content/dam/hyundai/ww/en/images/company/sustainability/about-sustainability/2025/hmc-2025-sustainability-report-en-v11.pdf" TargetMode="External"/><Relationship Id="rId175" Type="http://schemas.openxmlformats.org/officeDocument/2006/relationships/hyperlink" Target="https://www.hyundai.com/content/dam/hyundai/ww/en/images/company/sustainability/about-sustainability/policy/2024/hyundai-supplier-code-of-conduct-eng-2024.pdf" TargetMode="External"/><Relationship Id="rId39" Type="http://schemas.openxmlformats.org/officeDocument/2006/relationships/hyperlink" Target="https://assets.renaultgroup.com/uploads/2025/03/Renault_URD_2024_EN.pdf" TargetMode="External"/><Relationship Id="rId174" Type="http://schemas.openxmlformats.org/officeDocument/2006/relationships/hyperlink" Target="https://www.tesla.com/legal/additional-resources" TargetMode="External"/><Relationship Id="rId38" Type="http://schemas.openxmlformats.org/officeDocument/2006/relationships/hyperlink" Target="https://sustainabilityreport.mercedes-benz.com/2022/_assets/downloads/entire-mercedes-benz-sr22.pdf" TargetMode="External"/><Relationship Id="rId173" Type="http://schemas.openxmlformats.org/officeDocument/2006/relationships/hyperlink" Target="https://www.stellantis.com/content/dam/stellantis-corporate/investors/financial-reports/Stellantis-NV-20241231-Annual-Report.pdf" TargetMode="External"/><Relationship Id="rId179" Type="http://schemas.openxmlformats.org/officeDocument/2006/relationships/hyperlink" Target="https://group.mercedes-benz.com/dokumente/nachhaltigkeit/produktion/mercedes-benz-raw-material-report.pdf" TargetMode="External"/><Relationship Id="rId178" Type="http://schemas.openxmlformats.org/officeDocument/2006/relationships/hyperlink" Target="http://www.geelyauto.com.hk/wp-content/uploads/2025/04/e_2024-ESG-Report_20250428.pdf" TargetMode="External"/><Relationship Id="rId177" Type="http://schemas.openxmlformats.org/officeDocument/2006/relationships/hyperlink" Target="https://digitalassets.tesla.com/tesla-contents/image/upload/tesla-supplier-code-of-conduct.pdf" TargetMode="External"/><Relationship Id="rId20" Type="http://schemas.openxmlformats.org/officeDocument/2006/relationships/hyperlink" Target="https://www.bmwgroup.com/content/dam/grpw/websites/bmwgroup_com/ir/downloads/en/2025/bericht/BMW-Group-Report-2024-en.pdf" TargetMode="External"/><Relationship Id="rId22" Type="http://schemas.openxmlformats.org/officeDocument/2006/relationships/hyperlink" Target="https://corporate.ford.com/content/dam/corporate/us/en-us/documents/reports/2024-integrated-sustainability-and-financial-report.pdf" TargetMode="External"/><Relationship Id="rId21" Type="http://schemas.openxmlformats.org/officeDocument/2006/relationships/hyperlink" Target="https://www.bydglobal.com/en/SocietyDevelopment.html" TargetMode="External"/><Relationship Id="rId24" Type="http://schemas.openxmlformats.org/officeDocument/2006/relationships/hyperlink" Target="https://investor.gm.com/static-files/9b162a9a-1c10-4e33-ada6-d43b708d67b9" TargetMode="External"/><Relationship Id="rId23" Type="http://schemas.openxmlformats.org/officeDocument/2006/relationships/hyperlink" Target="http://www.geelyauto.com.hk/wp-content/uploads/2024/04/2024042600275.pdf" TargetMode="External"/><Relationship Id="rId26" Type="http://schemas.openxmlformats.org/officeDocument/2006/relationships/hyperlink" Target="https://group.mercedes-benz.com/documents/investors/reports/annual-report/mercedes-benz/mercedes-benz-annual-report-2024-incl-combined-management-report-mbg-ag.pdf" TargetMode="External"/><Relationship Id="rId25" Type="http://schemas.openxmlformats.org/officeDocument/2006/relationships/hyperlink" Target="https://www.hyundai.com/content/dam/hyundai/ww/en/images/company/sustainability/about-sustainability/2025/hmc-2025-sustainability-report-en-v11.pdf" TargetMode="External"/><Relationship Id="rId28" Type="http://schemas.openxmlformats.org/officeDocument/2006/relationships/hyperlink" Target="https://assets.renaultgroup.com/uploads/2025/03/Renault_URD_2024_EN.pdf" TargetMode="External"/><Relationship Id="rId27" Type="http://schemas.openxmlformats.org/officeDocument/2006/relationships/hyperlink" Target="https://www.nissan-global.com/EN/SUSTAINABILITY/LIBRARY/DUE_DILIGENCE/ASSETS/PDF/Nissan_DD_Standard_e.pdf" TargetMode="External"/><Relationship Id="rId29" Type="http://schemas.openxmlformats.org/officeDocument/2006/relationships/hyperlink" Target="https://www.stellantis.com/content/dam/stellantis-corporate/sustainability/esg-disclosures/Stellantis-2024-Vigilance-Plan.pdf" TargetMode="External"/><Relationship Id="rId11" Type="http://schemas.openxmlformats.org/officeDocument/2006/relationships/hyperlink" Target="https://corporate.ford.com/content/dam/corporate/us/en-us/documents/operations/governance-and-policies/Ford_SupplierCodeOfConduct_2024.pdf" TargetMode="External"/><Relationship Id="rId10" Type="http://schemas.openxmlformats.org/officeDocument/2006/relationships/hyperlink" Target="https://www.bydglobal.com/en/SocietyDevelopment.html" TargetMode="External"/><Relationship Id="rId13" Type="http://schemas.openxmlformats.org/officeDocument/2006/relationships/hyperlink" Target="https://www.hyundai.com/content/dam/hyundai/ww/en/images/company/sustainability/about-sustainability/policy/2024/hyundai-supplier-code-of-conduct-eng-2024.pdf" TargetMode="External"/><Relationship Id="rId12" Type="http://schemas.openxmlformats.org/officeDocument/2006/relationships/hyperlink" Target="https://investor.gm.com/static-files/b7d3c605-a597-486c-86e2-dbbeb6a25a42" TargetMode="External"/><Relationship Id="rId15" Type="http://schemas.openxmlformats.org/officeDocument/2006/relationships/hyperlink" Target="https://assets.renaultgroup.com/uploads/2025/02/2024_VE_RG-Procurement-Policy-for-Suppliers_v3.pdf" TargetMode="External"/><Relationship Id="rId14" Type="http://schemas.openxmlformats.org/officeDocument/2006/relationships/hyperlink" Target="https://supplier.mercedes-benz.com/docs/DOC-2672" TargetMode="External"/><Relationship Id="rId17" Type="http://schemas.openxmlformats.org/officeDocument/2006/relationships/hyperlink" Target="https://www.stellantis.com/content/dam/stellantis-corporate/group/governance/corporate-regulations/global-responsible-purchasing-guidelines.pdf" TargetMode="External"/><Relationship Id="rId16" Type="http://schemas.openxmlformats.org/officeDocument/2006/relationships/hyperlink" Target="https://www.saicmotor.com/english/download/esg/2024.pdf" TargetMode="External"/><Relationship Id="rId195" Type="http://schemas.openxmlformats.org/officeDocument/2006/relationships/drawing" Target="../drawings/drawing6.xml"/><Relationship Id="rId19" Type="http://schemas.openxmlformats.org/officeDocument/2006/relationships/hyperlink" Target="https://www.volkswagen-group.com/en/publications/more/code-of-conduct-for-business-partner-1885" TargetMode="External"/><Relationship Id="rId18" Type="http://schemas.openxmlformats.org/officeDocument/2006/relationships/hyperlink" Target="https://digitalassets.tesla.com/tesla-contents/image/upload/tesla-supplier-code-of-conduct.pdf" TargetMode="External"/><Relationship Id="rId84" Type="http://schemas.openxmlformats.org/officeDocument/2006/relationships/hyperlink" Target="https://group.mercedes-benz.com/documents/sustainability/reports/mercedes-benz-sustainability-report-2023.pdf" TargetMode="External"/><Relationship Id="rId83" Type="http://schemas.openxmlformats.org/officeDocument/2006/relationships/hyperlink" Target="https://www.gm.com/content/dam/company/docs/us/en/gmcom/company/GM_ESG_Data_2023.pdf" TargetMode="External"/><Relationship Id="rId86" Type="http://schemas.openxmlformats.org/officeDocument/2006/relationships/hyperlink" Target="https://www.stellantis.com/content/dam/stellantis-corporate/sustainability/esg-disclosures/Stellantis-2024-Vigilance-Plan.pdf" TargetMode="External"/><Relationship Id="rId85" Type="http://schemas.openxmlformats.org/officeDocument/2006/relationships/hyperlink" Target="https://assets.renaultgroup.com/uploads/2025/03/Renault_URD_2024_EN.pdf" TargetMode="External"/><Relationship Id="rId88" Type="http://schemas.openxmlformats.org/officeDocument/2006/relationships/hyperlink" Target="https://www.bmwgroup.com/content/dam/grpw/websites/bmwgroup_com/ir/downloads/en/2025/bericht/BMW-Group-Report-2024-en.pdf" TargetMode="External"/><Relationship Id="rId150" Type="http://schemas.openxmlformats.org/officeDocument/2006/relationships/hyperlink" Target="https://www.bmwgroup.com/content/dam/grpw/websites/bmwgroup_com/responsibility/downloads/en/2022/BMW-Group-Supplier-Code-of-Conduct-V.3.0_englisch_20221206.pdf" TargetMode="External"/><Relationship Id="rId87" Type="http://schemas.openxmlformats.org/officeDocument/2006/relationships/hyperlink" Target="https://www.tesla.com/ns_videos/2024-extended-version-tesla-impact-report.pdf" TargetMode="External"/><Relationship Id="rId89" Type="http://schemas.openxmlformats.org/officeDocument/2006/relationships/hyperlink" Target="https://www.tesla.com/ns_videos/2024-extended-version-tesla-impact-report.pdf" TargetMode="External"/><Relationship Id="rId80" Type="http://schemas.openxmlformats.org/officeDocument/2006/relationships/hyperlink" Target="https://www.tesla.com/legal/additional-resources" TargetMode="External"/><Relationship Id="rId82" Type="http://schemas.openxmlformats.org/officeDocument/2006/relationships/hyperlink" Target="https://www.bmwgroup.com/content/dam/grpw/websites/bmwgroup_com/ir/downloads/en/2024/bericht/BMW-Group-Report-2023-en.pdf" TargetMode="External"/><Relationship Id="rId81" Type="http://schemas.openxmlformats.org/officeDocument/2006/relationships/hyperlink" Target="https://www.volkswagen-group.com/en/publications/more/the-code-of-conduct-of-the-volkswagen-group-1882" TargetMode="External"/><Relationship Id="rId1" Type="http://schemas.openxmlformats.org/officeDocument/2006/relationships/hyperlink" Target="https://www.bmwgroup.com/content/dam/grpw/websites/bmwgroup_com/company/downloads/en/2025/BMW_Group_Compliance_Menschenrechte_Grundsatz_EN.pdf" TargetMode="External"/><Relationship Id="rId2" Type="http://schemas.openxmlformats.org/officeDocument/2006/relationships/hyperlink" Target="https://www.bydglobal.com/en/SocietyDevelopment.html" TargetMode="External"/><Relationship Id="rId3" Type="http://schemas.openxmlformats.org/officeDocument/2006/relationships/hyperlink" Target="https://investor.gm.com/static-files/e02b37e8-1b5f-4d45-a75b-b61b9f2512ca" TargetMode="External"/><Relationship Id="rId149" Type="http://schemas.openxmlformats.org/officeDocument/2006/relationships/hyperlink" Target="https://www.tesla.com/legal/additional-resources" TargetMode="External"/><Relationship Id="rId4" Type="http://schemas.openxmlformats.org/officeDocument/2006/relationships/hyperlink" Target="https://worldwide.kia.com/int/company/sustainability/about/how-it-works" TargetMode="External"/><Relationship Id="rId148" Type="http://schemas.openxmlformats.org/officeDocument/2006/relationships/hyperlink" Target="https://www.stellantis.com/content/dam/stellantis-corporate/sustainability/human-rights/Stellantis-FPIC-Policy-EN.pdf" TargetMode="External"/><Relationship Id="rId9" Type="http://schemas.openxmlformats.org/officeDocument/2006/relationships/hyperlink" Target="https://www.volkswagen-group.com/en/publications/more/declaration-on-social-rights-1869" TargetMode="External"/><Relationship Id="rId143" Type="http://schemas.openxmlformats.org/officeDocument/2006/relationships/hyperlink" Target="https://www.bmwgroup.com/content/dam/grpw/websites/bmwgroup_com/responsibility/Menschenrechte/BMW_Group_Policy_Statement_Human_Rights_EN.pdf" TargetMode="External"/><Relationship Id="rId142" Type="http://schemas.openxmlformats.org/officeDocument/2006/relationships/hyperlink" Target="https://digitalassets.tesla.com/tesla-contents/image/upload/Tesla_Conflict_Minerals_Report.pdf" TargetMode="External"/><Relationship Id="rId141" Type="http://schemas.openxmlformats.org/officeDocument/2006/relationships/hyperlink" Target="https://corporate.ford.com/content/dam/corporate/us/en-us/documents/reports/2025-integrated-sustainability-and-financial-report.pdf" TargetMode="External"/><Relationship Id="rId140" Type="http://schemas.openxmlformats.org/officeDocument/2006/relationships/hyperlink" Target="https://www.tesla.com/ns_videos/2024-extended-version-tesla-impact-report.pdf" TargetMode="External"/><Relationship Id="rId5" Type="http://schemas.openxmlformats.org/officeDocument/2006/relationships/hyperlink" Target="https://group.mercedes-benz.com/documents/sustainability/society/mercedes-benz-grundsatzerklaerung-fuer-soziale-verantwortung-und-menschenrechte-de.pdf" TargetMode="External"/><Relationship Id="rId147" Type="http://schemas.openxmlformats.org/officeDocument/2006/relationships/hyperlink" Target="https://assets.renaultgroup.com/uploads/2025/06/Human-Rights-Policy-RG-v6-June-2025.pdf" TargetMode="External"/><Relationship Id="rId6" Type="http://schemas.openxmlformats.org/officeDocument/2006/relationships/hyperlink" Target="https://assets.renaultgroup.com/uploads/2025/06/Human-Rights-Policy-RG-v6-June-2025.pdf" TargetMode="External"/><Relationship Id="rId146" Type="http://schemas.openxmlformats.org/officeDocument/2006/relationships/hyperlink" Target="https://www.hyundai.com/content/dam/hyundai/ww/en/images/company/sustainability/about-sustainability/policy/2025/social/hyundai-supply-chain-sustainability-management-policy-eng-2025.pdf" TargetMode="External"/><Relationship Id="rId7" Type="http://schemas.openxmlformats.org/officeDocument/2006/relationships/hyperlink" Target="https://www.stellantis.com/content/dam/stellantis-corporate/sustainability/human-rights/Stellantis-Human-Rights-Policy-EN.pdf" TargetMode="External"/><Relationship Id="rId145" Type="http://schemas.openxmlformats.org/officeDocument/2006/relationships/hyperlink" Target="https://www.tesla.com/legal/additional-resources" TargetMode="External"/><Relationship Id="rId8" Type="http://schemas.openxmlformats.org/officeDocument/2006/relationships/hyperlink" Target="https://www.tesla.com/legal/additional-resources" TargetMode="External"/><Relationship Id="rId144" Type="http://schemas.openxmlformats.org/officeDocument/2006/relationships/hyperlink" Target="http://www.geelyauto.com.hk/wp-content/uploads/2024/04/20240425-0175-Code-of-Conduct-EN.pdf" TargetMode="External"/><Relationship Id="rId73" Type="http://schemas.openxmlformats.org/officeDocument/2006/relationships/hyperlink" Target="https://www.tesla.com/ns_videos/2024-extended-version-tesla-impact-report.pdf" TargetMode="External"/><Relationship Id="rId72" Type="http://schemas.openxmlformats.org/officeDocument/2006/relationships/hyperlink" Target="https://www.stellantis.com/content/dam/stellantis-corporate/sustainability/csr-disclosure/stellantis/2023/Stellantis-2023-Vigilance-Plan-EN.pdf" TargetMode="External"/><Relationship Id="rId75" Type="http://schemas.openxmlformats.org/officeDocument/2006/relationships/hyperlink" Target="https://www.hyundai.com/content/dam/hyundai/ww/en/images/company/sustainability/about-sustainability/policy/2025/social/hyundai-supply-chain-sustainability-management-policy-eng-2025.pdf" TargetMode="External"/><Relationship Id="rId74" Type="http://schemas.openxmlformats.org/officeDocument/2006/relationships/hyperlink" Target="https://bydglobal.com/sitesresources/common/tools/generic/web/viewer.html?file=%2Fsites%2FSatellite%2FBYD%20PDF%20Viewer%3Fblobcol%3Durldata%26blobheader%3Dapplication%252Fpdf%26blobkey%3Did%26blobtable%3DMungoBlobs%26blobwhere%3D1638928475299%26ssbinary%3Dtrue" TargetMode="External"/><Relationship Id="rId77" Type="http://schemas.openxmlformats.org/officeDocument/2006/relationships/hyperlink" Target="https://group.mercedes-benz.com/verantwortung/compliance/bpo/" TargetMode="External"/><Relationship Id="rId76" Type="http://schemas.openxmlformats.org/officeDocument/2006/relationships/hyperlink" Target="https://worldwide.kia.com/int/company/sustainability/about/how-it-works" TargetMode="External"/><Relationship Id="rId79" Type="http://schemas.openxmlformats.org/officeDocument/2006/relationships/hyperlink" Target="https://assets.renaultgroup.com/uploads/2025/06/Human-Rights-Policy-RG-v6-June-2025.pdf" TargetMode="External"/><Relationship Id="rId78" Type="http://schemas.openxmlformats.org/officeDocument/2006/relationships/hyperlink" Target="https://www.nissan-global.com/EN/SUSTAINABILITY/LIBRARY/SR/2024/ASSETS/PDF/DB24_E_All.pdf" TargetMode="External"/><Relationship Id="rId71" Type="http://schemas.openxmlformats.org/officeDocument/2006/relationships/hyperlink" Target="https://group.mercedes-benz.com/dokumente/nachhaltigkeit/produktion/mercedes-benz-raw-material-report.pdf" TargetMode="External"/><Relationship Id="rId70" Type="http://schemas.openxmlformats.org/officeDocument/2006/relationships/hyperlink" Target="https://www.bydglobal.com/en/SocietyDevelopment.html" TargetMode="External"/><Relationship Id="rId139" Type="http://schemas.openxmlformats.org/officeDocument/2006/relationships/hyperlink" Target="https://assets.renaultgroup.com/uploads/2025/07/RG-Suppliers-New-CoC-July-2025-FINAL.pdf" TargetMode="External"/><Relationship Id="rId138" Type="http://schemas.openxmlformats.org/officeDocument/2006/relationships/hyperlink" Target="https://www.volvocars.com/assets/volvocm/globalpages/live/FDF1381B268D426CAB44884438BEA69C/climate_report.pdf" TargetMode="External"/><Relationship Id="rId137" Type="http://schemas.openxmlformats.org/officeDocument/2006/relationships/hyperlink" Target="https://digitalassets.tesla.com/tesla-contents/image/upload/tesla-supplier-code-of-conduct.pdf" TargetMode="External"/><Relationship Id="rId132" Type="http://schemas.openxmlformats.org/officeDocument/2006/relationships/hyperlink" Target="https://group.mercedes-benz.com/documents/investors/reports/annual-report/mercedes-benz/mercedes-benz-annual-report-2024-incl-combined-management-report-mbg-ag.pdf" TargetMode="External"/><Relationship Id="rId131" Type="http://schemas.openxmlformats.org/officeDocument/2006/relationships/hyperlink" Target="https://www.hyundai.com/content/dam/hyundai/ww/en/images/company/sustainability/about-sustainability/2025/hmc-2025-sustainability-report-en-v11.pdf" TargetMode="External"/><Relationship Id="rId130" Type="http://schemas.openxmlformats.org/officeDocument/2006/relationships/hyperlink" Target="https://corporate.ford.com/content/dam/corporate/us/en-us/documents/legal/Form-SD-and-CMR-for-Year-Ended-December-31-2023.pdf" TargetMode="External"/><Relationship Id="rId136" Type="http://schemas.openxmlformats.org/officeDocument/2006/relationships/hyperlink" Target="https://assets.renaultgroup.com/uploads/2025/03/Renault_URD_2024_EN.pdf" TargetMode="External"/><Relationship Id="rId135" Type="http://schemas.openxmlformats.org/officeDocument/2006/relationships/hyperlink" Target="https://www.hyundai.com/content/dam/hyundai/ww/en/images/company/sustainability/about-sustainability/hmc-2024-sustainability-report-en-v2.pdf" TargetMode="External"/><Relationship Id="rId134" Type="http://schemas.openxmlformats.org/officeDocument/2006/relationships/hyperlink" Target="https://corporate.ford.com/content/dam/corporate/us/en-us/documents/reports/2025-integrated-sustainability-and-financial-report.pdf" TargetMode="External"/><Relationship Id="rId133" Type="http://schemas.openxmlformats.org/officeDocument/2006/relationships/hyperlink" Target="https://digitalassets.tesla.com/tesla-contents/image/upload/Tesla_Conflict_Minerals_Report.pdf" TargetMode="External"/><Relationship Id="rId62" Type="http://schemas.openxmlformats.org/officeDocument/2006/relationships/hyperlink" Target="http://www.geelyauto.com.hk/wp-content/uploads/2025/04/e_2024-ESG-Report_20250428.pdf" TargetMode="External"/><Relationship Id="rId61" Type="http://schemas.openxmlformats.org/officeDocument/2006/relationships/hyperlink" Target="https://www.bydglobal.com/en/SocietyDevelopment.html" TargetMode="External"/><Relationship Id="rId64" Type="http://schemas.openxmlformats.org/officeDocument/2006/relationships/hyperlink" Target="https://group.mercedes-benz.com/dokumente/nachhaltigkeit/produktion/mercedes-benz-raw-material-report.pdf" TargetMode="External"/><Relationship Id="rId63" Type="http://schemas.openxmlformats.org/officeDocument/2006/relationships/hyperlink" Target="https://global.honda/en/sustainability/cq_img/report/pdf/2025/honda-SR-2025-en-all.pdf" TargetMode="External"/><Relationship Id="rId66" Type="http://schemas.openxmlformats.org/officeDocument/2006/relationships/hyperlink" Target="https://group.mercedes-benz.com/dokumente/nachhaltigkeit/produktion/mercedes-benz-raw-material-report.pdf" TargetMode="External"/><Relationship Id="rId172" Type="http://schemas.openxmlformats.org/officeDocument/2006/relationships/hyperlink" Target="https://www.nissan-global.com/EN/SUSTAINABILITY/LIBRARY/HUMAN_RIGHTS_GUIDELINE/ASSETS/PDF/Nissan_Global_Guideline_On_Human_Rights_e.pdf" TargetMode="External"/><Relationship Id="rId65" Type="http://schemas.openxmlformats.org/officeDocument/2006/relationships/hyperlink" Target="https://www.tesla.com/ns_videos/2024-extended-version-tesla-impact-report.pdf" TargetMode="External"/><Relationship Id="rId171" Type="http://schemas.openxmlformats.org/officeDocument/2006/relationships/hyperlink" Target="https://group.mercedes-benz.com/documents/sustainability/society/mercedes-benz-grundsatzerklaerung-fuer-soziale-verantwortung-und-menschenrechte-de.pdf" TargetMode="External"/><Relationship Id="rId68" Type="http://schemas.openxmlformats.org/officeDocument/2006/relationships/hyperlink" Target="https://www.tesla.com/legal/additional-resources" TargetMode="External"/><Relationship Id="rId170" Type="http://schemas.openxmlformats.org/officeDocument/2006/relationships/hyperlink" Target="https://www.hyundai.com/content/dam/hyundai/ww/en/images/company/sustainability/about-sustainability/policy/hyundai-human-rights-policy-eng-2023.pdf" TargetMode="External"/><Relationship Id="rId67" Type="http://schemas.openxmlformats.org/officeDocument/2006/relationships/hyperlink" Target="https://www.stellantis.com/content/dam/stellantis-corporate/group/governance/corporate-regulations/global-responsible-purchasing-guidelines.pdf" TargetMode="External"/><Relationship Id="rId60" Type="http://schemas.openxmlformats.org/officeDocument/2006/relationships/hyperlink" Target="https://www.bmwgroup.com/content/dam/grpw/websites/bmwgroup_com/ir/downloads/en/2025/bericht/BMW-Group-Report-2024-en.pdf" TargetMode="External"/><Relationship Id="rId165" Type="http://schemas.openxmlformats.org/officeDocument/2006/relationships/hyperlink" Target="https://www.stellantis.com/content/dam/stellantis-corporate/sustainability/human-rights/Stellantis-FPIC-Policy-EN.pdf" TargetMode="External"/><Relationship Id="rId69" Type="http://schemas.openxmlformats.org/officeDocument/2006/relationships/hyperlink" Target="https://uploads.vw-mms.de/system/production/documents/cws/001/882/file_en/ff00b57247352dbd869e41213f6f2868e5fdcf65/20240930_Group_CoC_Brochure_EN_RGB_V3_1.pdf?1729088374" TargetMode="External"/><Relationship Id="rId164" Type="http://schemas.openxmlformats.org/officeDocument/2006/relationships/hyperlink" Target="https://www.tesla.com/legal/additional-resources" TargetMode="External"/><Relationship Id="rId163" Type="http://schemas.openxmlformats.org/officeDocument/2006/relationships/hyperlink" Target="https://www.stellantis.com/content/dam/stellantis-corporate/sustainability/esg-disclosures/Stellantis-2024-Vigilance-Plan.pdf" TargetMode="External"/><Relationship Id="rId162" Type="http://schemas.openxmlformats.org/officeDocument/2006/relationships/hyperlink" Target="https://supplier.mercedes-benz.com/docs/DOC-2672" TargetMode="External"/><Relationship Id="rId169" Type="http://schemas.openxmlformats.org/officeDocument/2006/relationships/hyperlink" Target="http://www.geelyauto.com.hk/wp-content/uploads/2024/04/20240425-0175-Code-of-Conduct-EN.pdf" TargetMode="External"/><Relationship Id="rId168" Type="http://schemas.openxmlformats.org/officeDocument/2006/relationships/hyperlink" Target="https://www1.hkexnews.hk/listedco/listconews/sehk/2025/0425/2025042502725.pdf" TargetMode="External"/><Relationship Id="rId167" Type="http://schemas.openxmlformats.org/officeDocument/2006/relationships/hyperlink" Target="https://www.volkswagen-group.com/en/publications/more/responsible-raw-materials-report-2024-2986" TargetMode="External"/><Relationship Id="rId166" Type="http://schemas.openxmlformats.org/officeDocument/2006/relationships/hyperlink" Target="https://www.tesla.com/ns_videos/2024-extended-version-tesla-impact-report.pdf" TargetMode="External"/><Relationship Id="rId51" Type="http://schemas.openxmlformats.org/officeDocument/2006/relationships/hyperlink" Target="https://www.stellantis.com/content/dam/stellantis-corporate/group/governance/corporate-regulations/global-responsible-purchasing-guidelines.pdf" TargetMode="External"/><Relationship Id="rId50" Type="http://schemas.openxmlformats.org/officeDocument/2006/relationships/hyperlink" Target="https://assets.renaultgroup.com/uploads/2025/03/Renault_URD_2024_EN.pdf" TargetMode="External"/><Relationship Id="rId53" Type="http://schemas.openxmlformats.org/officeDocument/2006/relationships/hyperlink" Target="https://www.volvocars.com/assets/volvocm/globalpages/live/FDF1381B268D426CAB44884438BEA69C/climate_report.pdf" TargetMode="External"/><Relationship Id="rId52" Type="http://schemas.openxmlformats.org/officeDocument/2006/relationships/hyperlink" Target="https://www.tesla.com/ns_videos/2024-extended-version-tesla-impact-report.pdf" TargetMode="External"/><Relationship Id="rId55" Type="http://schemas.openxmlformats.org/officeDocument/2006/relationships/hyperlink" Target="https://www.bydglobal.com/en/SocietyDevelopment.html" TargetMode="External"/><Relationship Id="rId161" Type="http://schemas.openxmlformats.org/officeDocument/2006/relationships/hyperlink" Target="https://corporate.ford.com/content/dam/corporate/us/en-us/documents/legal/Responsible_Material_Sourcing_Policy-2024.pdf" TargetMode="External"/><Relationship Id="rId54" Type="http://schemas.openxmlformats.org/officeDocument/2006/relationships/hyperlink" Target="https://www.bmwgroup.com/content/dam/grpw/websites/bmwgroup_com/ir/downloads/en/2025/bericht/BMW-Group-Report-2024-en.pdf" TargetMode="External"/><Relationship Id="rId160" Type="http://schemas.openxmlformats.org/officeDocument/2006/relationships/hyperlink" Target="https://uploads.vw-mms.de/system/production/documents/cws/002/986/file_en/b9c9f6c0342cbfa6435f770bd41745aa979edafb/VW_RRMR_24_gesamt_offen.pdf?1743501339" TargetMode="External"/><Relationship Id="rId57" Type="http://schemas.openxmlformats.org/officeDocument/2006/relationships/hyperlink" Target="https://www.nissan-global.com/EN/SUSTAINABILITY/LIBRARY/SR/2025/ASSETS/PDF/DB25_E_All.pdf" TargetMode="External"/><Relationship Id="rId56" Type="http://schemas.openxmlformats.org/officeDocument/2006/relationships/hyperlink" Target="https://group.mercedes-benz.com/documents/sustainability/society/mercedes-benz-grundsatzerklaerung-fuer-soziale-verantwortung-und-menschenrechte-de.pdf" TargetMode="External"/><Relationship Id="rId159" Type="http://schemas.openxmlformats.org/officeDocument/2006/relationships/hyperlink" Target="https://www.tesla.com/ns_videos/2024-extended-version-tesla-impact-report.pdf" TargetMode="External"/><Relationship Id="rId59" Type="http://schemas.openxmlformats.org/officeDocument/2006/relationships/hyperlink" Target="https://www.volvocars.com/assets/volvocm/globalpages/live/FDF1381B268D426CAB44884438BEA69C/climate_report.pdf" TargetMode="External"/><Relationship Id="rId154" Type="http://schemas.openxmlformats.org/officeDocument/2006/relationships/hyperlink" Target="https://www.tesla.com/legal/additional-resources" TargetMode="External"/><Relationship Id="rId58" Type="http://schemas.openxmlformats.org/officeDocument/2006/relationships/hyperlink" Target="https://digitalassets.tesla.com/tesla-contents/image/upload/tesla-supplier-code-of-conduct.pdf" TargetMode="External"/><Relationship Id="rId153" Type="http://schemas.openxmlformats.org/officeDocument/2006/relationships/hyperlink" Target="https://assets.renaultgroup.com/uploads/2025/07/RG-Suppliers-New-CoC-July-2025-FINAL.pdf" TargetMode="External"/><Relationship Id="rId152" Type="http://schemas.openxmlformats.org/officeDocument/2006/relationships/hyperlink" Target="https://group.mercedes-benz.com/documents/investors/reports/annual-report/mercedes-benz/mercedes-benz-annual-report-2024-incl-combined-management-report-mbg-ag.pdf" TargetMode="External"/><Relationship Id="rId151" Type="http://schemas.openxmlformats.org/officeDocument/2006/relationships/hyperlink" Target="http://www.geelyauto.com.hk/wp-content/uploads/2024/04/20240425-Geely-Supplier-Code-of-Conduct-EN.pdf" TargetMode="External"/><Relationship Id="rId158" Type="http://schemas.openxmlformats.org/officeDocument/2006/relationships/hyperlink" Target="https://www.stellantis.com/content/dam/stellantis-corporate/sustainability/human-rights/Stellantis-FPIC-Policy-EN.pdf" TargetMode="External"/><Relationship Id="rId157" Type="http://schemas.openxmlformats.org/officeDocument/2006/relationships/hyperlink" Target="https://group.mercedes-benz.com/documents/investors/reports/annual-report/mercedes-benz/mercedes-benz-annual-report-2024-incl-combined-management-report-mbg-ag.pdf" TargetMode="External"/><Relationship Id="rId156" Type="http://schemas.openxmlformats.org/officeDocument/2006/relationships/hyperlink" Target="https://www.bmwgroup.com/en/sustainability/responsible-raw-material-management.html" TargetMode="External"/><Relationship Id="rId155" Type="http://schemas.openxmlformats.org/officeDocument/2006/relationships/hyperlink" Target="https://www.volvocars.com/assets/volvocm/globalpages/live/33FAA080FC3242BBB51A99F4516541BB/codeofconduct_for_business_partners.pdf" TargetMode="External"/><Relationship Id="rId107" Type="http://schemas.openxmlformats.org/officeDocument/2006/relationships/hyperlink" Target="https://www.volkswagen-group.com/en/publications/more/responsible-raw-materials-report-2023-2716" TargetMode="External"/><Relationship Id="rId106" Type="http://schemas.openxmlformats.org/officeDocument/2006/relationships/hyperlink" Target="https://www.sec.gov/Archives/edgar/data/1094517/000119312525131072/d933814dex101.htm" TargetMode="External"/><Relationship Id="rId105" Type="http://schemas.openxmlformats.org/officeDocument/2006/relationships/hyperlink" Target="https://www.tesla.com/ns_videos/2024-extended-version-tesla-impact-report.pdf" TargetMode="External"/><Relationship Id="rId104" Type="http://schemas.openxmlformats.org/officeDocument/2006/relationships/hyperlink" Target="https://www.stellantis.com/content/dam/stellantis-corporate/investors/financial-reports/Stellantis-NV-20241231-Annual-Report.pdf" TargetMode="External"/><Relationship Id="rId109" Type="http://schemas.openxmlformats.org/officeDocument/2006/relationships/hyperlink" Target="https://corporate.ford.com/content/dam/corporate/us/en-us/documents/legal/Form-SD-and-CMR-for-Year-Ended-December-31-2024.pdf" TargetMode="External"/><Relationship Id="rId108" Type="http://schemas.openxmlformats.org/officeDocument/2006/relationships/hyperlink" Target="https://www.bmwgroup.com/en/sustainability/environmental-and-social-standards.html" TargetMode="External"/><Relationship Id="rId103" Type="http://schemas.openxmlformats.org/officeDocument/2006/relationships/hyperlink" Target="https://group.mercedes-benz.com/dokumente/nachhaltigkeit/produktion/mercedes-benz-raw-material-report.pdf" TargetMode="External"/><Relationship Id="rId102" Type="http://schemas.openxmlformats.org/officeDocument/2006/relationships/hyperlink" Target="https://corporate.ford.com/content/dam/corporate/us/en-us/documents/reports/2025-integrated-sustainability-and-financial-report.pdf" TargetMode="External"/><Relationship Id="rId101" Type="http://schemas.openxmlformats.org/officeDocument/2006/relationships/hyperlink" Target="https://www.bmwgroup.com/content/dam/grpw/websites/bmwgroup_com/responsibility/downloads/en/2021/BMW%20Group%20Sorgfaltspflicht%20bei%20der%20Lieferantenauswahl_EN.pdf" TargetMode="External"/><Relationship Id="rId100" Type="http://schemas.openxmlformats.org/officeDocument/2006/relationships/hyperlink" Target="https://www.volkswagen-group.com/en/publications/more/code-of-conduct-for-business-partner-1885" TargetMode="External"/><Relationship Id="rId129" Type="http://schemas.openxmlformats.org/officeDocument/2006/relationships/hyperlink" Target="https://uploads.vw-mms.de/system/production/documents/cws/002/986/file_en/b9c9f6c0342cbfa6435f770bd41745aa979edafb/VW_RRMR_24_gesamt_offen.pdf?1743501339" TargetMode="External"/><Relationship Id="rId128" Type="http://schemas.openxmlformats.org/officeDocument/2006/relationships/hyperlink" Target="https://digitalassets.tesla.com/tesla-contents/image/upload/Tesla_Conflict_Minerals_Report.pdf" TargetMode="External"/><Relationship Id="rId127" Type="http://schemas.openxmlformats.org/officeDocument/2006/relationships/hyperlink" Target="https://supplier.mercedes-benz.com/docs/DOC-2672" TargetMode="External"/><Relationship Id="rId126" Type="http://schemas.openxmlformats.org/officeDocument/2006/relationships/hyperlink" Target="https://global.honda/en/investors/library/cmr/main/0/teaserItems3/0/linkList/0/link/CY2024_formSD_e.pdf" TargetMode="External"/><Relationship Id="rId121" Type="http://schemas.openxmlformats.org/officeDocument/2006/relationships/hyperlink" Target="https://corporate.ford.com/content/dam/corporate/us/en-us/documents/legal/Form-SD-and-CMR-for-Year-Ended-December-31-2023.pdf" TargetMode="External"/><Relationship Id="rId120" Type="http://schemas.openxmlformats.org/officeDocument/2006/relationships/hyperlink" Target="https://uploads.vw-mms.de/system/production/documents/cws/002/986/file_en/b9c9f6c0342cbfa6435f770bd41745aa979edafb/VW_RRMR_24_gesamt_offen.pdf?1743501339" TargetMode="External"/><Relationship Id="rId125" Type="http://schemas.openxmlformats.org/officeDocument/2006/relationships/hyperlink" Target="https://corporate.ford.com/content/dam/corporate/us/en-us/documents/legal/Form-SD-and-CMR-for-Year-Ended-December-31-2023.pdf" TargetMode="External"/><Relationship Id="rId124" Type="http://schemas.openxmlformats.org/officeDocument/2006/relationships/hyperlink" Target="https://www.volkswagen-group.com/en/publications/more/responsible-raw-materials-report-2023-2716" TargetMode="External"/><Relationship Id="rId123" Type="http://schemas.openxmlformats.org/officeDocument/2006/relationships/hyperlink" Target="https://digitalassets.tesla.com/tesla-contents/image/upload/tesla-smelter-refiner-list.pdf" TargetMode="External"/><Relationship Id="rId122" Type="http://schemas.openxmlformats.org/officeDocument/2006/relationships/hyperlink" Target="https://www.stellantis.com/content/dam/stellantis-corporate/sustainability/responsible-purchasing-practices/CO_LI_REFINERS_Sept_2022.pdf" TargetMode="External"/><Relationship Id="rId95" Type="http://schemas.openxmlformats.org/officeDocument/2006/relationships/hyperlink" Target="https://www.volkswagen-group.com/en/publications/more/group-sustainability-report-2023-2674" TargetMode="External"/><Relationship Id="rId94" Type="http://schemas.openxmlformats.org/officeDocument/2006/relationships/hyperlink" Target="https://www.tesla.com/legal/additional-resources" TargetMode="External"/><Relationship Id="rId97" Type="http://schemas.openxmlformats.org/officeDocument/2006/relationships/hyperlink" Target="https://supplier.mercedes-benz.com/docs/DOC-2672" TargetMode="External"/><Relationship Id="rId96" Type="http://schemas.openxmlformats.org/officeDocument/2006/relationships/hyperlink" Target="https://www.hyundai.com/content/dam/hyundai/ww/en/images/company/sustainability/about-sustainability/policy/2024/hyundai-supplier-code-of-conduct-eng-2024.pdf" TargetMode="External"/><Relationship Id="rId99" Type="http://schemas.openxmlformats.org/officeDocument/2006/relationships/hyperlink" Target="https://digitalassets.tesla.com/tesla-contents/image/upload/tesla-supplier-code-of-conduct.pdf" TargetMode="External"/><Relationship Id="rId98" Type="http://schemas.openxmlformats.org/officeDocument/2006/relationships/hyperlink" Target="https://assets.renaultgroup.com/uploads/2025/07/RG-Suppliers-New-CoC-July-2025-FINAL.pdf" TargetMode="External"/><Relationship Id="rId91" Type="http://schemas.openxmlformats.org/officeDocument/2006/relationships/hyperlink" Target="https://corporate.ford.com/content/dam/corporate/us/en-us/documents/legal/Responsible_Material_Sourcing_Policy-2024.pdf" TargetMode="External"/><Relationship Id="rId90" Type="http://schemas.openxmlformats.org/officeDocument/2006/relationships/hyperlink" Target="https://uploads.vw-mms.de/system/production/documents/cws/002/940/file_en/dfed3f8c2cd2a5f5616e3371f8674356349e032e/Y_2024_e.pdf?1741784299" TargetMode="External"/><Relationship Id="rId93" Type="http://schemas.openxmlformats.org/officeDocument/2006/relationships/hyperlink" Target="https://supplier.mercedes-benz.com/docs/DOC-2672" TargetMode="External"/><Relationship Id="rId92" Type="http://schemas.openxmlformats.org/officeDocument/2006/relationships/hyperlink" Target="https://investor.gm.com/static-files/c86d3fbe-47c6-43c2-9064-97379f52b964" TargetMode="External"/><Relationship Id="rId118" Type="http://schemas.openxmlformats.org/officeDocument/2006/relationships/hyperlink" Target="https://group.mercedes-benz.com/dokumente/nachhaltigkeit/produktion/mercedes-benz-raw-material-report.pdf" TargetMode="External"/><Relationship Id="rId117" Type="http://schemas.openxmlformats.org/officeDocument/2006/relationships/hyperlink" Target="https://www.volvocars.com/assets/volvocm/globalpages/live/FDF1381B268D426CAB44884438BEA69C/climate_report.pdf" TargetMode="External"/><Relationship Id="rId116" Type="http://schemas.openxmlformats.org/officeDocument/2006/relationships/hyperlink" Target="https://uploads.vw-mms.de/system/production/documents/cws/002/986/file_en/b9c9f6c0342cbfa6435f770bd41745aa979edafb/VW_RRMR_24_gesamt_offen.pdf?1743501339" TargetMode="External"/><Relationship Id="rId115" Type="http://schemas.openxmlformats.org/officeDocument/2006/relationships/hyperlink" Target="https://global.toyota/pages/global_toyota/sustainability/report/sdb/sdb24_en.pdf" TargetMode="External"/><Relationship Id="rId119" Type="http://schemas.openxmlformats.org/officeDocument/2006/relationships/hyperlink" Target="https://www.tesla.com/ns_videos/2024-extended-version-tesla-impact-report.pdf" TargetMode="External"/><Relationship Id="rId110" Type="http://schemas.openxmlformats.org/officeDocument/2006/relationships/hyperlink" Target="https://global.honda/en/investors/library/cmr/main/0/teaserItems3/0/linkList/0/link/CY2024_formSD_e.pdf" TargetMode="External"/><Relationship Id="rId114" Type="http://schemas.openxmlformats.org/officeDocument/2006/relationships/hyperlink" Target="https://digitalassets.tesla.com/tesla-contents/image/upload/Tesla_Conflict_Minerals_Report.pdf" TargetMode="External"/><Relationship Id="rId113" Type="http://schemas.openxmlformats.org/officeDocument/2006/relationships/hyperlink" Target="https://www.sec.gov/Archives/edgar/data/1605484/000160548424000079/exhibit10105312024_stla.htm" TargetMode="External"/><Relationship Id="rId112" Type="http://schemas.openxmlformats.org/officeDocument/2006/relationships/hyperlink" Target="https://www.nissan-global.com/EN/SUSTAINABILITY/LIBRARY/SR/2024/ASSETS/PDF/DB24_E_All.pdf" TargetMode="External"/><Relationship Id="rId111" Type="http://schemas.openxmlformats.org/officeDocument/2006/relationships/hyperlink" Target="https://group.mercedes-benz.com/dokumente/nachhaltigkeit/produktion/mercedes-benz-raw-material-report.pdf"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hyperlink" Target="https://www.weforum.org/first-movers-coalition" TargetMode="External"/><Relationship Id="rId2" Type="http://schemas.openxmlformats.org/officeDocument/2006/relationships/hyperlink" Target="https://www.responsiblemineralsinitiative.org/" TargetMode="External"/><Relationship Id="rId3"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40" Type="http://schemas.openxmlformats.org/officeDocument/2006/relationships/hyperlink" Target="https://mining.ca/wp-content/uploads/dlm_uploads/2021/12/TSM-Issues-Resolution-Policy.pdf" TargetMode="External"/><Relationship Id="rId42" Type="http://schemas.openxmlformats.org/officeDocument/2006/relationships/hyperlink" Target="https://tsminitiative.com/protocols-frameworks" TargetMode="External"/><Relationship Id="rId41" Type="http://schemas.openxmlformats.org/officeDocument/2006/relationships/hyperlink" Target="https://iseal.org/sustainability-news/mining-association-canada-joins-iseal-community-member" TargetMode="External"/><Relationship Id="rId44" Type="http://schemas.openxmlformats.org/officeDocument/2006/relationships/hyperlink" Target="https://globalsteelclimatecouncil.org/wp-content/uploads/2024/07/GSCC-Tech-Support-Document_7-12-24.pdf)." TargetMode="External"/><Relationship Id="rId43" Type="http://schemas.openxmlformats.org/officeDocument/2006/relationships/hyperlink" Target="https://globalsteelclimatecouncil.org/members/" TargetMode="External"/><Relationship Id="rId46" Type="http://schemas.openxmlformats.org/officeDocument/2006/relationships/hyperlink" Target="https://globalsteelclimatecouncil.org/wp-content/uploads/2024/07/GSCC-Tech-Support-Document_7-12-24.pdf)." TargetMode="External"/><Relationship Id="rId45" Type="http://schemas.openxmlformats.org/officeDocument/2006/relationships/hyperlink" Target="https://globalsteelclimatecouncil.org/wp-content/uploads/2024/07/GSCC-Final-Standard_7-12-24.pdf" TargetMode="External"/><Relationship Id="rId48" Type="http://schemas.openxmlformats.org/officeDocument/2006/relationships/hyperlink" Target="https://www.icmm.com/en-gb/our-story/our-people" TargetMode="External"/><Relationship Id="rId47" Type="http://schemas.openxmlformats.org/officeDocument/2006/relationships/hyperlink" Target="https://globalsteelclimatecouncil.org/wp-content/uploads/2024/07/GSCC-Tech-Support-Document_7-12-24.pdf" TargetMode="External"/><Relationship Id="rId49" Type="http://schemas.openxmlformats.org/officeDocument/2006/relationships/hyperlink" Target="https://www.icmm.com/en-gb/our-principles/validation/procedure" TargetMode="External"/><Relationship Id="rId31" Type="http://schemas.openxmlformats.org/officeDocument/2006/relationships/hyperlink" Target="https://coppermark.org/wp-content/uploads/2024/06/CopperMark_AP_AssuranceProcess_2024-06-04_v5.1-1.pdf." TargetMode="External"/><Relationship Id="rId30" Type="http://schemas.openxmlformats.org/officeDocument/2006/relationships/hyperlink" Target="https://coppermark.org/wp-content/uploads/2022/12/The-Copper-Mark-Assurance-Process_v.4_17OCT2022.pdf" TargetMode="External"/><Relationship Id="rId33" Type="http://schemas.openxmlformats.org/officeDocument/2006/relationships/hyperlink" Target="https://secure.ethicspoint.eu/domain/media/en/gui/107757/index.html" TargetMode="External"/><Relationship Id="rId32" Type="http://schemas.openxmlformats.org/officeDocument/2006/relationships/hyperlink" Target="https://coppermark.org/wp-content/uploads/2022/12/The-Copper-Mark-Assurance-Process_v.4_17OCT2022.pdf" TargetMode="External"/><Relationship Id="rId35" Type="http://schemas.openxmlformats.org/officeDocument/2006/relationships/hyperlink" Target="https://coppermark.org/standards/criteria/" TargetMode="External"/><Relationship Id="rId34" Type="http://schemas.openxmlformats.org/officeDocument/2006/relationships/hyperlink" Target="https://www.isealalliance.org/sustainability-news/copper-mark-joins-iseal-community-member" TargetMode="External"/><Relationship Id="rId37" Type="http://schemas.openxmlformats.org/officeDocument/2006/relationships/hyperlink" Target="https://tsminitiative.com/about" TargetMode="External"/><Relationship Id="rId36" Type="http://schemas.openxmlformats.org/officeDocument/2006/relationships/hyperlink" Target="https://tsminitiative.com/assets-images/SPARK-MAC-TSM-PRIMER-2022-ENG.pdf" TargetMode="External"/><Relationship Id="rId39" Type="http://schemas.openxmlformats.org/officeDocument/2006/relationships/hyperlink" Target="https://mining.ca/towards-sustainable-mining/tsm-progress-report/company-performance/" TargetMode="External"/><Relationship Id="rId38" Type="http://schemas.openxmlformats.org/officeDocument/2006/relationships/hyperlink" Target="https://mining.ca/wp-content/uploads/2024/03/Verification-Guide-2024-ENGLISH-march-11-2024.pdf" TargetMode="External"/><Relationship Id="rId20" Type="http://schemas.openxmlformats.org/officeDocument/2006/relationships/hyperlink" Target="https://www.isealalliance.org/iseal-community-members?field_code_compliant=1" TargetMode="External"/><Relationship Id="rId22" Type="http://schemas.openxmlformats.org/officeDocument/2006/relationships/hyperlink" Target="https://www.responsiblemineralsinitiative.org/about/governance/" TargetMode="External"/><Relationship Id="rId21" Type="http://schemas.openxmlformats.org/officeDocument/2006/relationships/hyperlink" Target="https://aluminium-stewardship.org/asi-standards/performance-standard" TargetMode="External"/><Relationship Id="rId24" Type="http://schemas.openxmlformats.org/officeDocument/2006/relationships/hyperlink" Target="https://www.responsiblemineralsinitiative.org/facilities-lists/active-conformant-facilities-list/" TargetMode="External"/><Relationship Id="rId23" Type="http://schemas.openxmlformats.org/officeDocument/2006/relationships/hyperlink" Target="https://www.responsiblemineralsinitiative.org/media/docs/RMAP%20Assessment%20Procedure_Revised_January%202024.pdf)." TargetMode="External"/><Relationship Id="rId26" Type="http://schemas.openxmlformats.org/officeDocument/2006/relationships/hyperlink" Target="https://www.responsiblemineralsinitiative.org/minerals-due-diligence-container/risk-management/rmi-grievance-mechanism/" TargetMode="External"/><Relationship Id="rId25" Type="http://schemas.openxmlformats.org/officeDocument/2006/relationships/hyperlink" Target="https://www.responsiblemineralsinitiative.org/responsible-minerals-assurance-process/extended-corrective-action-plan/" TargetMode="External"/><Relationship Id="rId28" Type="http://schemas.openxmlformats.org/officeDocument/2006/relationships/hyperlink" Target="https://www.responsiblemineralsinitiative.org/minerals-due-diligence/cobalt/" TargetMode="External"/><Relationship Id="rId27" Type="http://schemas.openxmlformats.org/officeDocument/2006/relationships/hyperlink" Target="https://www.responsiblemineralsinitiative.org/about/governance/" TargetMode="External"/><Relationship Id="rId29" Type="http://schemas.openxmlformats.org/officeDocument/2006/relationships/hyperlink" Target="https://coppermark.org/about/governance/" TargetMode="External"/><Relationship Id="rId11" Type="http://schemas.openxmlformats.org/officeDocument/2006/relationships/hyperlink" Target="https://www.responsiblesteel.org/wp-content/uploads/2024/01/FINAL-ResponsibleSteel-Assurance-Manual-v2-0.pdf" TargetMode="External"/><Relationship Id="rId10" Type="http://schemas.openxmlformats.org/officeDocument/2006/relationships/hyperlink" Target="https://www.responsiblesteel.org/certification/issued-certificates/" TargetMode="External"/><Relationship Id="rId13" Type="http://schemas.openxmlformats.org/officeDocument/2006/relationships/hyperlink" Target="https://www.isealalliance.org/iseal-community-members" TargetMode="External"/><Relationship Id="rId12" Type="http://schemas.openxmlformats.org/officeDocument/2006/relationships/hyperlink" Target="https://www.responsiblesteel.org/issues-and-complaints" TargetMode="External"/><Relationship Id="rId15" Type="http://schemas.openxmlformats.org/officeDocument/2006/relationships/hyperlink" Target="https://aluminium-stewardship.org/about-asi/board" TargetMode="External"/><Relationship Id="rId14" Type="http://schemas.openxmlformats.org/officeDocument/2006/relationships/hyperlink" Target="https://www.responsiblesteel.org/wp-content/uploads/2022/09/ResponsibleSteel-Standard-2.0.pdf" TargetMode="External"/><Relationship Id="rId17" Type="http://schemas.openxmlformats.org/officeDocument/2006/relationships/hyperlink" Target="https://aluminium-stewardship.org/about-asi/members?cert=ps%7Ccoc" TargetMode="External"/><Relationship Id="rId16" Type="http://schemas.openxmlformats.org/officeDocument/2006/relationships/hyperlink" Target="https://aluminium-stewardship.org/wp-content/uploads/2023/04/ASI-Performance-Standard-V3.1-April-2023.pdf" TargetMode="External"/><Relationship Id="rId19" Type="http://schemas.openxmlformats.org/officeDocument/2006/relationships/hyperlink" Target="https://aluminium-stewardship.org/wp-content/uploads/2024/02/ASI-Complaints-Mechanism-V4.pdf)" TargetMode="External"/><Relationship Id="rId18" Type="http://schemas.openxmlformats.org/officeDocument/2006/relationships/hyperlink" Target="https://aluminium-stewardship.org/wp-content/uploads/2022/05/ASI-Assurance-Manual-V2-May2022-3.pdf" TargetMode="External"/><Relationship Id="rId1" Type="http://schemas.openxmlformats.org/officeDocument/2006/relationships/hyperlink" Target="https://responsiblemining.net/about/governance/" TargetMode="External"/><Relationship Id="rId2" Type="http://schemas.openxmlformats.org/officeDocument/2006/relationships/hyperlink" Target="https://responsiblemining.net/what-we-do/assessment/" TargetMode="External"/><Relationship Id="rId3" Type="http://schemas.openxmlformats.org/officeDocument/2006/relationships/hyperlink" Target="https://connections.responsiblemining.net/independently-assessing-mines" TargetMode="External"/><Relationship Id="rId4" Type="http://schemas.openxmlformats.org/officeDocument/2006/relationships/hyperlink" Target="https://responsiblemining.net/resources/" TargetMode="External"/><Relationship Id="rId9" Type="http://schemas.openxmlformats.org/officeDocument/2006/relationships/hyperlink" Target="https://www.responsiblesteel.org/certification/" TargetMode="External"/><Relationship Id="rId5" Type="http://schemas.openxmlformats.org/officeDocument/2006/relationships/hyperlink" Target="https://responsiblemining.net/what-you-can-do/complaints-and-feedback/" TargetMode="External"/><Relationship Id="rId6" Type="http://schemas.openxmlformats.org/officeDocument/2006/relationships/hyperlink" Target="https://www.isealalliance.org/iseal-community-members" TargetMode="External"/><Relationship Id="rId7" Type="http://schemas.openxmlformats.org/officeDocument/2006/relationships/hyperlink" Target="https://responsiblemining.net/resources/" TargetMode="External"/><Relationship Id="rId8" Type="http://schemas.openxmlformats.org/officeDocument/2006/relationships/hyperlink" Target="https://www.responsiblesteel.org/wp-content/uploads/2021/05/ResponsibleSteel_Constitution.pdf" TargetMode="External"/><Relationship Id="rId51" Type="http://schemas.openxmlformats.org/officeDocument/2006/relationships/hyperlink" Target="https://www.icmm.com/en-gb/our-principles/validation/guidance" TargetMode="External"/><Relationship Id="rId50" Type="http://schemas.openxmlformats.org/officeDocument/2006/relationships/hyperlink" Target="https://www.icmm.com/en-gb/our-principles/validation/guidance" TargetMode="External"/><Relationship Id="rId52"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4.43" defaultRowHeight="15.0"/>
  <cols>
    <col customWidth="1" min="1" max="1" width="2.43"/>
    <col customWidth="1" min="2" max="2" width="16.43"/>
    <col customWidth="1" min="13" max="13" width="22.86"/>
  </cols>
  <sheetData>
    <row r="1" ht="85.5" customHeight="1">
      <c r="A1" s="1"/>
    </row>
    <row r="2">
      <c r="B2" s="2" t="s">
        <v>0</v>
      </c>
    </row>
    <row r="3">
      <c r="A3" s="3"/>
    </row>
    <row r="4">
      <c r="A4" s="3"/>
    </row>
    <row r="5">
      <c r="A5" s="3"/>
    </row>
    <row r="6">
      <c r="A6" s="3"/>
    </row>
    <row r="7">
      <c r="A7" s="3"/>
    </row>
    <row r="8">
      <c r="A8" s="3"/>
    </row>
    <row r="9">
      <c r="A9" s="3"/>
    </row>
    <row r="10">
      <c r="A10" s="3"/>
    </row>
    <row r="11">
      <c r="A11" s="3"/>
    </row>
    <row r="12">
      <c r="A12" s="3"/>
    </row>
    <row r="13" ht="6.75" customHeight="1">
      <c r="A13" s="3"/>
    </row>
    <row r="14" ht="20.25" customHeight="1">
      <c r="A14" s="3"/>
    </row>
    <row r="15" ht="13.5" customHeight="1">
      <c r="A15" s="3"/>
    </row>
    <row r="16" ht="9.0" customHeight="1">
      <c r="A16" s="3"/>
      <c r="B16" s="3"/>
      <c r="C16" s="3"/>
      <c r="D16" s="3"/>
      <c r="E16" s="3"/>
      <c r="F16" s="3"/>
      <c r="G16" s="3"/>
      <c r="H16" s="3"/>
      <c r="I16" s="3"/>
      <c r="J16" s="3"/>
    </row>
    <row r="17" ht="21.0" customHeight="1">
      <c r="B17" s="4" t="s">
        <v>1</v>
      </c>
      <c r="C17" s="5"/>
      <c r="D17" s="5"/>
      <c r="E17" s="5"/>
      <c r="F17" s="5"/>
      <c r="G17" s="5"/>
      <c r="H17" s="5"/>
      <c r="I17" s="5"/>
      <c r="J17" s="5"/>
      <c r="K17" s="5"/>
      <c r="L17" s="5"/>
      <c r="M17" s="6"/>
    </row>
    <row r="18">
      <c r="B18" s="7"/>
      <c r="C18" s="8"/>
      <c r="D18" s="8"/>
      <c r="E18" s="8"/>
      <c r="F18" s="8"/>
      <c r="G18" s="8"/>
      <c r="H18" s="8"/>
      <c r="I18" s="8"/>
      <c r="J18" s="8"/>
      <c r="K18" s="8"/>
      <c r="L18" s="8"/>
      <c r="M18" s="9"/>
    </row>
    <row r="19">
      <c r="B19" s="10"/>
      <c r="C19" s="10"/>
      <c r="D19" s="10"/>
      <c r="E19" s="10"/>
      <c r="F19" s="10"/>
      <c r="G19" s="10"/>
      <c r="H19" s="10"/>
      <c r="I19" s="10"/>
      <c r="J19" s="10"/>
      <c r="K19" s="10"/>
      <c r="L19" s="10"/>
      <c r="M19" s="10"/>
    </row>
    <row r="20" ht="18.75" customHeight="1">
      <c r="B20" s="11" t="s">
        <v>2</v>
      </c>
      <c r="C20" s="12"/>
      <c r="D20" s="12"/>
      <c r="E20" s="12"/>
      <c r="F20" s="12"/>
      <c r="G20" s="12"/>
      <c r="H20" s="12"/>
      <c r="I20" s="12"/>
      <c r="J20" s="12"/>
      <c r="K20" s="12"/>
      <c r="L20" s="12"/>
      <c r="M20" s="13"/>
    </row>
    <row r="21" ht="18.75" customHeight="1">
      <c r="B21" s="14"/>
      <c r="C21" s="15"/>
      <c r="D21" s="15"/>
      <c r="E21" s="15"/>
      <c r="F21" s="15"/>
      <c r="G21" s="15"/>
      <c r="H21" s="15"/>
      <c r="I21" s="15"/>
      <c r="J21" s="15"/>
      <c r="K21" s="15"/>
      <c r="L21" s="15"/>
      <c r="M21" s="16"/>
    </row>
    <row r="22" ht="9.75" customHeight="1">
      <c r="B22" s="17"/>
      <c r="C22" s="17"/>
      <c r="D22" s="17"/>
      <c r="E22" s="17"/>
      <c r="F22" s="17"/>
      <c r="G22" s="17"/>
      <c r="H22" s="17"/>
      <c r="I22" s="17"/>
      <c r="J22" s="17"/>
      <c r="K22" s="17"/>
      <c r="L22" s="17"/>
      <c r="M22" s="17"/>
    </row>
    <row r="23" ht="18.75" customHeight="1">
      <c r="B23" s="18" t="s">
        <v>3</v>
      </c>
      <c r="C23" s="19"/>
      <c r="D23" s="19"/>
      <c r="E23" s="19"/>
      <c r="F23" s="19"/>
      <c r="G23" s="19"/>
      <c r="H23" s="19"/>
      <c r="I23" s="19"/>
      <c r="J23" s="19"/>
      <c r="K23" s="19"/>
      <c r="L23" s="19"/>
      <c r="M23" s="20"/>
    </row>
    <row r="24" ht="18.75" customHeight="1">
      <c r="B24" s="21"/>
      <c r="C24" s="8"/>
      <c r="D24" s="8"/>
      <c r="E24" s="8"/>
      <c r="F24" s="8"/>
      <c r="G24" s="8"/>
      <c r="H24" s="8"/>
      <c r="I24" s="8"/>
      <c r="J24" s="8"/>
      <c r="K24" s="8"/>
      <c r="L24" s="8"/>
      <c r="M24" s="22"/>
    </row>
    <row r="25" ht="18.75" customHeight="1">
      <c r="B25" s="23" t="s">
        <v>4</v>
      </c>
      <c r="C25" s="5"/>
      <c r="D25" s="5"/>
      <c r="E25" s="5"/>
      <c r="F25" s="5"/>
      <c r="G25" s="5"/>
      <c r="H25" s="5"/>
      <c r="I25" s="5"/>
      <c r="J25" s="5"/>
      <c r="K25" s="5"/>
      <c r="L25" s="5"/>
      <c r="M25" s="24"/>
    </row>
    <row r="26" ht="18.75" customHeight="1">
      <c r="B26" s="25"/>
      <c r="C26" s="26"/>
      <c r="D26" s="26"/>
      <c r="E26" s="26"/>
      <c r="F26" s="26"/>
      <c r="G26" s="26"/>
      <c r="H26" s="26"/>
      <c r="I26" s="26"/>
      <c r="J26" s="26"/>
      <c r="K26" s="26"/>
      <c r="L26" s="26"/>
      <c r="M26" s="27"/>
    </row>
    <row r="27" ht="11.25" customHeight="1">
      <c r="B27" s="28"/>
      <c r="C27" s="17"/>
      <c r="D27" s="17"/>
      <c r="E27" s="17"/>
      <c r="F27" s="17"/>
      <c r="G27" s="17"/>
      <c r="H27" s="17"/>
      <c r="I27" s="17"/>
      <c r="J27" s="17"/>
      <c r="K27" s="17"/>
      <c r="L27" s="17"/>
      <c r="M27" s="17"/>
    </row>
    <row r="28" ht="18.75" customHeight="1">
      <c r="A28" s="29"/>
      <c r="B28" s="30" t="s">
        <v>5</v>
      </c>
      <c r="C28" s="31"/>
      <c r="D28" s="31"/>
      <c r="E28" s="31"/>
      <c r="F28" s="31"/>
      <c r="G28" s="31"/>
      <c r="H28" s="31"/>
      <c r="I28" s="31"/>
      <c r="J28" s="31"/>
      <c r="K28" s="31"/>
      <c r="L28" s="31"/>
      <c r="M28" s="32"/>
      <c r="N28" s="29"/>
      <c r="O28" s="29"/>
      <c r="P28" s="29"/>
      <c r="Q28" s="29"/>
      <c r="R28" s="29"/>
      <c r="S28" s="29"/>
      <c r="T28" s="29"/>
      <c r="U28" s="29"/>
      <c r="V28" s="29"/>
      <c r="W28" s="29"/>
      <c r="X28" s="29"/>
      <c r="Y28" s="29"/>
      <c r="Z28" s="29"/>
    </row>
    <row r="29" ht="18.75" customHeight="1">
      <c r="A29" s="29"/>
      <c r="B29" s="33"/>
      <c r="C29" s="8"/>
      <c r="D29" s="8"/>
      <c r="E29" s="8"/>
      <c r="F29" s="8"/>
      <c r="G29" s="8"/>
      <c r="H29" s="8"/>
      <c r="I29" s="8"/>
      <c r="J29" s="8"/>
      <c r="K29" s="8"/>
      <c r="L29" s="8"/>
      <c r="M29" s="34"/>
      <c r="N29" s="29"/>
      <c r="O29" s="29"/>
      <c r="P29" s="29"/>
      <c r="Q29" s="29"/>
      <c r="R29" s="29"/>
      <c r="S29" s="29"/>
      <c r="T29" s="29"/>
      <c r="U29" s="29"/>
      <c r="V29" s="29"/>
      <c r="W29" s="29"/>
      <c r="X29" s="29"/>
      <c r="Y29" s="29"/>
      <c r="Z29" s="29"/>
    </row>
    <row r="30" ht="18.75" customHeight="1">
      <c r="A30" s="29"/>
      <c r="B30" s="35" t="s">
        <v>6</v>
      </c>
      <c r="C30" s="5"/>
      <c r="D30" s="5"/>
      <c r="E30" s="5"/>
      <c r="F30" s="5"/>
      <c r="G30" s="5"/>
      <c r="H30" s="5"/>
      <c r="I30" s="5"/>
      <c r="J30" s="5"/>
      <c r="K30" s="5"/>
      <c r="L30" s="5"/>
      <c r="M30" s="36"/>
      <c r="N30" s="29"/>
      <c r="O30" s="29"/>
      <c r="P30" s="29"/>
      <c r="Q30" s="29"/>
      <c r="R30" s="29"/>
      <c r="S30" s="29"/>
      <c r="T30" s="29"/>
      <c r="U30" s="29"/>
      <c r="V30" s="29"/>
      <c r="W30" s="29"/>
      <c r="X30" s="29"/>
      <c r="Y30" s="29"/>
      <c r="Z30" s="29"/>
    </row>
    <row r="31" ht="19.5" customHeight="1">
      <c r="A31" s="29"/>
      <c r="B31" s="37"/>
      <c r="C31" s="38"/>
      <c r="D31" s="38"/>
      <c r="E31" s="38"/>
      <c r="F31" s="38"/>
      <c r="G31" s="38"/>
      <c r="H31" s="38"/>
      <c r="I31" s="38"/>
      <c r="J31" s="38"/>
      <c r="K31" s="38"/>
      <c r="L31" s="38"/>
      <c r="M31" s="39"/>
      <c r="N31" s="29"/>
      <c r="O31" s="29"/>
      <c r="P31" s="29"/>
      <c r="Q31" s="29"/>
      <c r="R31" s="29"/>
      <c r="S31" s="29"/>
      <c r="T31" s="29"/>
      <c r="U31" s="29"/>
      <c r="V31" s="29"/>
      <c r="W31" s="29"/>
      <c r="X31" s="29"/>
      <c r="Y31" s="29"/>
      <c r="Z31" s="29"/>
    </row>
    <row r="32" ht="10.5" customHeight="1">
      <c r="A32" s="29"/>
      <c r="B32" s="40"/>
      <c r="C32" s="40"/>
      <c r="D32" s="40"/>
      <c r="E32" s="40"/>
      <c r="F32" s="40"/>
      <c r="G32" s="40"/>
      <c r="H32" s="40"/>
      <c r="I32" s="40"/>
      <c r="J32" s="40"/>
      <c r="K32" s="40"/>
      <c r="L32" s="40"/>
      <c r="M32" s="40"/>
      <c r="N32" s="29"/>
      <c r="O32" s="29"/>
      <c r="P32" s="29"/>
      <c r="Q32" s="29"/>
      <c r="R32" s="29"/>
      <c r="S32" s="29"/>
      <c r="T32" s="29"/>
      <c r="U32" s="29"/>
      <c r="V32" s="29"/>
      <c r="W32" s="29"/>
      <c r="X32" s="29"/>
      <c r="Y32" s="29"/>
      <c r="Z32" s="29"/>
    </row>
    <row r="33" ht="18.75" customHeight="1">
      <c r="A33" s="29"/>
      <c r="B33" s="41" t="s">
        <v>7</v>
      </c>
      <c r="C33" s="42"/>
      <c r="D33" s="42"/>
      <c r="E33" s="42"/>
      <c r="F33" s="42"/>
      <c r="G33" s="42"/>
      <c r="H33" s="42"/>
      <c r="I33" s="42"/>
      <c r="J33" s="42"/>
      <c r="K33" s="42"/>
      <c r="L33" s="42"/>
      <c r="M33" s="43"/>
      <c r="N33" s="29"/>
      <c r="O33" s="29"/>
      <c r="P33" s="29"/>
      <c r="Q33" s="29"/>
      <c r="R33" s="29"/>
      <c r="S33" s="29"/>
      <c r="T33" s="29"/>
      <c r="U33" s="29"/>
      <c r="V33" s="29"/>
      <c r="W33" s="29"/>
      <c r="X33" s="29"/>
      <c r="Y33" s="29"/>
      <c r="Z33" s="29"/>
    </row>
    <row r="34" ht="18.75" customHeight="1">
      <c r="A34" s="29"/>
      <c r="B34" s="44"/>
      <c r="C34" s="8"/>
      <c r="D34" s="8"/>
      <c r="E34" s="8"/>
      <c r="F34" s="8"/>
      <c r="G34" s="8"/>
      <c r="H34" s="8"/>
      <c r="I34" s="8"/>
      <c r="J34" s="8"/>
      <c r="K34" s="8"/>
      <c r="L34" s="8"/>
      <c r="M34" s="45"/>
      <c r="N34" s="29"/>
      <c r="O34" s="29"/>
      <c r="P34" s="29"/>
      <c r="Q34" s="29"/>
      <c r="R34" s="29"/>
      <c r="S34" s="29"/>
      <c r="T34" s="29"/>
      <c r="U34" s="29"/>
      <c r="V34" s="29"/>
      <c r="W34" s="29"/>
      <c r="X34" s="29"/>
      <c r="Y34" s="29"/>
      <c r="Z34" s="29"/>
    </row>
    <row r="35" ht="15.75" customHeight="1">
      <c r="A35" s="29"/>
      <c r="B35" s="46" t="s">
        <v>8</v>
      </c>
      <c r="C35" s="5"/>
      <c r="D35" s="5"/>
      <c r="E35" s="5"/>
      <c r="F35" s="5"/>
      <c r="G35" s="5"/>
      <c r="H35" s="5"/>
      <c r="I35" s="5"/>
      <c r="J35" s="5"/>
      <c r="K35" s="5"/>
      <c r="L35" s="5"/>
      <c r="M35" s="47"/>
      <c r="N35" s="29"/>
      <c r="O35" s="29"/>
      <c r="P35" s="29"/>
      <c r="Q35" s="29"/>
      <c r="R35" s="29"/>
      <c r="S35" s="29"/>
      <c r="T35" s="29"/>
      <c r="U35" s="29"/>
      <c r="V35" s="29"/>
      <c r="W35" s="29"/>
      <c r="X35" s="29"/>
      <c r="Y35" s="29"/>
      <c r="Z35" s="29"/>
    </row>
    <row r="36" ht="26.25" customHeight="1">
      <c r="A36" s="29"/>
      <c r="B36" s="48"/>
      <c r="C36" s="49"/>
      <c r="D36" s="49"/>
      <c r="E36" s="49"/>
      <c r="F36" s="49"/>
      <c r="G36" s="49"/>
      <c r="H36" s="49"/>
      <c r="I36" s="49"/>
      <c r="J36" s="49"/>
      <c r="K36" s="49"/>
      <c r="L36" s="49"/>
      <c r="M36" s="50"/>
      <c r="N36" s="29"/>
      <c r="O36" s="29"/>
      <c r="P36" s="29"/>
      <c r="Q36" s="29"/>
      <c r="R36" s="29"/>
      <c r="S36" s="29"/>
      <c r="T36" s="29"/>
      <c r="U36" s="29"/>
      <c r="V36" s="29"/>
      <c r="W36" s="29"/>
      <c r="X36" s="29"/>
      <c r="Y36" s="29"/>
      <c r="Z36" s="29"/>
    </row>
    <row r="37" ht="15.75" customHeight="1"/>
    <row r="38" ht="15.75" customHeight="1"/>
  </sheetData>
  <mergeCells count="10">
    <mergeCell ref="B30:M31"/>
    <mergeCell ref="B33:M34"/>
    <mergeCell ref="B35:M36"/>
    <mergeCell ref="A1:J1"/>
    <mergeCell ref="B2:M15"/>
    <mergeCell ref="B17:M18"/>
    <mergeCell ref="B20:M21"/>
    <mergeCell ref="B23:M24"/>
    <mergeCell ref="B25:M26"/>
    <mergeCell ref="B28:M29"/>
  </mergeCells>
  <hyperlinks>
    <hyperlink display="2. Summary | Overall - - this worksheet presents the total scores the automakers received for each of the two main categories (climate &amp; environment, and human rights), as well as the total scores for each of their four sub-categories." location="'2. Summary | Overall'!A1" ref="B20"/>
    <hyperlink display="3. Summary | Climate &amp; Environment - this worksheets presents the scores for each indicator of the climate and environment category, which looks at automakers' efforts to ensure fossil-free and environmentally responsible supply chains." location="'3. Summary | Climate &amp; Envir'!A1" ref="B23"/>
    <hyperlink display="4. Summary | Respect for Human Rights - this worksheet presents the scores for each indicator of the human rights categories, which looks at efforts by automakers to ensure responsible sourcing and respect for human rights throughout their supply chain" location="'4. Summary | Respect for HR'!A1" ref="B25"/>
    <hyperlink display="5. Auto Review | Climate &amp; Environment - this worksheet also presents automakers' scores for each indicator in the climate &amp; environment category but additionally includes the explanation and references for each score they received, as well as information on the respective benchmarks and thresholds applied to each indicator. " location="'5. Auto Review | Climate &amp; Envi'!A1" ref="B28"/>
    <hyperlink display="6. Auto Review | Respect for Human Rights - this worksheet also presents automakers' scores for each indicator in the human rights category but additionally includes the explanation and references for each score they received, as well as information on the respective benchmarks and thresholds applied to each indicator. " location="'6. Auto Review | Respect for HR'!A1" ref="B30"/>
    <hyperlink display="7. Weightings - this worksheet provides an overview of the weighting methodology applied to the groups of indicators used for each sub-category. Please see the accompanying methodology document for more information on this weighting methodology" location="'7. Weightings'!A1" ref="B33"/>
    <hyperlink display="8. 3rd Party Schemes Assessment - this worksheet shows the results of the assessment of third party auditing and accreditation schemes, which results in point modifiers being applied to some indicators. Please see the accompanying methodology document for more information on this assessment." location="null!A1" ref="B35"/>
  </hyperlink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9900"/>
    <outlinePr summaryBelow="0" summaryRight="0"/>
    <pageSetUpPr/>
  </sheetPr>
  <sheetViews>
    <sheetView showGridLines="0" workbookViewId="0">
      <pane xSplit="2.0" topLeftCell="C1" activePane="topRight" state="frozen"/>
      <selection activeCell="D2" sqref="D2" pane="topRight"/>
    </sheetView>
  </sheetViews>
  <sheetFormatPr customHeight="1" defaultColWidth="14.43" defaultRowHeight="15.0"/>
  <cols>
    <col customWidth="1" min="1" max="1" width="3.14"/>
    <col customWidth="1" min="2" max="2" width="12.71"/>
    <col customWidth="1" min="3" max="3" width="13.43"/>
    <col customWidth="1" min="4" max="4" width="3.0"/>
    <col customWidth="1" min="5" max="10" width="13.71"/>
    <col customWidth="1" min="11" max="11" width="3.0"/>
    <col customWidth="1" min="12" max="16" width="13.71"/>
    <col customWidth="1" min="17" max="17" width="3.0"/>
    <col customWidth="1" min="19" max="19" width="6.57"/>
    <col hidden="1" min="20" max="23" width="14.43"/>
  </cols>
  <sheetData>
    <row r="1" ht="32.25" customHeight="1">
      <c r="A1" s="51"/>
      <c r="B1" s="51"/>
      <c r="C1" s="52"/>
      <c r="D1" s="53"/>
      <c r="E1" s="54" t="s">
        <v>9</v>
      </c>
      <c r="F1" s="55"/>
      <c r="G1" s="55"/>
      <c r="H1" s="55"/>
      <c r="I1" s="55"/>
      <c r="J1" s="56"/>
      <c r="K1" s="57"/>
      <c r="L1" s="54" t="s">
        <v>10</v>
      </c>
      <c r="M1" s="55"/>
      <c r="N1" s="55"/>
      <c r="O1" s="55"/>
      <c r="P1" s="56"/>
      <c r="Q1" s="51"/>
      <c r="R1" s="1"/>
      <c r="S1" s="51"/>
    </row>
    <row r="2">
      <c r="A2" s="58"/>
      <c r="B2" s="59" t="s">
        <v>11</v>
      </c>
      <c r="C2" s="60" t="s">
        <v>12</v>
      </c>
      <c r="D2" s="53"/>
      <c r="E2" s="61" t="s">
        <v>13</v>
      </c>
      <c r="F2" s="62" t="s">
        <v>14</v>
      </c>
      <c r="G2" s="62" t="s">
        <v>15</v>
      </c>
      <c r="H2" s="63" t="s">
        <v>16</v>
      </c>
      <c r="I2" s="61" t="s">
        <v>17</v>
      </c>
      <c r="J2" s="64" t="s">
        <v>18</v>
      </c>
      <c r="K2" s="57"/>
      <c r="L2" s="61" t="s">
        <v>13</v>
      </c>
      <c r="M2" s="63" t="s">
        <v>19</v>
      </c>
      <c r="N2" s="63" t="s">
        <v>20</v>
      </c>
      <c r="O2" s="65" t="s">
        <v>21</v>
      </c>
      <c r="P2" s="60" t="s">
        <v>17</v>
      </c>
      <c r="Q2" s="51"/>
      <c r="R2" s="66" t="s">
        <v>22</v>
      </c>
      <c r="S2" s="67"/>
    </row>
    <row r="3">
      <c r="A3" s="58"/>
      <c r="B3" s="68" t="s">
        <v>23</v>
      </c>
      <c r="C3" s="69">
        <v>0.34395466357004817</v>
      </c>
      <c r="D3" s="70"/>
      <c r="E3" s="71">
        <v>0.674867724867725</v>
      </c>
      <c r="F3" s="72">
        <v>0.16296296296296298</v>
      </c>
      <c r="G3" s="72">
        <v>0.08703703703703704</v>
      </c>
      <c r="H3" s="73">
        <v>0.16161616161616163</v>
      </c>
      <c r="I3" s="71">
        <v>0.27162097162097165</v>
      </c>
      <c r="J3" s="73">
        <v>0.2987830687830688</v>
      </c>
      <c r="K3" s="74"/>
      <c r="L3" s="71">
        <v>0.7260355029585799</v>
      </c>
      <c r="M3" s="72">
        <v>0.32161172161172163</v>
      </c>
      <c r="N3" s="72">
        <v>0.12307692307692308</v>
      </c>
      <c r="O3" s="73">
        <v>0.38578088578088576</v>
      </c>
      <c r="P3" s="69">
        <v>0.3891262583570275</v>
      </c>
      <c r="Q3" s="51"/>
      <c r="R3" s="75">
        <v>0.19</v>
      </c>
      <c r="S3" s="76"/>
    </row>
    <row r="4">
      <c r="A4" s="58"/>
      <c r="B4" s="68" t="s">
        <v>24</v>
      </c>
      <c r="C4" s="77">
        <v>0.14223125876972031</v>
      </c>
      <c r="D4" s="70"/>
      <c r="E4" s="78">
        <v>0.18095238095238095</v>
      </c>
      <c r="F4" s="79">
        <v>0.0</v>
      </c>
      <c r="G4" s="79">
        <v>0.07962962962962962</v>
      </c>
      <c r="H4" s="80">
        <v>0.1994949494949495</v>
      </c>
      <c r="I4" s="78">
        <v>0.11501924001924</v>
      </c>
      <c r="J4" s="80">
        <v>0.126521164021164</v>
      </c>
      <c r="K4" s="74"/>
      <c r="L4" s="78">
        <v>0.37637080867850103</v>
      </c>
      <c r="M4" s="79">
        <v>0.12252747252747252</v>
      </c>
      <c r="N4" s="79">
        <v>0.0</v>
      </c>
      <c r="O4" s="80">
        <v>0.13286713286713286</v>
      </c>
      <c r="P4" s="77">
        <v>0.1579413535182766</v>
      </c>
      <c r="Q4" s="51"/>
      <c r="R4" s="75">
        <v>0.53</v>
      </c>
      <c r="S4" s="76"/>
    </row>
    <row r="5">
      <c r="A5" s="58"/>
      <c r="B5" s="68" t="s">
        <v>25</v>
      </c>
      <c r="C5" s="77">
        <v>0.4478726330649408</v>
      </c>
      <c r="D5" s="70"/>
      <c r="E5" s="78">
        <v>0.5801587301587302</v>
      </c>
      <c r="F5" s="79">
        <v>0.22962962962962966</v>
      </c>
      <c r="G5" s="79">
        <v>0.3685185185185185</v>
      </c>
      <c r="H5" s="80">
        <v>0.28535353535353536</v>
      </c>
      <c r="I5" s="78">
        <v>0.3659151034151034</v>
      </c>
      <c r="J5" s="80">
        <v>0.4025066137566138</v>
      </c>
      <c r="K5" s="74"/>
      <c r="L5" s="81">
        <v>0.7331360946745562</v>
      </c>
      <c r="M5" s="82">
        <v>0.7016483516483517</v>
      </c>
      <c r="N5" s="82">
        <v>0.25641025641025644</v>
      </c>
      <c r="O5" s="83">
        <v>0.28175990675990675</v>
      </c>
      <c r="P5" s="84">
        <v>0.4932386523732678</v>
      </c>
      <c r="Q5" s="51"/>
      <c r="R5" s="75">
        <v>0.06</v>
      </c>
      <c r="S5" s="76"/>
    </row>
    <row r="6">
      <c r="A6" s="58"/>
      <c r="B6" s="68" t="s">
        <v>26</v>
      </c>
      <c r="C6" s="69">
        <v>0.03624781557473865</v>
      </c>
      <c r="D6" s="70"/>
      <c r="E6" s="71">
        <v>0.10978835978835978</v>
      </c>
      <c r="F6" s="72">
        <v>0.0</v>
      </c>
      <c r="G6" s="72">
        <v>0.0</v>
      </c>
      <c r="H6" s="73">
        <v>0.09090909090909091</v>
      </c>
      <c r="I6" s="71">
        <v>0.05017436267436268</v>
      </c>
      <c r="J6" s="73">
        <v>0.05017436267436268</v>
      </c>
      <c r="K6" s="74"/>
      <c r="L6" s="71">
        <v>0.0378698224852071</v>
      </c>
      <c r="M6" s="72">
        <v>0.023443223443223447</v>
      </c>
      <c r="N6" s="72">
        <v>0.0</v>
      </c>
      <c r="O6" s="73">
        <v>0.027972027972027972</v>
      </c>
      <c r="P6" s="69">
        <v>0.022321268475114626</v>
      </c>
      <c r="Q6" s="51"/>
      <c r="R6" s="75">
        <v>0.48</v>
      </c>
      <c r="S6" s="76"/>
    </row>
    <row r="7">
      <c r="A7" s="58"/>
      <c r="B7" s="85" t="s">
        <v>27</v>
      </c>
      <c r="C7" s="77">
        <v>0.2732855712663405</v>
      </c>
      <c r="D7" s="70"/>
      <c r="E7" s="78">
        <v>0.3783068783068783</v>
      </c>
      <c r="F7" s="79">
        <v>0.18518518518518517</v>
      </c>
      <c r="G7" s="79">
        <v>0.2074074074074074</v>
      </c>
      <c r="H7" s="80">
        <v>0.255050505050505</v>
      </c>
      <c r="I7" s="78">
        <v>0.256487493987494</v>
      </c>
      <c r="J7" s="80">
        <v>0.3077849927849928</v>
      </c>
      <c r="K7" s="74"/>
      <c r="L7" s="78">
        <v>0.5056607495069034</v>
      </c>
      <c r="M7" s="79">
        <v>0.1706959706959707</v>
      </c>
      <c r="N7" s="79">
        <v>0.015384615384615385</v>
      </c>
      <c r="O7" s="80">
        <v>0.2634032634032634</v>
      </c>
      <c r="P7" s="77">
        <v>0.23878614974768822</v>
      </c>
      <c r="Q7" s="51"/>
      <c r="R7" s="75">
        <v>0.36</v>
      </c>
      <c r="S7" s="76"/>
    </row>
    <row r="8">
      <c r="A8" s="58"/>
      <c r="B8" s="68" t="s">
        <v>28</v>
      </c>
      <c r="C8" s="69">
        <v>0.22378584200699586</v>
      </c>
      <c r="D8" s="70"/>
      <c r="E8" s="71">
        <v>0.2878306878306878</v>
      </c>
      <c r="F8" s="72">
        <v>0.17777777777777778</v>
      </c>
      <c r="G8" s="72">
        <v>0.1925925925925926</v>
      </c>
      <c r="H8" s="73">
        <v>0.0707070707070707</v>
      </c>
      <c r="I8" s="71">
        <v>0.18222703222703224</v>
      </c>
      <c r="J8" s="73">
        <v>0.2004497354497355</v>
      </c>
      <c r="K8" s="74"/>
      <c r="L8" s="71">
        <v>0.46272189349112425</v>
      </c>
      <c r="M8" s="72">
        <v>0.2264652014652015</v>
      </c>
      <c r="N8" s="72">
        <v>0.11282051282051281</v>
      </c>
      <c r="O8" s="73">
        <v>0.18648018648018644</v>
      </c>
      <c r="P8" s="69">
        <v>0.24712194856425626</v>
      </c>
      <c r="Q8" s="51"/>
      <c r="R8" s="75">
        <v>0.19</v>
      </c>
      <c r="S8" s="76"/>
    </row>
    <row r="9">
      <c r="A9" s="58"/>
      <c r="B9" s="68" t="s">
        <v>29</v>
      </c>
      <c r="C9" s="77">
        <v>0.12098259112682189</v>
      </c>
      <c r="D9" s="70"/>
      <c r="E9" s="78">
        <v>0.32169312169312175</v>
      </c>
      <c r="F9" s="79">
        <v>0.0</v>
      </c>
      <c r="G9" s="79">
        <v>0.014814814814814815</v>
      </c>
      <c r="H9" s="80">
        <v>0.020202020202020204</v>
      </c>
      <c r="I9" s="78">
        <v>0.08917748917748919</v>
      </c>
      <c r="J9" s="80">
        <v>0.08025974025974027</v>
      </c>
      <c r="K9" s="74"/>
      <c r="L9" s="78">
        <v>0.369723865877712</v>
      </c>
      <c r="M9" s="79">
        <v>0.19551282051282054</v>
      </c>
      <c r="N9" s="79">
        <v>0.0</v>
      </c>
      <c r="O9" s="80">
        <v>0.08158508158508158</v>
      </c>
      <c r="P9" s="77">
        <v>0.16170544199390352</v>
      </c>
      <c r="Q9" s="51"/>
      <c r="R9" s="75">
        <v>0.02</v>
      </c>
      <c r="S9" s="76"/>
    </row>
    <row r="10">
      <c r="A10" s="58"/>
      <c r="B10" s="85" t="s">
        <v>30</v>
      </c>
      <c r="C10" s="77">
        <v>0.226980030297338</v>
      </c>
      <c r="D10" s="70"/>
      <c r="E10" s="78">
        <v>0.4121693121693122</v>
      </c>
      <c r="F10" s="79">
        <v>0.11574074074074073</v>
      </c>
      <c r="G10" s="79">
        <v>0.07870370370370369</v>
      </c>
      <c r="H10" s="80">
        <v>0.14898989898989898</v>
      </c>
      <c r="I10" s="78">
        <v>0.1889009139009139</v>
      </c>
      <c r="J10" s="80">
        <v>0.2077910052910053</v>
      </c>
      <c r="K10" s="74"/>
      <c r="L10" s="78">
        <v>0.4741617357001972</v>
      </c>
      <c r="M10" s="79">
        <v>0.2620879120879121</v>
      </c>
      <c r="N10" s="79">
        <v>0.03076923076923077</v>
      </c>
      <c r="O10" s="80">
        <v>0.21765734265734266</v>
      </c>
      <c r="P10" s="77">
        <v>0.24616905530367067</v>
      </c>
      <c r="Q10" s="51"/>
      <c r="R10" s="75">
        <v>0.09</v>
      </c>
      <c r="S10" s="76"/>
    </row>
    <row r="11">
      <c r="A11" s="58"/>
      <c r="B11" s="85" t="s">
        <v>31</v>
      </c>
      <c r="C11" s="69">
        <v>0.21481758625989397</v>
      </c>
      <c r="D11" s="70"/>
      <c r="E11" s="71">
        <v>0.5071428571428572</v>
      </c>
      <c r="F11" s="72">
        <v>0.07407407407407407</v>
      </c>
      <c r="G11" s="72">
        <v>0.037037037037037035</v>
      </c>
      <c r="H11" s="73">
        <v>0.10101010101010101</v>
      </c>
      <c r="I11" s="71">
        <v>0.17981601731601735</v>
      </c>
      <c r="J11" s="73">
        <v>0.19779761904761908</v>
      </c>
      <c r="K11" s="74"/>
      <c r="L11" s="71">
        <v>0.4357001972386587</v>
      </c>
      <c r="M11" s="72">
        <v>0.24514652014652014</v>
      </c>
      <c r="N11" s="72">
        <v>0.057692307692307696</v>
      </c>
      <c r="O11" s="73">
        <v>0.1888111888111888</v>
      </c>
      <c r="P11" s="69">
        <v>0.23183755347216886</v>
      </c>
      <c r="Q11" s="51"/>
      <c r="R11" s="75">
        <v>0.12</v>
      </c>
      <c r="S11" s="76"/>
    </row>
    <row r="12">
      <c r="A12" s="58"/>
      <c r="B12" s="68" t="s">
        <v>32</v>
      </c>
      <c r="C12" s="77">
        <v>0.40673688313111395</v>
      </c>
      <c r="D12" s="70"/>
      <c r="E12" s="78">
        <v>0.5087301587301588</v>
      </c>
      <c r="F12" s="79">
        <v>0.2833333333333333</v>
      </c>
      <c r="G12" s="79">
        <v>0.26481481481481484</v>
      </c>
      <c r="H12" s="80">
        <v>0.3560606060606061</v>
      </c>
      <c r="I12" s="78">
        <v>0.3532347282347283</v>
      </c>
      <c r="J12" s="80">
        <v>0.38855820105820116</v>
      </c>
      <c r="K12" s="74"/>
      <c r="L12" s="78">
        <v>0.615621301775148</v>
      </c>
      <c r="M12" s="79">
        <v>0.35210622710622713</v>
      </c>
      <c r="N12" s="79">
        <v>0.25641025641025644</v>
      </c>
      <c r="O12" s="80">
        <v>0.4755244755244755</v>
      </c>
      <c r="P12" s="77">
        <v>0.42491556520402674</v>
      </c>
      <c r="Q12" s="51"/>
      <c r="R12" s="75">
        <v>0.11</v>
      </c>
      <c r="S12" s="76"/>
    </row>
    <row r="13">
      <c r="A13" s="58"/>
      <c r="B13" s="85" t="s">
        <v>33</v>
      </c>
      <c r="C13" s="77">
        <v>0.14939193819001512</v>
      </c>
      <c r="D13" s="70"/>
      <c r="E13" s="78">
        <v>0.3531746031746032</v>
      </c>
      <c r="F13" s="79">
        <v>0.014814814814814815</v>
      </c>
      <c r="G13" s="79">
        <v>0.14814814814814814</v>
      </c>
      <c r="H13" s="80">
        <v>0.0707070707070707</v>
      </c>
      <c r="I13" s="78">
        <v>0.14671115921115924</v>
      </c>
      <c r="J13" s="80">
        <v>0.13204004329004332</v>
      </c>
      <c r="K13" s="74"/>
      <c r="L13" s="78">
        <v>0.4044378698224852</v>
      </c>
      <c r="M13" s="79">
        <v>0.14249084249084248</v>
      </c>
      <c r="N13" s="79">
        <v>0.0</v>
      </c>
      <c r="O13" s="80">
        <v>0.12004662004662005</v>
      </c>
      <c r="P13" s="77">
        <v>0.16674383308998694</v>
      </c>
      <c r="Q13" s="51"/>
      <c r="R13" s="75">
        <v>0.04</v>
      </c>
      <c r="S13" s="76"/>
    </row>
    <row r="14">
      <c r="A14" s="58"/>
      <c r="B14" s="85" t="s">
        <v>34</v>
      </c>
      <c r="C14" s="69">
        <v>0.3147468468141545</v>
      </c>
      <c r="D14" s="70"/>
      <c r="E14" s="71">
        <v>0.4854497354497354</v>
      </c>
      <c r="F14" s="72">
        <v>0.05185185185185184</v>
      </c>
      <c r="G14" s="72">
        <v>0.10185185185185185</v>
      </c>
      <c r="H14" s="73">
        <v>0.3863636363636364</v>
      </c>
      <c r="I14" s="71">
        <v>0.2563792688792689</v>
      </c>
      <c r="J14" s="73">
        <v>0.28201719576719575</v>
      </c>
      <c r="K14" s="74"/>
      <c r="L14" s="71">
        <v>0.5200591715976332</v>
      </c>
      <c r="M14" s="72">
        <v>0.33919413919413915</v>
      </c>
      <c r="N14" s="72">
        <v>0.17051282051282052</v>
      </c>
      <c r="O14" s="73">
        <v>0.3601398601398601</v>
      </c>
      <c r="P14" s="69">
        <v>0.34747649786111323</v>
      </c>
      <c r="Q14" s="51"/>
      <c r="R14" s="75">
        <v>0.12</v>
      </c>
      <c r="S14" s="76"/>
    </row>
    <row r="15">
      <c r="A15" s="58"/>
      <c r="B15" s="68" t="s">
        <v>35</v>
      </c>
      <c r="C15" s="77">
        <v>0.02528883153883154</v>
      </c>
      <c r="D15" s="70"/>
      <c r="E15" s="78">
        <v>0.09788359788359788</v>
      </c>
      <c r="F15" s="79">
        <v>0.0</v>
      </c>
      <c r="G15" s="79">
        <v>0.0</v>
      </c>
      <c r="H15" s="80">
        <v>0.0606060606060606</v>
      </c>
      <c r="I15" s="78">
        <v>0.03962241462241462</v>
      </c>
      <c r="J15" s="80">
        <v>0.04358465608465609</v>
      </c>
      <c r="K15" s="74"/>
      <c r="L15" s="78">
        <v>0.0</v>
      </c>
      <c r="M15" s="79">
        <v>0.0</v>
      </c>
      <c r="N15" s="79">
        <v>0.0</v>
      </c>
      <c r="O15" s="80">
        <v>0.027972027972027972</v>
      </c>
      <c r="P15" s="77">
        <v>0.006993006993006993</v>
      </c>
      <c r="Q15" s="51"/>
      <c r="R15" s="75">
        <v>0.22</v>
      </c>
      <c r="S15" s="76"/>
    </row>
    <row r="16">
      <c r="A16" s="58"/>
      <c r="B16" s="85" t="s">
        <v>36</v>
      </c>
      <c r="C16" s="77">
        <v>0.21305593445016524</v>
      </c>
      <c r="D16" s="70"/>
      <c r="E16" s="78">
        <v>0.3724867724867724</v>
      </c>
      <c r="F16" s="79">
        <v>0.014814814814814815</v>
      </c>
      <c r="G16" s="79">
        <v>0.014814814814814815</v>
      </c>
      <c r="H16" s="80">
        <v>0.21717171717171718</v>
      </c>
      <c r="I16" s="78">
        <v>0.15482202982202983</v>
      </c>
      <c r="J16" s="80">
        <v>0.13933982683982685</v>
      </c>
      <c r="K16" s="74"/>
      <c r="L16" s="78">
        <v>0.6402366863905326</v>
      </c>
      <c r="M16" s="79">
        <v>0.25906593406593403</v>
      </c>
      <c r="N16" s="79">
        <v>0.03333333333333333</v>
      </c>
      <c r="O16" s="80">
        <v>0.21445221445221446</v>
      </c>
      <c r="P16" s="77">
        <v>0.2867720420605036</v>
      </c>
      <c r="Q16" s="51"/>
      <c r="R16" s="75">
        <v>0.07</v>
      </c>
      <c r="S16" s="76"/>
    </row>
    <row r="17">
      <c r="A17" s="58"/>
      <c r="B17" s="68" t="s">
        <v>37</v>
      </c>
      <c r="C17" s="69">
        <v>0.4943355576047883</v>
      </c>
      <c r="D17" s="70"/>
      <c r="E17" s="71">
        <v>0.447883597883598</v>
      </c>
      <c r="F17" s="72">
        <v>0.2222222222222222</v>
      </c>
      <c r="G17" s="72">
        <v>0.45185185185185184</v>
      </c>
      <c r="H17" s="73">
        <v>0.5606060606060606</v>
      </c>
      <c r="I17" s="71">
        <v>0.42064093314093315</v>
      </c>
      <c r="J17" s="73">
        <v>0.5047691197691198</v>
      </c>
      <c r="K17" s="74"/>
      <c r="L17" s="71">
        <v>0.5953648915187377</v>
      </c>
      <c r="M17" s="72">
        <v>0.6904761904761905</v>
      </c>
      <c r="N17" s="72">
        <v>0.25</v>
      </c>
      <c r="O17" s="73">
        <v>0.3997668997668998</v>
      </c>
      <c r="P17" s="69">
        <v>0.4839019954404569</v>
      </c>
      <c r="Q17" s="51"/>
      <c r="R17" s="75">
        <v>1.0</v>
      </c>
      <c r="S17" s="76"/>
    </row>
    <row r="18">
      <c r="A18" s="58"/>
      <c r="B18" s="68" t="s">
        <v>38</v>
      </c>
      <c r="C18" s="77">
        <v>0.08525308025308025</v>
      </c>
      <c r="D18" s="70"/>
      <c r="E18" s="78">
        <v>0.20185185185185184</v>
      </c>
      <c r="F18" s="79">
        <v>0.0</v>
      </c>
      <c r="G18" s="79">
        <v>0.0</v>
      </c>
      <c r="H18" s="80">
        <v>0.1186868686868687</v>
      </c>
      <c r="I18" s="78">
        <v>0.08013468013468013</v>
      </c>
      <c r="J18" s="80">
        <v>0.07212121212121211</v>
      </c>
      <c r="K18" s="74"/>
      <c r="L18" s="78">
        <v>0.1769230769230769</v>
      </c>
      <c r="M18" s="79">
        <v>0.18864468864468867</v>
      </c>
      <c r="N18" s="79">
        <v>0.0</v>
      </c>
      <c r="O18" s="80">
        <v>0.027972027972027972</v>
      </c>
      <c r="P18" s="77">
        <v>0.09838494838494838</v>
      </c>
      <c r="Q18" s="51"/>
      <c r="R18" s="75">
        <v>0.02</v>
      </c>
      <c r="S18" s="76"/>
    </row>
    <row r="19">
      <c r="A19" s="58"/>
      <c r="B19" s="68" t="s">
        <v>39</v>
      </c>
      <c r="C19" s="69">
        <v>0.38809049568664955</v>
      </c>
      <c r="D19" s="70"/>
      <c r="E19" s="71">
        <v>0.5441798941798942</v>
      </c>
      <c r="F19" s="72">
        <v>0.1259259259259259</v>
      </c>
      <c r="G19" s="72">
        <v>0.15555555555555556</v>
      </c>
      <c r="H19" s="73">
        <v>0.3106060606060606</v>
      </c>
      <c r="I19" s="71">
        <v>0.2840668590668591</v>
      </c>
      <c r="J19" s="73">
        <v>0.312473544973545</v>
      </c>
      <c r="K19" s="74"/>
      <c r="L19" s="71">
        <v>0.6845167652859961</v>
      </c>
      <c r="M19" s="72">
        <v>0.48406593406593407</v>
      </c>
      <c r="N19" s="72">
        <v>0.22820512820512823</v>
      </c>
      <c r="O19" s="73">
        <v>0.4580419580419581</v>
      </c>
      <c r="P19" s="69">
        <v>0.46370744639975403</v>
      </c>
      <c r="Q19" s="51"/>
      <c r="R19" s="75">
        <v>0.11</v>
      </c>
      <c r="S19" s="76"/>
    </row>
    <row r="20">
      <c r="A20" s="58"/>
      <c r="B20" s="68" t="s">
        <v>40</v>
      </c>
      <c r="C20" s="77">
        <v>0.4368500196384812</v>
      </c>
      <c r="D20" s="70"/>
      <c r="E20" s="78">
        <v>0.5328042328042328</v>
      </c>
      <c r="F20" s="79">
        <v>0.5824074074074075</v>
      </c>
      <c r="G20" s="79">
        <v>0.5453703703703704</v>
      </c>
      <c r="H20" s="80">
        <v>0.17424242424242425</v>
      </c>
      <c r="I20" s="78">
        <v>0.4587061087061088</v>
      </c>
      <c r="J20" s="80">
        <v>0.5504473304473305</v>
      </c>
      <c r="K20" s="74"/>
      <c r="L20" s="78">
        <v>0.6381656804733727</v>
      </c>
      <c r="M20" s="79">
        <v>0.3732600732600732</v>
      </c>
      <c r="N20" s="79">
        <v>0.08461538461538462</v>
      </c>
      <c r="O20" s="80">
        <v>0.19696969696969696</v>
      </c>
      <c r="P20" s="77">
        <v>0.32325270882963186</v>
      </c>
      <c r="Q20" s="51"/>
      <c r="R20" s="86">
        <v>0.23</v>
      </c>
      <c r="S20" s="76"/>
    </row>
    <row r="21" ht="15.75" customHeight="1">
      <c r="A21" s="51"/>
      <c r="B21" s="51"/>
      <c r="C21" s="51"/>
      <c r="D21" s="51"/>
      <c r="E21" s="51"/>
      <c r="F21" s="51"/>
      <c r="G21" s="51"/>
      <c r="H21" s="51"/>
      <c r="I21" s="51"/>
      <c r="J21" s="51"/>
      <c r="K21" s="51"/>
      <c r="L21" s="51"/>
      <c r="M21" s="51"/>
      <c r="N21" s="51"/>
      <c r="O21" s="51"/>
      <c r="P21" s="51"/>
      <c r="Q21" s="51"/>
      <c r="R21" s="51"/>
      <c r="S21" s="51"/>
    </row>
    <row r="22" ht="24.0" customHeight="1">
      <c r="A22" s="87"/>
      <c r="C22" s="88" t="s">
        <v>41</v>
      </c>
      <c r="K22" s="51"/>
      <c r="L22" s="51"/>
      <c r="M22" s="51"/>
      <c r="N22" s="51"/>
      <c r="O22" s="51"/>
      <c r="P22" s="51"/>
      <c r="Q22" s="51"/>
      <c r="R22" s="51"/>
      <c r="S22" s="51"/>
    </row>
    <row r="23" ht="26.25" customHeight="1">
      <c r="A23" s="87"/>
      <c r="C23" s="89" t="s">
        <v>42</v>
      </c>
      <c r="K23" s="51"/>
      <c r="L23" s="51"/>
      <c r="M23" s="51"/>
      <c r="N23" s="51"/>
      <c r="O23" s="51"/>
      <c r="P23" s="51"/>
      <c r="Q23" s="51"/>
      <c r="R23" s="51"/>
      <c r="S23" s="51"/>
      <c r="T23" s="51"/>
      <c r="U23" s="51"/>
      <c r="V23" s="51"/>
    </row>
    <row r="24" ht="15.75" customHeight="1">
      <c r="A24" s="51"/>
      <c r="B24" s="51"/>
      <c r="C24" s="90"/>
      <c r="K24" s="51"/>
      <c r="L24" s="51"/>
      <c r="M24" s="51"/>
      <c r="N24" s="51"/>
      <c r="O24" s="51"/>
      <c r="P24" s="51"/>
      <c r="Q24" s="51"/>
      <c r="R24" s="51"/>
      <c r="S24" s="51"/>
      <c r="T24" s="51"/>
      <c r="U24" s="51"/>
      <c r="V24" s="51"/>
    </row>
    <row r="25" ht="15.75" customHeight="1">
      <c r="A25" s="51"/>
      <c r="B25" s="51"/>
      <c r="C25" s="51"/>
      <c r="D25" s="51"/>
      <c r="E25" s="51"/>
      <c r="F25" s="51"/>
      <c r="G25" s="51"/>
      <c r="H25" s="51"/>
      <c r="I25" s="51"/>
      <c r="J25" s="51"/>
      <c r="K25" s="51"/>
      <c r="L25" s="51"/>
      <c r="M25" s="51"/>
      <c r="N25" s="51"/>
      <c r="O25" s="51"/>
      <c r="P25" s="51"/>
      <c r="Q25" s="51"/>
      <c r="R25" s="51"/>
      <c r="S25" s="51"/>
      <c r="T25" s="51"/>
      <c r="U25" s="51"/>
      <c r="V25" s="51"/>
    </row>
    <row r="26" ht="15.75" customHeight="1">
      <c r="A26" s="51"/>
      <c r="B26" s="51"/>
      <c r="C26" s="51"/>
      <c r="D26" s="51"/>
      <c r="E26" s="51"/>
      <c r="F26" s="51"/>
      <c r="G26" s="51"/>
      <c r="H26" s="51"/>
      <c r="I26" s="51"/>
      <c r="J26" s="51"/>
      <c r="K26" s="51"/>
      <c r="L26" s="51"/>
      <c r="M26" s="51"/>
      <c r="N26" s="51"/>
      <c r="O26" s="51"/>
      <c r="P26" s="51"/>
      <c r="Q26" s="51"/>
      <c r="R26" s="51"/>
      <c r="S26" s="51"/>
      <c r="T26" s="51"/>
      <c r="U26" s="51"/>
      <c r="V26" s="51"/>
    </row>
    <row r="27" ht="15.75" customHeight="1">
      <c r="A27" s="91"/>
      <c r="B27" s="91" t="s">
        <v>43</v>
      </c>
      <c r="C27" s="91"/>
      <c r="D27" s="91"/>
      <c r="E27" s="91"/>
      <c r="F27" s="91"/>
      <c r="G27" s="91"/>
      <c r="H27" s="91"/>
      <c r="I27" s="91"/>
      <c r="J27" s="91"/>
      <c r="K27" s="91"/>
      <c r="L27" s="91"/>
      <c r="M27" s="91"/>
      <c r="N27" s="91"/>
      <c r="O27" s="91"/>
      <c r="P27" s="91"/>
      <c r="Q27" s="91"/>
      <c r="R27" s="91"/>
      <c r="S27" s="91"/>
      <c r="T27" s="91"/>
      <c r="U27" s="91"/>
      <c r="V27" s="91"/>
      <c r="W27" s="91"/>
    </row>
    <row r="28" ht="15.75" hidden="1" customHeight="1">
      <c r="A28" s="1"/>
      <c r="B28" s="1"/>
      <c r="C28" s="1"/>
      <c r="D28" s="1"/>
      <c r="E28" s="1"/>
      <c r="F28" s="1"/>
      <c r="G28" s="1"/>
      <c r="H28" s="1"/>
      <c r="I28" s="1"/>
      <c r="J28" s="1"/>
      <c r="K28" s="1"/>
      <c r="L28" s="1"/>
      <c r="M28" s="1"/>
      <c r="N28" s="1"/>
      <c r="O28" s="1"/>
      <c r="P28" s="1"/>
      <c r="Q28" s="1"/>
      <c r="R28" s="1"/>
      <c r="S28" s="1"/>
      <c r="T28" s="1"/>
      <c r="U28" s="1"/>
      <c r="V28" s="1"/>
    </row>
    <row r="29" ht="15.75" hidden="1" customHeight="1">
      <c r="A29" s="1"/>
      <c r="B29" s="1"/>
      <c r="C29" s="1"/>
      <c r="D29" s="1"/>
      <c r="E29" s="92" t="str">
        <f>'3. Summary | Climate &amp; Envir'!E1</f>
        <v>BMW Group Points</v>
      </c>
      <c r="F29" s="92" t="str">
        <f>'3. Summary | Climate &amp; Envir'!F1</f>
        <v>BYD Points</v>
      </c>
      <c r="G29" s="92" t="str">
        <f>'3. Summary | Climate &amp; Envir'!G1</f>
        <v>Ford Points</v>
      </c>
      <c r="H29" s="92" t="str">
        <f>'3. Summary | Climate &amp; Envir'!H1</f>
        <v>GAC Points</v>
      </c>
      <c r="I29" s="92" t="str">
        <f>'3. Summary | Climate &amp; Envir'!I1</f>
        <v>Geely Points</v>
      </c>
      <c r="J29" s="92" t="str">
        <f>'3. Summary | Climate &amp; Envir'!J1</f>
        <v>GM Points</v>
      </c>
      <c r="K29" s="92" t="str">
        <f>'3. Summary | Climate &amp; Envir'!K1</f>
        <v>Honda Points</v>
      </c>
      <c r="L29" s="92" t="str">
        <f>'3. Summary | Climate &amp; Envir'!L1</f>
        <v>Hyundai Points</v>
      </c>
      <c r="M29" s="92" t="str">
        <f>'3. Summary | Climate &amp; Envir'!M1</f>
        <v>Kia Points</v>
      </c>
      <c r="N29" s="92" t="str">
        <f>'3. Summary | Climate &amp; Envir'!N1</f>
        <v>Mercedes Points</v>
      </c>
      <c r="O29" s="92" t="str">
        <f>'3. Summary | Climate &amp; Envir'!O1</f>
        <v>Nissan Points</v>
      </c>
      <c r="P29" s="92" t="str">
        <f>'3. Summary | Climate &amp; Envir'!P1</f>
        <v>Renault Points</v>
      </c>
      <c r="Q29" s="92" t="str">
        <f>'3. Summary | Climate &amp; Envir'!Q1</f>
        <v>SAIC Points</v>
      </c>
      <c r="R29" s="92" t="str">
        <f>'3. Summary | Climate &amp; Envir'!R1</f>
        <v>Stellantis Points </v>
      </c>
      <c r="S29" s="92" t="str">
        <f>'3. Summary | Climate &amp; Envir'!S1</f>
        <v>Tesla Points</v>
      </c>
      <c r="T29" s="92" t="str">
        <f>'3. Summary | Climate &amp; Envir'!T1</f>
        <v>Toyota Points</v>
      </c>
      <c r="U29" s="92" t="str">
        <f>'3. Summary | Climate &amp; Envir'!U1</f>
        <v>Volkswagen Points</v>
      </c>
      <c r="V29" s="92" t="str">
        <f>'3. Summary | Climate &amp; Envir'!V1</f>
        <v>Volvo Cars Points</v>
      </c>
    </row>
    <row r="30" ht="15.75" hidden="1" customHeight="1">
      <c r="A30" s="1"/>
      <c r="B30" s="1" t="s">
        <v>44</v>
      </c>
      <c r="C30" s="1"/>
      <c r="D30" s="93"/>
      <c r="E30" s="94">
        <f t="shared" ref="E30:V30" si="1">AVERAGE(E37,E43)</f>
        <v>0.3439546636</v>
      </c>
      <c r="F30" s="94">
        <f t="shared" si="1"/>
        <v>0.1422312588</v>
      </c>
      <c r="G30" s="94">
        <f t="shared" si="1"/>
        <v>0.4478726331</v>
      </c>
      <c r="H30" s="94">
        <f t="shared" si="1"/>
        <v>0.03624781557</v>
      </c>
      <c r="I30" s="94">
        <f t="shared" si="1"/>
        <v>0.2732855713</v>
      </c>
      <c r="J30" s="94">
        <f t="shared" si="1"/>
        <v>0.223785842</v>
      </c>
      <c r="K30" s="94">
        <f t="shared" si="1"/>
        <v>0.1209825911</v>
      </c>
      <c r="L30" s="94">
        <f t="shared" si="1"/>
        <v>0.2269800303</v>
      </c>
      <c r="M30" s="94">
        <f t="shared" si="1"/>
        <v>0.2148175863</v>
      </c>
      <c r="N30" s="94">
        <f t="shared" si="1"/>
        <v>0.4067368831</v>
      </c>
      <c r="O30" s="94">
        <f t="shared" si="1"/>
        <v>0.1493919382</v>
      </c>
      <c r="P30" s="94">
        <f t="shared" si="1"/>
        <v>0.3147468468</v>
      </c>
      <c r="Q30" s="94">
        <f t="shared" si="1"/>
        <v>0.02528883154</v>
      </c>
      <c r="R30" s="94">
        <f t="shared" si="1"/>
        <v>0.2130559345</v>
      </c>
      <c r="S30" s="94">
        <f t="shared" si="1"/>
        <v>0.4943355576</v>
      </c>
      <c r="T30" s="94">
        <f t="shared" si="1"/>
        <v>0.08525308025</v>
      </c>
      <c r="U30" s="94">
        <f t="shared" si="1"/>
        <v>0.3880904957</v>
      </c>
      <c r="V30" s="94">
        <f t="shared" si="1"/>
        <v>0.4368500196</v>
      </c>
    </row>
    <row r="31" ht="15.75" hidden="1" customHeight="1">
      <c r="A31" s="1"/>
      <c r="B31" s="1"/>
      <c r="C31" s="1"/>
      <c r="D31" s="95"/>
      <c r="E31" s="96"/>
      <c r="F31" s="96"/>
      <c r="G31" s="96"/>
      <c r="H31" s="96"/>
      <c r="I31" s="96"/>
      <c r="J31" s="96"/>
      <c r="K31" s="96"/>
      <c r="L31" s="96"/>
      <c r="M31" s="96"/>
      <c r="N31" s="96"/>
      <c r="O31" s="96"/>
      <c r="P31" s="96"/>
      <c r="Q31" s="96"/>
      <c r="R31" s="96"/>
      <c r="S31" s="96"/>
      <c r="T31" s="96"/>
      <c r="U31" s="96"/>
      <c r="V31" s="96"/>
    </row>
    <row r="32" ht="15.75" hidden="1" customHeight="1">
      <c r="A32" s="1"/>
      <c r="B32" s="1" t="s">
        <v>45</v>
      </c>
      <c r="C32" s="1"/>
      <c r="D32" s="97"/>
      <c r="E32" s="94">
        <f>'3. Summary | Climate &amp; Envir'!E25</f>
        <v>0.6748677249</v>
      </c>
      <c r="F32" s="94">
        <f>'3. Summary | Climate &amp; Envir'!F25</f>
        <v>0.180952381</v>
      </c>
      <c r="G32" s="94">
        <f>'3. Summary | Climate &amp; Envir'!G25</f>
        <v>0.5801587302</v>
      </c>
      <c r="H32" s="94">
        <f>'3. Summary | Climate &amp; Envir'!H25</f>
        <v>0.1097883598</v>
      </c>
      <c r="I32" s="94">
        <f>'3. Summary | Climate &amp; Envir'!I25</f>
        <v>0.3783068783</v>
      </c>
      <c r="J32" s="94">
        <f>'3. Summary | Climate &amp; Envir'!J25</f>
        <v>0.2878306878</v>
      </c>
      <c r="K32" s="94">
        <f>'3. Summary | Climate &amp; Envir'!K25</f>
        <v>0.3216931217</v>
      </c>
      <c r="L32" s="94">
        <f>'3. Summary | Climate &amp; Envir'!L25</f>
        <v>0.4121693122</v>
      </c>
      <c r="M32" s="94">
        <f>'3. Summary | Climate &amp; Envir'!M25</f>
        <v>0.5071428571</v>
      </c>
      <c r="N32" s="94">
        <f>'3. Summary | Climate &amp; Envir'!N25</f>
        <v>0.5087301587</v>
      </c>
      <c r="O32" s="94">
        <f>'3. Summary | Climate &amp; Envir'!O25</f>
        <v>0.3531746032</v>
      </c>
      <c r="P32" s="94">
        <f>'3. Summary | Climate &amp; Envir'!P25</f>
        <v>0.4854497354</v>
      </c>
      <c r="Q32" s="94">
        <f>'3. Summary | Climate &amp; Envir'!Q25</f>
        <v>0.09788359788</v>
      </c>
      <c r="R32" s="94">
        <f>'3. Summary | Climate &amp; Envir'!R25</f>
        <v>0.3724867725</v>
      </c>
      <c r="S32" s="94">
        <f>'3. Summary | Climate &amp; Envir'!S25</f>
        <v>0.4478835979</v>
      </c>
      <c r="T32" s="94">
        <f>'3. Summary | Climate &amp; Envir'!T25</f>
        <v>0.2018518519</v>
      </c>
      <c r="U32" s="94">
        <f>'3. Summary | Climate &amp; Envir'!U25</f>
        <v>0.5441798942</v>
      </c>
      <c r="V32" s="94">
        <f>'3. Summary | Climate &amp; Envir'!V25</f>
        <v>0.5328042328</v>
      </c>
    </row>
    <row r="33" ht="15.75" hidden="1" customHeight="1">
      <c r="A33" s="1"/>
      <c r="B33" s="1" t="s">
        <v>14</v>
      </c>
      <c r="C33" s="1"/>
      <c r="D33" s="97"/>
      <c r="E33" s="94">
        <f>'3. Summary | Climate &amp; Envir'!E45</f>
        <v>0.162962963</v>
      </c>
      <c r="F33" s="94">
        <f>'3. Summary | Climate &amp; Envir'!F45</f>
        <v>0</v>
      </c>
      <c r="G33" s="94">
        <f>'3. Summary | Climate &amp; Envir'!G45</f>
        <v>0.2296296296</v>
      </c>
      <c r="H33" s="94">
        <f>'3. Summary | Climate &amp; Envir'!H45</f>
        <v>0</v>
      </c>
      <c r="I33" s="94">
        <f>'3. Summary | Climate &amp; Envir'!I45</f>
        <v>0.1851851852</v>
      </c>
      <c r="J33" s="94">
        <f>'3. Summary | Climate &amp; Envir'!J45</f>
        <v>0.1777777778</v>
      </c>
      <c r="K33" s="94">
        <f>'3. Summary | Climate &amp; Envir'!K45</f>
        <v>0</v>
      </c>
      <c r="L33" s="94">
        <f>'3. Summary | Climate &amp; Envir'!L45</f>
        <v>0.1157407407</v>
      </c>
      <c r="M33" s="94">
        <f>'3. Summary | Climate &amp; Envir'!M45</f>
        <v>0.07407407407</v>
      </c>
      <c r="N33" s="94">
        <f>'3. Summary | Climate &amp; Envir'!N45</f>
        <v>0.2833333333</v>
      </c>
      <c r="O33" s="94">
        <f>'3. Summary | Climate &amp; Envir'!O45</f>
        <v>0.01481481481</v>
      </c>
      <c r="P33" s="94">
        <f>'3. Summary | Climate &amp; Envir'!P45</f>
        <v>0.05185185185</v>
      </c>
      <c r="Q33" s="94">
        <f>'3. Summary | Climate &amp; Envir'!Q45</f>
        <v>0</v>
      </c>
      <c r="R33" s="94">
        <f>'3. Summary | Climate &amp; Envir'!R45</f>
        <v>0.01481481481</v>
      </c>
      <c r="S33" s="94">
        <f>'3. Summary | Climate &amp; Envir'!S45</f>
        <v>0.2222222222</v>
      </c>
      <c r="T33" s="94">
        <f>'3. Summary | Climate &amp; Envir'!T45</f>
        <v>0</v>
      </c>
      <c r="U33" s="94">
        <f>'3. Summary | Climate &amp; Envir'!U45</f>
        <v>0.1259259259</v>
      </c>
      <c r="V33" s="94">
        <f>'3. Summary | Climate &amp; Envir'!V45</f>
        <v>0.5824074074</v>
      </c>
    </row>
    <row r="34" ht="15.75" hidden="1" customHeight="1">
      <c r="A34" s="1"/>
      <c r="B34" s="1" t="s">
        <v>15</v>
      </c>
      <c r="C34" s="1"/>
      <c r="D34" s="97"/>
      <c r="E34" s="94">
        <f>'3. Summary | Climate &amp; Envir'!E65</f>
        <v>0.08703703704</v>
      </c>
      <c r="F34" s="94">
        <f>'3. Summary | Climate &amp; Envir'!F65</f>
        <v>0.07962962963</v>
      </c>
      <c r="G34" s="94">
        <f>'3. Summary | Climate &amp; Envir'!G65</f>
        <v>0.3685185185</v>
      </c>
      <c r="H34" s="94">
        <f>'3. Summary | Climate &amp; Envir'!H65</f>
        <v>0</v>
      </c>
      <c r="I34" s="94">
        <f>'3. Summary | Climate &amp; Envir'!I65</f>
        <v>0.2074074074</v>
      </c>
      <c r="J34" s="94">
        <f>'3. Summary | Climate &amp; Envir'!J65</f>
        <v>0.1925925926</v>
      </c>
      <c r="K34" s="94">
        <f>'3. Summary | Climate &amp; Envir'!K65</f>
        <v>0.01481481481</v>
      </c>
      <c r="L34" s="94">
        <f>'3. Summary | Climate &amp; Envir'!L65</f>
        <v>0.0787037037</v>
      </c>
      <c r="M34" s="94">
        <f>'3. Summary | Climate &amp; Envir'!M65</f>
        <v>0.03703703704</v>
      </c>
      <c r="N34" s="94">
        <f>'3. Summary | Climate &amp; Envir'!N65</f>
        <v>0.2648148148</v>
      </c>
      <c r="O34" s="94">
        <f>'3. Summary | Climate &amp; Envir'!O65</f>
        <v>0.1481481481</v>
      </c>
      <c r="P34" s="94">
        <f>'3. Summary | Climate &amp; Envir'!P65</f>
        <v>0.1018518519</v>
      </c>
      <c r="Q34" s="94">
        <f>'3. Summary | Climate &amp; Envir'!Q65</f>
        <v>0</v>
      </c>
      <c r="R34" s="94">
        <f>'3. Summary | Climate &amp; Envir'!R65</f>
        <v>0.01481481481</v>
      </c>
      <c r="S34" s="94">
        <f>'3. Summary | Climate &amp; Envir'!S65</f>
        <v>0.4518518519</v>
      </c>
      <c r="T34" s="94">
        <f>'3. Summary | Climate &amp; Envir'!T65</f>
        <v>0</v>
      </c>
      <c r="U34" s="94">
        <f>'3. Summary | Climate &amp; Envir'!U65</f>
        <v>0.1555555556</v>
      </c>
      <c r="V34" s="94">
        <f>'3. Summary | Climate &amp; Envir'!V65</f>
        <v>0.5453703704</v>
      </c>
    </row>
    <row r="35" ht="15.75" hidden="1" customHeight="1">
      <c r="A35" s="1"/>
      <c r="B35" s="1" t="s">
        <v>16</v>
      </c>
      <c r="C35" s="1"/>
      <c r="D35" s="97"/>
      <c r="E35" s="94">
        <f>'3. Summary | Climate &amp; Envir'!E89</f>
        <v>0.1616161616</v>
      </c>
      <c r="F35" s="94">
        <f>'3. Summary | Climate &amp; Envir'!F89</f>
        <v>0.1994949495</v>
      </c>
      <c r="G35" s="94">
        <f>'3. Summary | Climate &amp; Envir'!G89</f>
        <v>0.2853535354</v>
      </c>
      <c r="H35" s="94">
        <f>'3. Summary | Climate &amp; Envir'!H89</f>
        <v>0.09090909091</v>
      </c>
      <c r="I35" s="94">
        <f>'3. Summary | Climate &amp; Envir'!I89</f>
        <v>0.2550505051</v>
      </c>
      <c r="J35" s="94">
        <f>'3. Summary | Climate &amp; Envir'!J89</f>
        <v>0.07070707071</v>
      </c>
      <c r="K35" s="94">
        <f>'3. Summary | Climate &amp; Envir'!K89</f>
        <v>0.0202020202</v>
      </c>
      <c r="L35" s="94">
        <f>'3. Summary | Climate &amp; Envir'!L89</f>
        <v>0.148989899</v>
      </c>
      <c r="M35" s="94">
        <f>'3. Summary | Climate &amp; Envir'!M89</f>
        <v>0.101010101</v>
      </c>
      <c r="N35" s="94">
        <f>'3. Summary | Climate &amp; Envir'!N89</f>
        <v>0.3560606061</v>
      </c>
      <c r="O35" s="94">
        <f>'3. Summary | Climate &amp; Envir'!O89</f>
        <v>0.07070707071</v>
      </c>
      <c r="P35" s="94">
        <f>'3. Summary | Climate &amp; Envir'!P89</f>
        <v>0.3863636364</v>
      </c>
      <c r="Q35" s="94">
        <f>'3. Summary | Climate &amp; Envir'!Q89</f>
        <v>0.06060606061</v>
      </c>
      <c r="R35" s="94">
        <f>'3. Summary | Climate &amp; Envir'!R89</f>
        <v>0.2171717172</v>
      </c>
      <c r="S35" s="94">
        <f>'3. Summary | Climate &amp; Envir'!S89</f>
        <v>0.5606060606</v>
      </c>
      <c r="T35" s="94">
        <f>'3. Summary | Climate &amp; Envir'!T89</f>
        <v>0.1186868687</v>
      </c>
      <c r="U35" s="94">
        <f>'3. Summary | Climate &amp; Envir'!U89</f>
        <v>0.3106060606</v>
      </c>
      <c r="V35" s="94">
        <f>'3. Summary | Climate &amp; Envir'!V89</f>
        <v>0.1742424242</v>
      </c>
    </row>
    <row r="36" ht="15.75" hidden="1" customHeight="1">
      <c r="A36" s="1"/>
      <c r="B36" s="1" t="s">
        <v>46</v>
      </c>
      <c r="C36" s="1"/>
      <c r="D36" s="97"/>
      <c r="E36" s="94">
        <f>'3. Summary | Climate &amp; Envir'!E93</f>
        <v>0.2716209716</v>
      </c>
      <c r="F36" s="94">
        <f>'3. Summary | Climate &amp; Envir'!F93</f>
        <v>0.11501924</v>
      </c>
      <c r="G36" s="94">
        <f>'3. Summary | Climate &amp; Envir'!G93</f>
        <v>0.3659151034</v>
      </c>
      <c r="H36" s="94">
        <f>'3. Summary | Climate &amp; Envir'!H93</f>
        <v>0.05017436267</v>
      </c>
      <c r="I36" s="94">
        <f>'3. Summary | Climate &amp; Envir'!I93</f>
        <v>0.256487494</v>
      </c>
      <c r="J36" s="94">
        <f>'3. Summary | Climate &amp; Envir'!J93</f>
        <v>0.1822270322</v>
      </c>
      <c r="K36" s="94">
        <f>'3. Summary | Climate &amp; Envir'!K93</f>
        <v>0.08917748918</v>
      </c>
      <c r="L36" s="94">
        <f>'3. Summary | Climate &amp; Envir'!L93</f>
        <v>0.1889009139</v>
      </c>
      <c r="M36" s="94">
        <f>'3. Summary | Climate &amp; Envir'!M93</f>
        <v>0.1798160173</v>
      </c>
      <c r="N36" s="94">
        <f>'3. Summary | Climate &amp; Envir'!N93</f>
        <v>0.3532347282</v>
      </c>
      <c r="O36" s="94">
        <f>'3. Summary | Climate &amp; Envir'!O93</f>
        <v>0.1467111592</v>
      </c>
      <c r="P36" s="94">
        <f>'3. Summary | Climate &amp; Envir'!P93</f>
        <v>0.2563792689</v>
      </c>
      <c r="Q36" s="94">
        <f>'3. Summary | Climate &amp; Envir'!Q93</f>
        <v>0.03962241462</v>
      </c>
      <c r="R36" s="94">
        <f>'3. Summary | Climate &amp; Envir'!R93</f>
        <v>0.1548220298</v>
      </c>
      <c r="S36" s="94">
        <f>'3. Summary | Climate &amp; Envir'!S93</f>
        <v>0.4206409331</v>
      </c>
      <c r="T36" s="94">
        <f>'3. Summary | Climate &amp; Envir'!T93</f>
        <v>0.08013468013</v>
      </c>
      <c r="U36" s="94">
        <f>'3. Summary | Climate &amp; Envir'!U93</f>
        <v>0.2840668591</v>
      </c>
      <c r="V36" s="94">
        <f>'3. Summary | Climate &amp; Envir'!V93</f>
        <v>0.4587061087</v>
      </c>
    </row>
    <row r="37" ht="15.75" hidden="1" customHeight="1">
      <c r="A37" s="1"/>
      <c r="B37" s="1" t="s">
        <v>47</v>
      </c>
      <c r="C37" s="1"/>
      <c r="D37" s="97"/>
      <c r="E37" s="94">
        <f>'3. Summary | Climate &amp; Envir'!E95</f>
        <v>0.2987830688</v>
      </c>
      <c r="F37" s="94">
        <f>'3. Summary | Climate &amp; Envir'!F95</f>
        <v>0.126521164</v>
      </c>
      <c r="G37" s="94">
        <f>'3. Summary | Climate &amp; Envir'!G95</f>
        <v>0.4025066138</v>
      </c>
      <c r="H37" s="94">
        <f>'3. Summary | Climate &amp; Envir'!H95</f>
        <v>0.05017436267</v>
      </c>
      <c r="I37" s="94">
        <f>'3. Summary | Climate &amp; Envir'!I95</f>
        <v>0.3077849928</v>
      </c>
      <c r="J37" s="94">
        <f>'3. Summary | Climate &amp; Envir'!J95</f>
        <v>0.2004497354</v>
      </c>
      <c r="K37" s="94">
        <f>'3. Summary | Climate &amp; Envir'!K95</f>
        <v>0.08025974026</v>
      </c>
      <c r="L37" s="94">
        <f>'3. Summary | Climate &amp; Envir'!L95</f>
        <v>0.2077910053</v>
      </c>
      <c r="M37" s="94">
        <f>'3. Summary | Climate &amp; Envir'!M95</f>
        <v>0.197797619</v>
      </c>
      <c r="N37" s="94">
        <f>'3. Summary | Climate &amp; Envir'!N95</f>
        <v>0.3885582011</v>
      </c>
      <c r="O37" s="94">
        <f>'3. Summary | Climate &amp; Envir'!O95</f>
        <v>0.1320400433</v>
      </c>
      <c r="P37" s="94">
        <f>'3. Summary | Climate &amp; Envir'!P95</f>
        <v>0.2820171958</v>
      </c>
      <c r="Q37" s="94">
        <f>'3. Summary | Climate &amp; Envir'!Q95</f>
        <v>0.04358465608</v>
      </c>
      <c r="R37" s="94">
        <f>'3. Summary | Climate &amp; Envir'!R95</f>
        <v>0.1393398268</v>
      </c>
      <c r="S37" s="94">
        <f>'3. Summary | Climate &amp; Envir'!S95</f>
        <v>0.5047691198</v>
      </c>
      <c r="T37" s="94">
        <f>'3. Summary | Climate &amp; Envir'!T95</f>
        <v>0.07212121212</v>
      </c>
      <c r="U37" s="94">
        <f>'3. Summary | Climate &amp; Envir'!U95</f>
        <v>0.312473545</v>
      </c>
      <c r="V37" s="94">
        <f>'3. Summary | Climate &amp; Envir'!V95</f>
        <v>0.5504473304</v>
      </c>
    </row>
    <row r="38" ht="15.75" hidden="1" customHeight="1">
      <c r="A38" s="1"/>
      <c r="B38" s="1"/>
      <c r="C38" s="1"/>
      <c r="D38" s="97"/>
      <c r="E38" s="98"/>
      <c r="F38" s="98"/>
      <c r="G38" s="98"/>
      <c r="H38" s="98"/>
      <c r="I38" s="98"/>
      <c r="J38" s="98"/>
      <c r="K38" s="98"/>
      <c r="L38" s="98"/>
      <c r="M38" s="98"/>
      <c r="N38" s="98"/>
      <c r="O38" s="98"/>
      <c r="P38" s="98"/>
      <c r="Q38" s="98"/>
      <c r="R38" s="98"/>
      <c r="S38" s="98"/>
      <c r="T38" s="98"/>
      <c r="U38" s="98"/>
      <c r="V38" s="98"/>
    </row>
    <row r="39" ht="15.75" hidden="1" customHeight="1">
      <c r="A39" s="1"/>
      <c r="B39" s="1" t="s">
        <v>48</v>
      </c>
      <c r="C39" s="1"/>
      <c r="D39" s="97"/>
      <c r="E39" s="94">
        <f>'4. Summary | Respect for HR'!E27</f>
        <v>0.726035503</v>
      </c>
      <c r="F39" s="94">
        <f>'4. Summary | Respect for HR'!F27</f>
        <v>0.3763708087</v>
      </c>
      <c r="G39" s="94">
        <f>'4. Summary | Respect for HR'!G27</f>
        <v>0.7331360947</v>
      </c>
      <c r="H39" s="94">
        <f>'4. Summary | Respect for HR'!H27</f>
        <v>0.03786982249</v>
      </c>
      <c r="I39" s="94">
        <f>'4. Summary | Respect for HR'!I27</f>
        <v>0.5056607495</v>
      </c>
      <c r="J39" s="94">
        <f>'4. Summary | Respect for HR'!J27</f>
        <v>0.4627218935</v>
      </c>
      <c r="K39" s="94">
        <f>'4. Summary | Respect for HR'!K27</f>
        <v>0.3697238659</v>
      </c>
      <c r="L39" s="94">
        <f>'4. Summary | Respect for HR'!L27</f>
        <v>0.4741617357</v>
      </c>
      <c r="M39" s="94">
        <f>'4. Summary | Respect for HR'!M27</f>
        <v>0.4357001972</v>
      </c>
      <c r="N39" s="94">
        <f>'4. Summary | Respect for HR'!N27</f>
        <v>0.6156213018</v>
      </c>
      <c r="O39" s="94">
        <f>'4. Summary | Respect for HR'!O27</f>
        <v>0.4044378698</v>
      </c>
      <c r="P39" s="94">
        <f>'4. Summary | Respect for HR'!P27</f>
        <v>0.5200591716</v>
      </c>
      <c r="Q39" s="94">
        <f>'4. Summary | Respect for HR'!Q27</f>
        <v>0</v>
      </c>
      <c r="R39" s="94">
        <f>'4. Summary | Respect for HR'!R27</f>
        <v>0.6402366864</v>
      </c>
      <c r="S39" s="94">
        <f>'4. Summary | Respect for HR'!S27</f>
        <v>0.5953648915</v>
      </c>
      <c r="T39" s="94">
        <f>'4. Summary | Respect for HR'!T27</f>
        <v>0.1769230769</v>
      </c>
      <c r="U39" s="94">
        <f>'4. Summary | Respect for HR'!U27</f>
        <v>0.6845167653</v>
      </c>
      <c r="V39" s="94">
        <f>'4. Summary | Respect for HR'!V27</f>
        <v>0.6381656805</v>
      </c>
    </row>
    <row r="40" ht="15.75" hidden="1" customHeight="1">
      <c r="A40" s="1"/>
      <c r="B40" s="1" t="s">
        <v>49</v>
      </c>
      <c r="C40" s="1"/>
      <c r="D40" s="97"/>
      <c r="E40" s="94">
        <f>'4. Summary | Respect for HR'!E55</f>
        <v>0.3216117216</v>
      </c>
      <c r="F40" s="94">
        <f>'4. Summary | Respect for HR'!F55</f>
        <v>0.1225274725</v>
      </c>
      <c r="G40" s="94">
        <f>'4. Summary | Respect for HR'!G55</f>
        <v>0.7016483516</v>
      </c>
      <c r="H40" s="94">
        <f>'4. Summary | Respect for HR'!H55</f>
        <v>0.02344322344</v>
      </c>
      <c r="I40" s="94">
        <f>'4. Summary | Respect for HR'!I55</f>
        <v>0.1706959707</v>
      </c>
      <c r="J40" s="94">
        <f>'4. Summary | Respect for HR'!J55</f>
        <v>0.2264652015</v>
      </c>
      <c r="K40" s="94">
        <f>'4. Summary | Respect for HR'!K55</f>
        <v>0.1955128205</v>
      </c>
      <c r="L40" s="94">
        <f>'4. Summary | Respect for HR'!L55</f>
        <v>0.2620879121</v>
      </c>
      <c r="M40" s="94">
        <f>'4. Summary | Respect for HR'!M55</f>
        <v>0.2451465201</v>
      </c>
      <c r="N40" s="94">
        <f>'4. Summary | Respect for HR'!N55</f>
        <v>0.3521062271</v>
      </c>
      <c r="O40" s="94">
        <f>'4. Summary | Respect for HR'!O55</f>
        <v>0.1424908425</v>
      </c>
      <c r="P40" s="94">
        <f>'4. Summary | Respect for HR'!P55</f>
        <v>0.3391941392</v>
      </c>
      <c r="Q40" s="94">
        <f>'4. Summary | Respect for HR'!Q55</f>
        <v>0</v>
      </c>
      <c r="R40" s="94">
        <f>'4. Summary | Respect for HR'!R55</f>
        <v>0.2590659341</v>
      </c>
      <c r="S40" s="94">
        <f>'4. Summary | Respect for HR'!S55</f>
        <v>0.6904761905</v>
      </c>
      <c r="T40" s="94">
        <f>'4. Summary | Respect for HR'!T55</f>
        <v>0.1886446886</v>
      </c>
      <c r="U40" s="94">
        <f>'4. Summary | Respect for HR'!U55</f>
        <v>0.4840659341</v>
      </c>
      <c r="V40" s="94">
        <f>'4. Summary | Respect for HR'!V55</f>
        <v>0.3732600733</v>
      </c>
    </row>
    <row r="41" ht="15.75" hidden="1" customHeight="1">
      <c r="A41" s="1"/>
      <c r="B41" s="1" t="s">
        <v>50</v>
      </c>
      <c r="C41" s="1"/>
      <c r="D41" s="97"/>
      <c r="E41" s="94">
        <f>'4. Summary | Respect for HR'!E79</f>
        <v>0.1230769231</v>
      </c>
      <c r="F41" s="94">
        <f>'4. Summary | Respect for HR'!F79</f>
        <v>0</v>
      </c>
      <c r="G41" s="94">
        <f>'4. Summary | Respect for HR'!G79</f>
        <v>0.2564102564</v>
      </c>
      <c r="H41" s="94">
        <f>'4. Summary | Respect for HR'!H79</f>
        <v>0</v>
      </c>
      <c r="I41" s="94">
        <f>'4. Summary | Respect for HR'!I79</f>
        <v>0.01538461538</v>
      </c>
      <c r="J41" s="94">
        <f>'4. Summary | Respect for HR'!J79</f>
        <v>0.1128205128</v>
      </c>
      <c r="K41" s="94">
        <f>'4. Summary | Respect for HR'!K79</f>
        <v>0</v>
      </c>
      <c r="L41" s="94">
        <f>'4. Summary | Respect for HR'!L79</f>
        <v>0.03076923077</v>
      </c>
      <c r="M41" s="94">
        <f>'4. Summary | Respect for HR'!M79</f>
        <v>0.05769230769</v>
      </c>
      <c r="N41" s="94">
        <f>'4. Summary | Respect for HR'!N79</f>
        <v>0.2564102564</v>
      </c>
      <c r="O41" s="94">
        <f>'4. Summary | Respect for HR'!O79</f>
        <v>0</v>
      </c>
      <c r="P41" s="94">
        <f>'4. Summary | Respect for HR'!P79</f>
        <v>0.1705128205</v>
      </c>
      <c r="Q41" s="94">
        <f>'4. Summary | Respect for HR'!Q79</f>
        <v>0</v>
      </c>
      <c r="R41" s="94">
        <f>'4. Summary | Respect for HR'!R79</f>
        <v>0.03333333333</v>
      </c>
      <c r="S41" s="94">
        <f>'4. Summary | Respect for HR'!S79</f>
        <v>0.25</v>
      </c>
      <c r="T41" s="94">
        <f>'4. Summary | Respect for HR'!T79</f>
        <v>0</v>
      </c>
      <c r="U41" s="94">
        <f>'4. Summary | Respect for HR'!U79</f>
        <v>0.2282051282</v>
      </c>
      <c r="V41" s="94">
        <f>'4. Summary | Respect for HR'!V79</f>
        <v>0.08461538462</v>
      </c>
    </row>
    <row r="42" ht="15.75" hidden="1" customHeight="1">
      <c r="A42" s="1"/>
      <c r="B42" s="1" t="s">
        <v>51</v>
      </c>
      <c r="C42" s="1"/>
      <c r="D42" s="97"/>
      <c r="E42" s="94">
        <f>'4. Summary | Respect for HR'!E101</f>
        <v>0.3857808858</v>
      </c>
      <c r="F42" s="94">
        <f>'4. Summary | Respect for HR'!F101</f>
        <v>0.1328671329</v>
      </c>
      <c r="G42" s="94">
        <f>'4. Summary | Respect for HR'!G101</f>
        <v>0.2817599068</v>
      </c>
      <c r="H42" s="94">
        <f>'4. Summary | Respect for HR'!H101</f>
        <v>0.02797202797</v>
      </c>
      <c r="I42" s="94">
        <f>'4. Summary | Respect for HR'!I101</f>
        <v>0.2634032634</v>
      </c>
      <c r="J42" s="94">
        <f>'4. Summary | Respect for HR'!J101</f>
        <v>0.1864801865</v>
      </c>
      <c r="K42" s="94">
        <f>'4. Summary | Respect for HR'!K101</f>
        <v>0.08158508159</v>
      </c>
      <c r="L42" s="94">
        <f>'4. Summary | Respect for HR'!L101</f>
        <v>0.2176573427</v>
      </c>
      <c r="M42" s="94">
        <f>'4. Summary | Respect for HR'!M101</f>
        <v>0.1888111888</v>
      </c>
      <c r="N42" s="94">
        <f>'4. Summary | Respect for HR'!N101</f>
        <v>0.4755244755</v>
      </c>
      <c r="O42" s="94">
        <f>'4. Summary | Respect for HR'!O101</f>
        <v>0.12004662</v>
      </c>
      <c r="P42" s="94">
        <f>'4. Summary | Respect for HR'!P101</f>
        <v>0.3601398601</v>
      </c>
      <c r="Q42" s="94">
        <f>'4. Summary | Respect for HR'!Q101</f>
        <v>0.02797202797</v>
      </c>
      <c r="R42" s="94">
        <f>'4. Summary | Respect for HR'!R101</f>
        <v>0.2144522145</v>
      </c>
      <c r="S42" s="94">
        <f>'4. Summary | Respect for HR'!S101</f>
        <v>0.3997668998</v>
      </c>
      <c r="T42" s="94">
        <f>'4. Summary | Respect for HR'!T101</f>
        <v>0.02797202797</v>
      </c>
      <c r="U42" s="94">
        <f>'4. Summary | Respect for HR'!U101</f>
        <v>0.458041958</v>
      </c>
      <c r="V42" s="94">
        <f>'4. Summary | Respect for HR'!V101</f>
        <v>0.196969697</v>
      </c>
    </row>
    <row r="43" ht="15.75" hidden="1" customHeight="1">
      <c r="A43" s="1"/>
      <c r="B43" s="1" t="s">
        <v>52</v>
      </c>
      <c r="C43" s="1"/>
      <c r="D43" s="97"/>
      <c r="E43" s="94">
        <f>'4. Summary | Respect for HR'!E104</f>
        <v>0.3891262584</v>
      </c>
      <c r="F43" s="94">
        <f>'4. Summary | Respect for HR'!F104</f>
        <v>0.1579413535</v>
      </c>
      <c r="G43" s="94">
        <f>'4. Summary | Respect for HR'!G104</f>
        <v>0.4932386524</v>
      </c>
      <c r="H43" s="94">
        <f>'4. Summary | Respect for HR'!H104</f>
        <v>0.02232126848</v>
      </c>
      <c r="I43" s="94">
        <f>'4. Summary | Respect for HR'!I104</f>
        <v>0.2387861497</v>
      </c>
      <c r="J43" s="94">
        <f>'4. Summary | Respect for HR'!J104</f>
        <v>0.2471219486</v>
      </c>
      <c r="K43" s="94">
        <f>'4. Summary | Respect for HR'!K104</f>
        <v>0.161705442</v>
      </c>
      <c r="L43" s="94">
        <f>'4. Summary | Respect for HR'!L104</f>
        <v>0.2461690553</v>
      </c>
      <c r="M43" s="94">
        <f>'4. Summary | Respect for HR'!M104</f>
        <v>0.2318375535</v>
      </c>
      <c r="N43" s="94">
        <f>'4. Summary | Respect for HR'!N104</f>
        <v>0.4249155652</v>
      </c>
      <c r="O43" s="94">
        <f>'4. Summary | Respect for HR'!O104</f>
        <v>0.1667438331</v>
      </c>
      <c r="P43" s="94">
        <f>'4. Summary | Respect for HR'!P104</f>
        <v>0.3474764979</v>
      </c>
      <c r="Q43" s="94">
        <f>'4. Summary | Respect for HR'!Q104</f>
        <v>0.006993006993</v>
      </c>
      <c r="R43" s="94">
        <f>'4. Summary | Respect for HR'!R104</f>
        <v>0.2867720421</v>
      </c>
      <c r="S43" s="94">
        <f>'4. Summary | Respect for HR'!S104</f>
        <v>0.4839019954</v>
      </c>
      <c r="T43" s="94">
        <f>'4. Summary | Respect for HR'!T104</f>
        <v>0.09838494838</v>
      </c>
      <c r="U43" s="94">
        <f>'4. Summary | Respect for HR'!U104</f>
        <v>0.4637074464</v>
      </c>
      <c r="V43" s="94">
        <f>'4. Summary | Respect for HR'!V104</f>
        <v>0.3232527088</v>
      </c>
    </row>
    <row r="44" ht="15.75" hidden="1" customHeight="1">
      <c r="A44" s="1"/>
      <c r="B44" s="1"/>
      <c r="C44" s="1"/>
      <c r="D44" s="1"/>
      <c r="E44" s="1"/>
      <c r="F44" s="1"/>
      <c r="G44" s="1"/>
      <c r="H44" s="1"/>
      <c r="I44" s="1"/>
      <c r="J44" s="1"/>
      <c r="K44" s="1"/>
      <c r="L44" s="1"/>
      <c r="M44" s="1"/>
      <c r="N44" s="1"/>
      <c r="O44" s="1"/>
      <c r="P44" s="1"/>
      <c r="Q44" s="1"/>
      <c r="R44" s="1"/>
      <c r="S44" s="1"/>
      <c r="T44" s="1"/>
      <c r="U44" s="1"/>
      <c r="V44" s="1"/>
    </row>
    <row r="45" ht="15.75" hidden="1" customHeight="1">
      <c r="D45" s="99"/>
      <c r="E45" s="100"/>
      <c r="F45" s="100"/>
      <c r="G45" s="100"/>
      <c r="H45" s="100"/>
      <c r="I45" s="100"/>
      <c r="J45" s="100"/>
      <c r="K45" s="100"/>
      <c r="L45" s="100"/>
      <c r="M45" s="100"/>
      <c r="N45" s="100"/>
      <c r="O45" s="100"/>
      <c r="P45" s="100"/>
      <c r="Q45" s="100"/>
      <c r="T45" s="99"/>
      <c r="U45" s="99"/>
      <c r="V45" s="99"/>
      <c r="W45" s="99"/>
    </row>
    <row r="46" ht="15.75" hidden="1" customHeight="1">
      <c r="C46" s="101"/>
      <c r="D46" s="99"/>
      <c r="E46" s="100">
        <v>0.34395466357004817</v>
      </c>
      <c r="F46" s="100">
        <v>0.14223125876972031</v>
      </c>
      <c r="G46" s="100">
        <v>0.4478726330649408</v>
      </c>
      <c r="H46" s="100">
        <v>0.03624781557473865</v>
      </c>
      <c r="I46" s="100">
        <v>0.2732855712663405</v>
      </c>
      <c r="J46" s="100">
        <v>0.22378584200699586</v>
      </c>
      <c r="K46" s="100">
        <v>0.12098259112682189</v>
      </c>
      <c r="L46" s="100">
        <v>0.226980030297338</v>
      </c>
      <c r="M46" s="100">
        <v>0.21481758625989397</v>
      </c>
      <c r="N46" s="100">
        <v>0.40673688313111395</v>
      </c>
      <c r="O46" s="100">
        <v>0.14939193819001512</v>
      </c>
      <c r="P46" s="100">
        <v>0.3147468468141545</v>
      </c>
      <c r="Q46" s="100">
        <v>0.02528883153883154</v>
      </c>
      <c r="R46" s="101">
        <v>0.21305593445016524</v>
      </c>
      <c r="S46" s="101">
        <v>0.4943355576047883</v>
      </c>
      <c r="T46" s="101">
        <v>0.08525308025308025</v>
      </c>
      <c r="U46" s="101">
        <v>0.38809049568664955</v>
      </c>
      <c r="V46" s="101">
        <v>0.4368500196384812</v>
      </c>
      <c r="W46" s="99"/>
    </row>
    <row r="47" ht="15.75" hidden="1" customHeight="1">
      <c r="C47" s="101"/>
      <c r="D47" s="99"/>
      <c r="E47" s="100"/>
      <c r="F47" s="100"/>
      <c r="G47" s="100"/>
      <c r="H47" s="100"/>
      <c r="I47" s="100"/>
      <c r="J47" s="100"/>
      <c r="K47" s="100"/>
      <c r="L47" s="100"/>
      <c r="M47" s="100"/>
      <c r="N47" s="100"/>
      <c r="O47" s="100"/>
      <c r="P47" s="100"/>
      <c r="Q47" s="100"/>
      <c r="R47" s="101"/>
      <c r="S47" s="101"/>
      <c r="T47" s="101"/>
      <c r="U47" s="101"/>
      <c r="V47" s="101"/>
      <c r="W47" s="99"/>
    </row>
    <row r="48" ht="15.75" hidden="1" customHeight="1">
      <c r="C48" s="101"/>
      <c r="D48" s="99"/>
      <c r="E48" s="100">
        <v>0.674867724867725</v>
      </c>
      <c r="F48" s="100">
        <v>0.18095238095238095</v>
      </c>
      <c r="G48" s="100">
        <v>0.5801587301587302</v>
      </c>
      <c r="H48" s="100">
        <v>0.10978835978835978</v>
      </c>
      <c r="I48" s="100">
        <v>0.3783068783068783</v>
      </c>
      <c r="J48" s="100">
        <v>0.2878306878306878</v>
      </c>
      <c r="K48" s="100">
        <v>0.32169312169312175</v>
      </c>
      <c r="L48" s="100">
        <v>0.4121693121693122</v>
      </c>
      <c r="M48" s="100">
        <v>0.5071428571428572</v>
      </c>
      <c r="N48" s="100">
        <v>0.5087301587301588</v>
      </c>
      <c r="O48" s="100">
        <v>0.3531746031746032</v>
      </c>
      <c r="P48" s="100">
        <v>0.4854497354497354</v>
      </c>
      <c r="Q48" s="100">
        <v>0.09788359788359788</v>
      </c>
      <c r="R48" s="101">
        <v>0.3724867724867724</v>
      </c>
      <c r="S48" s="101">
        <v>0.447883597883598</v>
      </c>
      <c r="T48" s="101">
        <v>0.20185185185185184</v>
      </c>
      <c r="U48" s="101">
        <v>0.5441798941798942</v>
      </c>
      <c r="V48" s="101">
        <v>0.5328042328042328</v>
      </c>
      <c r="W48" s="99"/>
    </row>
    <row r="49" ht="15.75" hidden="1" customHeight="1">
      <c r="D49" s="99"/>
      <c r="E49" s="100">
        <v>0.16296296296296298</v>
      </c>
      <c r="F49" s="100">
        <v>0.0</v>
      </c>
      <c r="G49" s="100">
        <v>0.22962962962962966</v>
      </c>
      <c r="H49" s="100">
        <v>0.0</v>
      </c>
      <c r="I49" s="100">
        <v>0.18518518518518517</v>
      </c>
      <c r="J49" s="100">
        <v>0.17777777777777778</v>
      </c>
      <c r="K49" s="100">
        <v>0.0</v>
      </c>
      <c r="L49" s="100">
        <v>0.11574074074074073</v>
      </c>
      <c r="M49" s="100">
        <v>0.07407407407407407</v>
      </c>
      <c r="N49" s="100">
        <v>0.2833333333333333</v>
      </c>
      <c r="O49" s="100">
        <v>0.014814814814814815</v>
      </c>
      <c r="P49" s="100">
        <v>0.05185185185185184</v>
      </c>
      <c r="Q49" s="100">
        <v>0.0</v>
      </c>
      <c r="R49" s="101">
        <v>0.014814814814814815</v>
      </c>
      <c r="S49" s="101">
        <v>0.2222222222222222</v>
      </c>
      <c r="T49" s="101">
        <v>0.0</v>
      </c>
      <c r="U49" s="101">
        <v>0.1259259259259259</v>
      </c>
      <c r="V49" s="101">
        <v>0.5824074074074075</v>
      </c>
      <c r="W49" s="99"/>
    </row>
    <row r="50" ht="15.75" hidden="1" customHeight="1">
      <c r="D50" s="99"/>
      <c r="E50" s="95">
        <v>0.08703703703703704</v>
      </c>
      <c r="F50" s="95">
        <v>0.07962962962962962</v>
      </c>
      <c r="G50" s="95">
        <v>0.3685185185185185</v>
      </c>
      <c r="H50" s="102">
        <v>0.0</v>
      </c>
      <c r="I50" s="102">
        <v>0.2074074074074074</v>
      </c>
      <c r="J50" s="102">
        <v>0.1925925925925926</v>
      </c>
      <c r="K50" s="102">
        <v>0.014814814814814815</v>
      </c>
      <c r="L50" s="102">
        <v>0.07870370370370369</v>
      </c>
      <c r="M50" s="102">
        <v>0.037037037037037035</v>
      </c>
      <c r="N50" s="102">
        <v>0.26481481481481484</v>
      </c>
      <c r="O50" s="102">
        <v>0.14814814814814814</v>
      </c>
      <c r="P50" s="102">
        <v>0.10185185185185185</v>
      </c>
      <c r="Q50" s="102">
        <v>0.0</v>
      </c>
      <c r="R50" s="101">
        <v>0.014814814814814815</v>
      </c>
      <c r="S50" s="101">
        <v>0.45185185185185184</v>
      </c>
      <c r="T50" s="101">
        <v>0.0</v>
      </c>
      <c r="U50" s="101">
        <v>0.15555555555555556</v>
      </c>
      <c r="V50" s="101">
        <v>0.5453703703703704</v>
      </c>
      <c r="W50" s="99"/>
    </row>
    <row r="51" ht="15.75" hidden="1" customHeight="1">
      <c r="D51" s="99"/>
      <c r="E51" s="95">
        <v>0.16161616161616163</v>
      </c>
      <c r="F51" s="95">
        <v>0.1994949494949495</v>
      </c>
      <c r="G51" s="95">
        <v>0.28535353535353536</v>
      </c>
      <c r="H51" s="102">
        <v>0.09090909090909091</v>
      </c>
      <c r="I51" s="102">
        <v>0.255050505050505</v>
      </c>
      <c r="J51" s="102">
        <v>0.0707070707070707</v>
      </c>
      <c r="K51" s="102">
        <v>0.020202020202020204</v>
      </c>
      <c r="L51" s="102">
        <v>0.14898989898989898</v>
      </c>
      <c r="M51" s="102">
        <v>0.10101010101010101</v>
      </c>
      <c r="N51" s="102">
        <v>0.3560606060606061</v>
      </c>
      <c r="O51" s="102">
        <v>0.0707070707070707</v>
      </c>
      <c r="P51" s="102">
        <v>0.3863636363636364</v>
      </c>
      <c r="Q51" s="102">
        <v>0.0606060606060606</v>
      </c>
      <c r="R51" s="101">
        <v>0.21717171717171718</v>
      </c>
      <c r="S51" s="101">
        <v>0.5606060606060606</v>
      </c>
      <c r="T51" s="101">
        <v>0.1186868686868687</v>
      </c>
      <c r="U51" s="101">
        <v>0.3106060606060606</v>
      </c>
      <c r="V51" s="101">
        <v>0.17424242424242425</v>
      </c>
      <c r="W51" s="99"/>
    </row>
    <row r="52" ht="15.75" hidden="1" customHeight="1">
      <c r="D52" s="99"/>
      <c r="E52" s="95">
        <v>0.27162097162097165</v>
      </c>
      <c r="F52" s="95">
        <v>0.11501924001924</v>
      </c>
      <c r="G52" s="95">
        <v>0.3659151034151034</v>
      </c>
      <c r="H52" s="102">
        <v>0.05017436267436268</v>
      </c>
      <c r="I52" s="102">
        <v>0.256487493987494</v>
      </c>
      <c r="J52" s="102">
        <v>0.18222703222703224</v>
      </c>
      <c r="K52" s="102">
        <v>0.08917748917748919</v>
      </c>
      <c r="L52" s="102">
        <v>0.1889009139009139</v>
      </c>
      <c r="M52" s="102">
        <v>0.17981601731601735</v>
      </c>
      <c r="N52" s="102">
        <v>0.3532347282347283</v>
      </c>
      <c r="O52" s="102">
        <v>0.14671115921115924</v>
      </c>
      <c r="P52" s="102">
        <v>0.2563792688792689</v>
      </c>
      <c r="Q52" s="102">
        <v>0.03962241462241462</v>
      </c>
      <c r="R52" s="101">
        <v>0.15482202982202983</v>
      </c>
      <c r="S52" s="101">
        <v>0.42064093314093315</v>
      </c>
      <c r="T52" s="101">
        <v>0.08013468013468013</v>
      </c>
      <c r="U52" s="101">
        <v>0.2840668590668591</v>
      </c>
      <c r="V52" s="101">
        <v>0.4587061087061088</v>
      </c>
      <c r="W52" s="99"/>
    </row>
    <row r="53" ht="15.75" hidden="1" customHeight="1">
      <c r="D53" s="99"/>
      <c r="E53" s="95">
        <v>0.2987830687830688</v>
      </c>
      <c r="F53" s="95">
        <v>0.126521164021164</v>
      </c>
      <c r="G53" s="95">
        <v>0.4025066137566138</v>
      </c>
      <c r="H53" s="102">
        <v>0.05017436267436268</v>
      </c>
      <c r="I53" s="102">
        <v>0.3077849927849928</v>
      </c>
      <c r="J53" s="102">
        <v>0.2004497354497355</v>
      </c>
      <c r="K53" s="102">
        <v>0.08025974025974027</v>
      </c>
      <c r="L53" s="102">
        <v>0.2077910052910053</v>
      </c>
      <c r="M53" s="102">
        <v>0.19779761904761908</v>
      </c>
      <c r="N53" s="102">
        <v>0.38855820105820116</v>
      </c>
      <c r="O53" s="102">
        <v>0.13204004329004332</v>
      </c>
      <c r="P53" s="102">
        <v>0.28201719576719575</v>
      </c>
      <c r="Q53" s="102">
        <v>0.04358465608465609</v>
      </c>
      <c r="R53" s="101">
        <v>0.13933982683982685</v>
      </c>
      <c r="S53" s="101">
        <v>0.5047691197691198</v>
      </c>
      <c r="T53" s="101">
        <v>0.07212121212121211</v>
      </c>
      <c r="U53" s="101">
        <v>0.312473544973545</v>
      </c>
      <c r="V53" s="101">
        <v>0.5504473304473305</v>
      </c>
      <c r="W53" s="99"/>
    </row>
    <row r="54" ht="15.75" hidden="1" customHeight="1">
      <c r="D54" s="99"/>
      <c r="E54" s="95"/>
      <c r="F54" s="95"/>
      <c r="G54" s="95"/>
      <c r="H54" s="102"/>
      <c r="I54" s="102"/>
      <c r="J54" s="102"/>
      <c r="K54" s="102"/>
      <c r="L54" s="102"/>
      <c r="M54" s="102"/>
      <c r="N54" s="102"/>
      <c r="O54" s="102"/>
      <c r="P54" s="102"/>
      <c r="Q54" s="102"/>
      <c r="R54" s="101"/>
      <c r="S54" s="101"/>
      <c r="T54" s="101"/>
      <c r="U54" s="101"/>
      <c r="V54" s="101"/>
      <c r="W54" s="99"/>
    </row>
    <row r="55" ht="15.75" hidden="1" customHeight="1">
      <c r="D55" s="99"/>
      <c r="E55" s="95">
        <v>0.7260355029585799</v>
      </c>
      <c r="F55" s="95">
        <v>0.37637080867850103</v>
      </c>
      <c r="G55" s="95">
        <v>0.7331360946745562</v>
      </c>
      <c r="H55" s="102">
        <v>0.0378698224852071</v>
      </c>
      <c r="I55" s="102">
        <v>0.5056607495069034</v>
      </c>
      <c r="J55" s="102">
        <v>0.46272189349112425</v>
      </c>
      <c r="K55" s="102">
        <v>0.369723865877712</v>
      </c>
      <c r="L55" s="102">
        <v>0.4741617357001972</v>
      </c>
      <c r="M55" s="102">
        <v>0.4357001972386587</v>
      </c>
      <c r="N55" s="102">
        <v>0.615621301775148</v>
      </c>
      <c r="O55" s="102">
        <v>0.4044378698224852</v>
      </c>
      <c r="P55" s="102">
        <v>0.5200591715976332</v>
      </c>
      <c r="Q55" s="102">
        <v>0.0</v>
      </c>
      <c r="R55" s="101">
        <v>0.6402366863905326</v>
      </c>
      <c r="S55" s="101">
        <v>0.5953648915187377</v>
      </c>
      <c r="T55" s="101">
        <v>0.1769230769230769</v>
      </c>
      <c r="U55" s="101">
        <v>0.6845167652859961</v>
      </c>
      <c r="V55" s="101">
        <v>0.6381656804733727</v>
      </c>
      <c r="W55" s="99"/>
    </row>
    <row r="56" ht="15.75" hidden="1" customHeight="1">
      <c r="D56" s="99"/>
      <c r="E56" s="95">
        <v>0.32161172161172163</v>
      </c>
      <c r="F56" s="95">
        <v>0.12252747252747252</v>
      </c>
      <c r="G56" s="95">
        <v>0.7016483516483517</v>
      </c>
      <c r="H56" s="102">
        <v>0.023443223443223447</v>
      </c>
      <c r="I56" s="102">
        <v>0.1706959706959707</v>
      </c>
      <c r="J56" s="102">
        <v>0.2264652014652015</v>
      </c>
      <c r="K56" s="102">
        <v>0.19551282051282054</v>
      </c>
      <c r="L56" s="102">
        <v>0.2620879120879121</v>
      </c>
      <c r="M56" s="102">
        <v>0.24514652014652014</v>
      </c>
      <c r="N56" s="102">
        <v>0.35210622710622713</v>
      </c>
      <c r="O56" s="102">
        <v>0.14249084249084248</v>
      </c>
      <c r="P56" s="102">
        <v>0.33919413919413915</v>
      </c>
      <c r="Q56" s="102">
        <v>0.0</v>
      </c>
      <c r="R56" s="101">
        <v>0.25906593406593403</v>
      </c>
      <c r="S56" s="101">
        <v>0.6904761904761905</v>
      </c>
      <c r="T56" s="101">
        <v>0.18864468864468867</v>
      </c>
      <c r="U56" s="101">
        <v>0.48406593406593407</v>
      </c>
      <c r="V56" s="101">
        <v>0.3732600732600732</v>
      </c>
      <c r="W56" s="99"/>
    </row>
    <row r="57" ht="15.75" hidden="1" customHeight="1">
      <c r="D57" s="99"/>
      <c r="E57" s="95">
        <v>0.12307692307692308</v>
      </c>
      <c r="F57" s="95">
        <v>0.0</v>
      </c>
      <c r="G57" s="95">
        <v>0.25641025641025644</v>
      </c>
      <c r="H57" s="102">
        <v>0.0</v>
      </c>
      <c r="I57" s="102">
        <v>0.015384615384615385</v>
      </c>
      <c r="J57" s="102">
        <v>0.11282051282051281</v>
      </c>
      <c r="K57" s="102">
        <v>0.0</v>
      </c>
      <c r="L57" s="102">
        <v>0.03076923076923077</v>
      </c>
      <c r="M57" s="102">
        <v>0.057692307692307696</v>
      </c>
      <c r="N57" s="102">
        <v>0.25641025641025644</v>
      </c>
      <c r="O57" s="102">
        <v>0.0</v>
      </c>
      <c r="P57" s="102">
        <v>0.17051282051282052</v>
      </c>
      <c r="Q57" s="102">
        <v>0.0</v>
      </c>
      <c r="R57" s="101">
        <v>0.03333333333333333</v>
      </c>
      <c r="S57" s="101">
        <v>0.25</v>
      </c>
      <c r="T57" s="101">
        <v>0.0</v>
      </c>
      <c r="U57" s="101">
        <v>0.22820512820512823</v>
      </c>
      <c r="V57" s="101">
        <v>0.08461538461538462</v>
      </c>
      <c r="W57" s="99"/>
    </row>
    <row r="58" ht="15.75" hidden="1" customHeight="1">
      <c r="D58" s="99"/>
      <c r="E58" s="95">
        <v>0.38578088578088576</v>
      </c>
      <c r="F58" s="95">
        <v>0.13286713286713286</v>
      </c>
      <c r="G58" s="95">
        <v>0.28175990675990675</v>
      </c>
      <c r="H58" s="102">
        <v>0.027972027972027972</v>
      </c>
      <c r="I58" s="102">
        <v>0.2634032634032634</v>
      </c>
      <c r="J58" s="102">
        <v>0.18648018648018644</v>
      </c>
      <c r="K58" s="102">
        <v>0.08158508158508158</v>
      </c>
      <c r="L58" s="102">
        <v>0.21765734265734266</v>
      </c>
      <c r="M58" s="102">
        <v>0.1888111888111888</v>
      </c>
      <c r="N58" s="102">
        <v>0.4755244755244755</v>
      </c>
      <c r="O58" s="102">
        <v>0.12004662004662005</v>
      </c>
      <c r="P58" s="102">
        <v>0.3601398601398601</v>
      </c>
      <c r="Q58" s="102">
        <v>0.027972027972027972</v>
      </c>
      <c r="R58" s="101">
        <v>0.21445221445221446</v>
      </c>
      <c r="S58" s="101">
        <v>0.3997668997668998</v>
      </c>
      <c r="T58" s="101">
        <v>0.027972027972027972</v>
      </c>
      <c r="U58" s="101">
        <v>0.4580419580419581</v>
      </c>
      <c r="V58" s="101">
        <v>0.19696969696969696</v>
      </c>
      <c r="W58" s="99"/>
    </row>
    <row r="59" ht="15.75" hidden="1" customHeight="1">
      <c r="D59" s="99"/>
      <c r="E59" s="95">
        <v>0.3891262583570275</v>
      </c>
      <c r="F59" s="95">
        <v>0.1579413535182766</v>
      </c>
      <c r="G59" s="95">
        <v>0.4932386523732678</v>
      </c>
      <c r="H59" s="102">
        <v>0.022321268475114626</v>
      </c>
      <c r="I59" s="102">
        <v>0.23878614974768822</v>
      </c>
      <c r="J59" s="102">
        <v>0.24712194856425626</v>
      </c>
      <c r="K59" s="102">
        <v>0.16170544199390352</v>
      </c>
      <c r="L59" s="102">
        <v>0.24616905530367067</v>
      </c>
      <c r="M59" s="102">
        <v>0.23183755347216886</v>
      </c>
      <c r="N59" s="102">
        <v>0.42491556520402674</v>
      </c>
      <c r="O59" s="102">
        <v>0.16674383308998694</v>
      </c>
      <c r="P59" s="102">
        <v>0.34747649786111323</v>
      </c>
      <c r="Q59" s="102">
        <v>0.006993006993006993</v>
      </c>
      <c r="R59" s="101">
        <v>0.2867720420605036</v>
      </c>
      <c r="S59" s="101">
        <v>0.4839019954404569</v>
      </c>
      <c r="T59" s="101">
        <v>0.09838494838494838</v>
      </c>
      <c r="U59" s="101">
        <v>0.46370744639975403</v>
      </c>
      <c r="V59" s="101">
        <v>0.32325270882963186</v>
      </c>
      <c r="W59" s="99"/>
    </row>
    <row r="60" ht="15.75" hidden="1" customHeight="1">
      <c r="D60" s="99"/>
      <c r="E60" s="100"/>
      <c r="F60" s="100"/>
      <c r="G60" s="100"/>
      <c r="H60" s="100"/>
      <c r="I60" s="100"/>
      <c r="J60" s="100"/>
      <c r="K60" s="100"/>
      <c r="L60" s="100"/>
      <c r="M60" s="100"/>
      <c r="N60" s="100"/>
      <c r="O60" s="100"/>
      <c r="P60" s="100"/>
      <c r="Q60" s="100"/>
      <c r="T60" s="99"/>
      <c r="U60" s="99"/>
      <c r="V60" s="99"/>
      <c r="W60" s="99"/>
    </row>
    <row r="61" ht="15.75" hidden="1" customHeight="1">
      <c r="D61" s="99"/>
      <c r="E61" s="100"/>
      <c r="F61" s="100"/>
      <c r="G61" s="100"/>
      <c r="H61" s="100"/>
      <c r="I61" s="100"/>
      <c r="J61" s="100"/>
      <c r="K61" s="100"/>
      <c r="L61" s="100"/>
      <c r="M61" s="100"/>
      <c r="N61" s="100"/>
      <c r="O61" s="100"/>
      <c r="P61" s="100"/>
      <c r="Q61" s="100"/>
      <c r="T61" s="99"/>
      <c r="U61" s="99"/>
      <c r="V61" s="99"/>
      <c r="W61" s="99"/>
    </row>
    <row r="62" ht="15.75" hidden="1" customHeight="1">
      <c r="D62" s="99"/>
      <c r="E62" s="100">
        <v>0.34395466357004817</v>
      </c>
      <c r="F62" s="100"/>
      <c r="G62" s="100">
        <v>0.674867724867725</v>
      </c>
      <c r="H62" s="100">
        <v>0.16296296296296298</v>
      </c>
      <c r="I62" s="95">
        <v>0.08703703703703704</v>
      </c>
      <c r="J62" s="95">
        <v>0.16161616161616163</v>
      </c>
      <c r="K62" s="95">
        <v>0.27162097162097165</v>
      </c>
      <c r="L62" s="95">
        <v>0.2987830687830688</v>
      </c>
      <c r="M62" s="95"/>
      <c r="N62" s="95">
        <v>0.7260355029585799</v>
      </c>
      <c r="O62" s="95">
        <v>0.32161172161172163</v>
      </c>
      <c r="P62" s="95">
        <v>0.12307692307692308</v>
      </c>
      <c r="Q62" s="95">
        <v>0.38578088578088576</v>
      </c>
      <c r="R62" s="95">
        <v>0.3891262583570275</v>
      </c>
      <c r="S62" s="95">
        <v>0.3891262583570275</v>
      </c>
      <c r="T62" s="99"/>
      <c r="U62" s="99"/>
      <c r="V62" s="99"/>
      <c r="W62" s="99"/>
    </row>
    <row r="63" ht="15.75" hidden="1" customHeight="1">
      <c r="D63" s="99"/>
      <c r="E63" s="100">
        <v>0.14223125876972031</v>
      </c>
      <c r="F63" s="100"/>
      <c r="G63" s="100">
        <v>0.18095238095238095</v>
      </c>
      <c r="H63" s="100">
        <v>0.0</v>
      </c>
      <c r="I63" s="95">
        <v>0.07962962962962962</v>
      </c>
      <c r="J63" s="95">
        <v>0.1994949494949495</v>
      </c>
      <c r="K63" s="95">
        <v>0.11501924001924</v>
      </c>
      <c r="L63" s="95">
        <v>0.126521164021164</v>
      </c>
      <c r="M63" s="95"/>
      <c r="N63" s="95">
        <v>0.37637080867850103</v>
      </c>
      <c r="O63" s="95">
        <v>0.12252747252747252</v>
      </c>
      <c r="P63" s="95">
        <v>0.0</v>
      </c>
      <c r="Q63" s="95">
        <v>0.13286713286713286</v>
      </c>
      <c r="R63" s="95">
        <v>0.1579413535182766</v>
      </c>
      <c r="S63" s="95">
        <v>0.1611464817234048</v>
      </c>
      <c r="T63" s="99"/>
      <c r="U63" s="99"/>
      <c r="V63" s="99"/>
      <c r="W63" s="99"/>
    </row>
    <row r="64" ht="15.75" hidden="1" customHeight="1">
      <c r="D64" s="99"/>
      <c r="E64" s="100">
        <v>0.4478726330649408</v>
      </c>
      <c r="F64" s="100"/>
      <c r="G64" s="100">
        <v>0.5801587301587302</v>
      </c>
      <c r="H64" s="100">
        <v>0.22962962962962966</v>
      </c>
      <c r="I64" s="95">
        <v>0.3685185185185185</v>
      </c>
      <c r="J64" s="95">
        <v>0.28535353535353536</v>
      </c>
      <c r="K64" s="95">
        <v>0.3659151034151034</v>
      </c>
      <c r="L64" s="95">
        <v>0.4025066137566138</v>
      </c>
      <c r="M64" s="95"/>
      <c r="N64" s="95">
        <v>0.7331360946745562</v>
      </c>
      <c r="O64" s="95">
        <v>0.7016483516483517</v>
      </c>
      <c r="P64" s="95">
        <v>0.25641025641025644</v>
      </c>
      <c r="Q64" s="95">
        <v>0.28175990675990675</v>
      </c>
      <c r="R64" s="95">
        <v>0.4932386523732678</v>
      </c>
      <c r="S64" s="95">
        <v>0.48650788314249854</v>
      </c>
      <c r="T64" s="99"/>
      <c r="U64" s="99"/>
      <c r="V64" s="99"/>
      <c r="W64" s="99"/>
    </row>
    <row r="65" ht="15.75" hidden="1" customHeight="1">
      <c r="D65" s="99"/>
      <c r="E65" s="100">
        <v>0.03624781557473865</v>
      </c>
      <c r="F65" s="100"/>
      <c r="G65" s="100">
        <v>0.10978835978835978</v>
      </c>
      <c r="H65" s="100">
        <v>0.0</v>
      </c>
      <c r="I65" s="102">
        <v>0.0</v>
      </c>
      <c r="J65" s="102">
        <v>0.09090909090909091</v>
      </c>
      <c r="K65" s="102">
        <v>0.05017436267436268</v>
      </c>
      <c r="L65" s="102">
        <v>0.05017436267436268</v>
      </c>
      <c r="M65" s="102"/>
      <c r="N65" s="102">
        <v>0.0378698224852071</v>
      </c>
      <c r="O65" s="102">
        <v>0.023443223443223447</v>
      </c>
      <c r="P65" s="102">
        <v>0.0</v>
      </c>
      <c r="Q65" s="102">
        <v>0.027972027972027972</v>
      </c>
      <c r="R65" s="102">
        <v>0.022321268475114626</v>
      </c>
      <c r="S65" s="102">
        <v>0.022321268475114626</v>
      </c>
      <c r="T65" s="99"/>
      <c r="U65" s="99"/>
      <c r="V65" s="99"/>
      <c r="W65" s="99"/>
    </row>
    <row r="66" ht="15.75" hidden="1" customHeight="1">
      <c r="D66" s="99"/>
      <c r="E66" s="100">
        <v>0.2732855712663405</v>
      </c>
      <c r="F66" s="100"/>
      <c r="G66" s="100">
        <v>0.3783068783068783</v>
      </c>
      <c r="H66" s="100">
        <v>0.18518518518518517</v>
      </c>
      <c r="I66" s="102">
        <v>0.2074074074074074</v>
      </c>
      <c r="J66" s="102">
        <v>0.255050505050505</v>
      </c>
      <c r="K66" s="102">
        <v>0.256487493987494</v>
      </c>
      <c r="L66" s="102">
        <v>0.3077849927849928</v>
      </c>
      <c r="M66" s="102"/>
      <c r="N66" s="102">
        <v>0.5056607495069034</v>
      </c>
      <c r="O66" s="102">
        <v>0.1706959706959707</v>
      </c>
      <c r="P66" s="102">
        <v>0.015384615384615385</v>
      </c>
      <c r="Q66" s="102">
        <v>0.2634032634032634</v>
      </c>
      <c r="R66" s="102">
        <v>0.23878614974768822</v>
      </c>
      <c r="S66" s="102">
        <v>0.23878614974768822</v>
      </c>
      <c r="T66" s="99"/>
      <c r="U66" s="99"/>
      <c r="V66" s="99"/>
      <c r="W66" s="99"/>
    </row>
    <row r="67" ht="15.75" hidden="1" customHeight="1">
      <c r="D67" s="99"/>
      <c r="E67" s="100">
        <v>0.22378584200699586</v>
      </c>
      <c r="F67" s="100"/>
      <c r="G67" s="100">
        <v>0.2878306878306878</v>
      </c>
      <c r="H67" s="100">
        <v>0.17777777777777778</v>
      </c>
      <c r="I67" s="102">
        <v>0.1925925925925926</v>
      </c>
      <c r="J67" s="102">
        <v>0.0707070707070707</v>
      </c>
      <c r="K67" s="102">
        <v>0.18222703222703224</v>
      </c>
      <c r="L67" s="102">
        <v>0.2004497354497355</v>
      </c>
      <c r="M67" s="102"/>
      <c r="N67" s="102">
        <v>0.46272189349112425</v>
      </c>
      <c r="O67" s="102">
        <v>0.2264652014652015</v>
      </c>
      <c r="P67" s="102">
        <v>0.11282051282051281</v>
      </c>
      <c r="Q67" s="102">
        <v>0.18648018648018644</v>
      </c>
      <c r="R67" s="102">
        <v>0.24712194856425626</v>
      </c>
      <c r="S67" s="102">
        <v>0.24712194856425626</v>
      </c>
      <c r="T67" s="99"/>
      <c r="U67" s="99"/>
      <c r="V67" s="99"/>
      <c r="W67" s="99"/>
    </row>
    <row r="68" ht="15.75" hidden="1" customHeight="1">
      <c r="D68" s="99"/>
      <c r="E68" s="100">
        <v>0.12098259112682189</v>
      </c>
      <c r="F68" s="100"/>
      <c r="G68" s="100">
        <v>0.32169312169312175</v>
      </c>
      <c r="H68" s="100">
        <v>0.0</v>
      </c>
      <c r="I68" s="102">
        <v>0.014814814814814815</v>
      </c>
      <c r="J68" s="102">
        <v>0.020202020202020204</v>
      </c>
      <c r="K68" s="102">
        <v>0.08917748917748919</v>
      </c>
      <c r="L68" s="102">
        <v>0.08025974025974027</v>
      </c>
      <c r="M68" s="102"/>
      <c r="N68" s="102">
        <v>0.369723865877712</v>
      </c>
      <c r="O68" s="102">
        <v>0.19551282051282054</v>
      </c>
      <c r="P68" s="102">
        <v>0.0</v>
      </c>
      <c r="Q68" s="102">
        <v>0.08158508158508158</v>
      </c>
      <c r="R68" s="102">
        <v>0.16170544199390352</v>
      </c>
      <c r="S68" s="102">
        <v>0.16170544199390352</v>
      </c>
    </row>
    <row r="69" ht="15.75" hidden="1" customHeight="1">
      <c r="D69" s="99"/>
      <c r="E69" s="100">
        <v>0.226980030297338</v>
      </c>
      <c r="F69" s="100"/>
      <c r="G69" s="100">
        <v>0.4121693121693122</v>
      </c>
      <c r="H69" s="100">
        <v>0.11574074074074073</v>
      </c>
      <c r="I69" s="102">
        <v>0.07870370370370369</v>
      </c>
      <c r="J69" s="102">
        <v>0.14898989898989898</v>
      </c>
      <c r="K69" s="102">
        <v>0.1889009139009139</v>
      </c>
      <c r="L69" s="102">
        <v>0.2077910052910053</v>
      </c>
      <c r="M69" s="102"/>
      <c r="N69" s="102">
        <v>0.4741617357001972</v>
      </c>
      <c r="O69" s="102">
        <v>0.2620879120879121</v>
      </c>
      <c r="P69" s="102">
        <v>0.03076923076923077</v>
      </c>
      <c r="Q69" s="102">
        <v>0.21765734265734266</v>
      </c>
      <c r="R69" s="102">
        <v>0.24616905530367067</v>
      </c>
      <c r="S69" s="102">
        <v>0.24616905530367067</v>
      </c>
    </row>
    <row r="70" ht="15.75" hidden="1" customHeight="1">
      <c r="D70" s="99"/>
      <c r="E70" s="100">
        <v>0.21481758625989397</v>
      </c>
      <c r="F70" s="100"/>
      <c r="G70" s="100">
        <v>0.5071428571428572</v>
      </c>
      <c r="H70" s="100">
        <v>0.07407407407407407</v>
      </c>
      <c r="I70" s="102">
        <v>0.037037037037037035</v>
      </c>
      <c r="J70" s="102">
        <v>0.10101010101010101</v>
      </c>
      <c r="K70" s="102">
        <v>0.17981601731601735</v>
      </c>
      <c r="L70" s="102">
        <v>0.19779761904761908</v>
      </c>
      <c r="M70" s="102"/>
      <c r="N70" s="102">
        <v>0.4357001972386587</v>
      </c>
      <c r="O70" s="102">
        <v>0.24514652014652014</v>
      </c>
      <c r="P70" s="102">
        <v>0.057692307692307696</v>
      </c>
      <c r="Q70" s="102">
        <v>0.1888111888111888</v>
      </c>
      <c r="R70" s="102">
        <v>0.23183755347216886</v>
      </c>
      <c r="S70" s="102">
        <v>0.23183755347216886</v>
      </c>
    </row>
    <row r="71" ht="15.75" hidden="1" customHeight="1">
      <c r="D71" s="99"/>
      <c r="E71" s="100">
        <v>0.40673688313111395</v>
      </c>
      <c r="F71" s="100"/>
      <c r="G71" s="100">
        <v>0.5087301587301588</v>
      </c>
      <c r="H71" s="100">
        <v>0.2833333333333333</v>
      </c>
      <c r="I71" s="102">
        <v>0.26481481481481484</v>
      </c>
      <c r="J71" s="102">
        <v>0.3560606060606061</v>
      </c>
      <c r="K71" s="102">
        <v>0.3532347282347283</v>
      </c>
      <c r="L71" s="102">
        <v>0.38855820105820116</v>
      </c>
      <c r="M71" s="102"/>
      <c r="N71" s="102">
        <v>0.615621301775148</v>
      </c>
      <c r="O71" s="102">
        <v>0.35210622710622713</v>
      </c>
      <c r="P71" s="102">
        <v>0.25641025641025644</v>
      </c>
      <c r="Q71" s="102">
        <v>0.4755244755244755</v>
      </c>
      <c r="R71" s="102">
        <v>0.42491556520402674</v>
      </c>
      <c r="S71" s="102">
        <v>0.42491556520402674</v>
      </c>
    </row>
    <row r="72" ht="15.75" hidden="1" customHeight="1">
      <c r="D72" s="99"/>
      <c r="E72" s="100">
        <v>0.14939193819001512</v>
      </c>
      <c r="F72" s="100"/>
      <c r="G72" s="100">
        <v>0.3531746031746032</v>
      </c>
      <c r="H72" s="100">
        <v>0.014814814814814815</v>
      </c>
      <c r="I72" s="102">
        <v>0.14814814814814814</v>
      </c>
      <c r="J72" s="102">
        <v>0.0707070707070707</v>
      </c>
      <c r="K72" s="102">
        <v>0.14671115921115924</v>
      </c>
      <c r="L72" s="102">
        <v>0.13204004329004332</v>
      </c>
      <c r="M72" s="102"/>
      <c r="N72" s="102">
        <v>0.4044378698224852</v>
      </c>
      <c r="O72" s="102">
        <v>0.14249084249084248</v>
      </c>
      <c r="P72" s="102">
        <v>0.0</v>
      </c>
      <c r="Q72" s="102">
        <v>0.12004662004662005</v>
      </c>
      <c r="R72" s="102">
        <v>0.16674383308998694</v>
      </c>
      <c r="S72" s="102">
        <v>0.16674383308998694</v>
      </c>
    </row>
    <row r="73" ht="15.75" hidden="1" customHeight="1">
      <c r="C73" s="99"/>
      <c r="E73" s="100">
        <v>0.3147468468141545</v>
      </c>
      <c r="F73" s="100"/>
      <c r="G73" s="100">
        <v>0.4854497354497354</v>
      </c>
      <c r="H73" s="100">
        <v>0.05185185185185184</v>
      </c>
      <c r="I73" s="102">
        <v>0.10185185185185185</v>
      </c>
      <c r="J73" s="102">
        <v>0.3863636363636364</v>
      </c>
      <c r="K73" s="102">
        <v>0.2563792688792689</v>
      </c>
      <c r="L73" s="102">
        <v>0.28201719576719575</v>
      </c>
      <c r="M73" s="102"/>
      <c r="N73" s="102">
        <v>0.5200591715976332</v>
      </c>
      <c r="O73" s="102">
        <v>0.33919413919413915</v>
      </c>
      <c r="P73" s="102">
        <v>0.17051282051282052</v>
      </c>
      <c r="Q73" s="102">
        <v>0.3601398601398601</v>
      </c>
      <c r="R73" s="102">
        <v>0.34747649786111323</v>
      </c>
      <c r="S73" s="102">
        <v>0.3529710033556187</v>
      </c>
    </row>
    <row r="74" ht="15.75" hidden="1" customHeight="1">
      <c r="C74" s="99"/>
      <c r="E74" s="100">
        <v>0.02528883153883154</v>
      </c>
      <c r="F74" s="100"/>
      <c r="G74" s="100">
        <v>0.09788359788359788</v>
      </c>
      <c r="H74" s="100">
        <v>0.0</v>
      </c>
      <c r="I74" s="102">
        <v>0.0</v>
      </c>
      <c r="J74" s="102">
        <v>0.0606060606060606</v>
      </c>
      <c r="K74" s="102">
        <v>0.03962241462241462</v>
      </c>
      <c r="L74" s="102">
        <v>0.04358465608465609</v>
      </c>
      <c r="M74" s="102"/>
      <c r="N74" s="102">
        <v>0.0</v>
      </c>
      <c r="O74" s="102">
        <v>0.0</v>
      </c>
      <c r="P74" s="102">
        <v>0.0</v>
      </c>
      <c r="Q74" s="102">
        <v>0.027972027972027972</v>
      </c>
      <c r="R74" s="102">
        <v>0.006993006993006993</v>
      </c>
      <c r="S74" s="102">
        <v>0.006993006993006993</v>
      </c>
    </row>
    <row r="75" ht="15.75" hidden="1" customHeight="1">
      <c r="C75" s="99"/>
      <c r="E75" s="101">
        <v>0.21305593445016524</v>
      </c>
      <c r="F75" s="101"/>
      <c r="G75" s="101">
        <v>0.3724867724867724</v>
      </c>
      <c r="H75" s="101">
        <v>0.014814814814814815</v>
      </c>
      <c r="I75" s="101">
        <v>0.014814814814814815</v>
      </c>
      <c r="J75" s="101">
        <v>0.21717171717171718</v>
      </c>
      <c r="K75" s="101">
        <v>0.15482202982202983</v>
      </c>
      <c r="L75" s="101">
        <v>0.13933982683982685</v>
      </c>
      <c r="M75" s="101"/>
      <c r="N75" s="101">
        <v>0.6402366863905326</v>
      </c>
      <c r="O75" s="101">
        <v>0.25906593406593403</v>
      </c>
      <c r="P75" s="101">
        <v>0.03333333333333333</v>
      </c>
      <c r="Q75" s="101">
        <v>0.21445221445221446</v>
      </c>
      <c r="R75" s="101">
        <v>0.2867720420605036</v>
      </c>
      <c r="S75" s="101">
        <v>0.4839019954404569</v>
      </c>
    </row>
    <row r="76" ht="15.75" hidden="1" customHeight="1">
      <c r="C76" s="99"/>
      <c r="E76" s="101">
        <v>0.4943355576047883</v>
      </c>
      <c r="F76" s="101"/>
      <c r="G76" s="101">
        <v>0.447883597883598</v>
      </c>
      <c r="H76" s="101">
        <v>0.2222222222222222</v>
      </c>
      <c r="I76" s="101">
        <v>0.45185185185185184</v>
      </c>
      <c r="J76" s="101">
        <v>0.5606060606060606</v>
      </c>
      <c r="K76" s="101">
        <v>0.42064093314093315</v>
      </c>
      <c r="L76" s="101">
        <v>0.5047691197691198</v>
      </c>
      <c r="M76" s="101"/>
      <c r="N76" s="101">
        <v>0.5953648915187377</v>
      </c>
      <c r="O76" s="101">
        <v>0.6904761904761905</v>
      </c>
      <c r="P76" s="101">
        <v>0.25</v>
      </c>
      <c r="Q76" s="101">
        <v>0.3997668997668998</v>
      </c>
      <c r="R76" s="101">
        <v>0.4839019954404569</v>
      </c>
      <c r="S76" s="101">
        <v>0.09838494838494838</v>
      </c>
    </row>
    <row r="77" ht="15.75" hidden="1" customHeight="1">
      <c r="C77" s="99"/>
      <c r="E77" s="101">
        <v>0.08525308025308025</v>
      </c>
      <c r="F77" s="101"/>
      <c r="G77" s="101">
        <v>0.20185185185185184</v>
      </c>
      <c r="H77" s="101">
        <v>0.0</v>
      </c>
      <c r="I77" s="101">
        <v>0.0</v>
      </c>
      <c r="J77" s="101">
        <v>0.1186868686868687</v>
      </c>
      <c r="K77" s="101">
        <v>0.08013468013468013</v>
      </c>
      <c r="L77" s="101">
        <v>0.07212121212121211</v>
      </c>
      <c r="M77" s="101"/>
      <c r="N77" s="101">
        <v>0.1769230769230769</v>
      </c>
      <c r="O77" s="101">
        <v>0.18864468864468867</v>
      </c>
      <c r="P77" s="101">
        <v>0.0</v>
      </c>
      <c r="Q77" s="101">
        <v>0.027972027972027972</v>
      </c>
      <c r="R77" s="101">
        <v>0.09838494838494838</v>
      </c>
      <c r="S77" s="101">
        <v>0.46370744639975403</v>
      </c>
    </row>
    <row r="78" ht="15.75" hidden="1" customHeight="1">
      <c r="C78" s="99"/>
      <c r="E78" s="101">
        <v>0.38809049568664955</v>
      </c>
      <c r="F78" s="101"/>
      <c r="G78" s="101">
        <v>0.5441798941798942</v>
      </c>
      <c r="H78" s="101">
        <v>0.1259259259259259</v>
      </c>
      <c r="I78" s="101">
        <v>0.15555555555555556</v>
      </c>
      <c r="J78" s="101">
        <v>0.3106060606060606</v>
      </c>
      <c r="K78" s="101">
        <v>0.2840668590668591</v>
      </c>
      <c r="L78" s="101">
        <v>0.312473544973545</v>
      </c>
      <c r="M78" s="101"/>
      <c r="N78" s="101">
        <v>0.6845167652859961</v>
      </c>
      <c r="O78" s="101">
        <v>0.48406593406593407</v>
      </c>
      <c r="P78" s="101">
        <v>0.22820512820512823</v>
      </c>
      <c r="Q78" s="101">
        <v>0.4580419580419581</v>
      </c>
      <c r="R78" s="101">
        <v>0.46370744639975403</v>
      </c>
      <c r="S78" s="101">
        <v>0.32325270882963186</v>
      </c>
    </row>
    <row r="79" ht="15.75" hidden="1" customHeight="1">
      <c r="C79" s="99"/>
      <c r="E79" s="101">
        <v>0.4368500196384812</v>
      </c>
      <c r="F79" s="101"/>
      <c r="G79" s="101">
        <v>0.5328042328042328</v>
      </c>
      <c r="H79" s="101">
        <v>0.5824074074074075</v>
      </c>
      <c r="I79" s="101">
        <v>0.5453703703703704</v>
      </c>
      <c r="J79" s="101">
        <v>0.17424242424242425</v>
      </c>
      <c r="K79" s="101">
        <v>0.4587061087061088</v>
      </c>
      <c r="L79" s="101">
        <v>0.5504473304473305</v>
      </c>
      <c r="M79" s="101"/>
      <c r="N79" s="101">
        <v>0.6381656804733727</v>
      </c>
      <c r="O79" s="101">
        <v>0.3732600732600732</v>
      </c>
      <c r="P79" s="101">
        <v>0.08461538461538462</v>
      </c>
      <c r="Q79" s="101">
        <v>0.19696969696969696</v>
      </c>
      <c r="R79" s="101">
        <v>0.32325270882963186</v>
      </c>
    </row>
    <row r="80" ht="15.75" hidden="1" customHeight="1">
      <c r="C80" s="99"/>
      <c r="E80" s="99"/>
      <c r="F80" s="99"/>
      <c r="G80" s="99"/>
      <c r="H80" s="99"/>
      <c r="I80" s="99"/>
      <c r="J80" s="99"/>
      <c r="K80" s="99"/>
      <c r="L80" s="99"/>
      <c r="M80" s="99"/>
      <c r="N80" s="99"/>
      <c r="O80" s="99"/>
      <c r="P80" s="99"/>
      <c r="Q80" s="99"/>
    </row>
    <row r="81" ht="15.75" hidden="1" customHeight="1">
      <c r="C81" s="99"/>
      <c r="E81" s="99"/>
      <c r="F81" s="99"/>
      <c r="G81" s="99"/>
      <c r="H81" s="99"/>
      <c r="I81" s="99"/>
      <c r="J81" s="99"/>
      <c r="K81" s="99"/>
      <c r="L81" s="99"/>
      <c r="M81" s="99"/>
      <c r="N81" s="99"/>
      <c r="O81" s="99"/>
      <c r="P81" s="99"/>
      <c r="Q81" s="99"/>
    </row>
    <row r="82" ht="15.75" customHeight="1">
      <c r="C82" s="99"/>
      <c r="E82" s="99"/>
      <c r="F82" s="99"/>
      <c r="G82" s="99"/>
      <c r="H82" s="99"/>
      <c r="I82" s="99"/>
      <c r="J82" s="99"/>
      <c r="K82" s="99"/>
      <c r="L82" s="99"/>
      <c r="M82" s="99"/>
      <c r="N82" s="99"/>
      <c r="O82" s="99"/>
      <c r="P82" s="99"/>
      <c r="Q82" s="99"/>
    </row>
    <row r="83" ht="15.75" customHeight="1">
      <c r="C83" s="99"/>
      <c r="E83" s="99"/>
      <c r="F83" s="99"/>
      <c r="G83" s="99"/>
      <c r="H83" s="99"/>
      <c r="I83" s="99"/>
      <c r="J83" s="99"/>
      <c r="K83" s="99"/>
      <c r="L83" s="99"/>
      <c r="M83" s="99"/>
      <c r="N83" s="99"/>
      <c r="O83" s="99"/>
      <c r="P83" s="99"/>
      <c r="Q83" s="99"/>
    </row>
    <row r="84" ht="15.75" customHeight="1">
      <c r="C84" s="99"/>
      <c r="E84" s="99"/>
      <c r="F84" s="99"/>
      <c r="G84" s="99"/>
      <c r="H84" s="99"/>
      <c r="I84" s="99"/>
      <c r="J84" s="99"/>
      <c r="K84" s="99"/>
      <c r="L84" s="99"/>
      <c r="M84" s="99"/>
      <c r="N84" s="99"/>
      <c r="O84" s="99"/>
      <c r="P84" s="99"/>
      <c r="Q84" s="99"/>
    </row>
    <row r="85" ht="15.75" customHeight="1">
      <c r="C85" s="99"/>
      <c r="E85" s="99"/>
      <c r="F85" s="99"/>
      <c r="G85" s="99"/>
      <c r="H85" s="99"/>
      <c r="I85" s="99"/>
      <c r="J85" s="99"/>
      <c r="K85" s="99"/>
      <c r="L85" s="99"/>
      <c r="M85" s="99"/>
      <c r="N85" s="99"/>
      <c r="O85" s="99"/>
      <c r="P85" s="99"/>
      <c r="Q85" s="99"/>
    </row>
  </sheetData>
  <autoFilter ref="$B$2:$S$21">
    <sortState ref="B2:S21">
      <sortCondition ref="B2:B21"/>
      <sortCondition descending="1" ref="F2:F21"/>
      <sortCondition descending="1" ref="M2:M21"/>
      <sortCondition descending="1" ref="C2:C21"/>
      <sortCondition descending="1" ref="J2:J21"/>
      <sortCondition descending="1" ref="N2:N21"/>
      <sortCondition descending="1" ref="O2:O21"/>
      <sortCondition descending="1" ref="L2:L21"/>
      <sortCondition descending="1" ref="H2:H21"/>
      <sortCondition descending="1" ref="G2:G21"/>
      <sortCondition descending="1" ref="E2:E21"/>
      <sortCondition descending="1" ref="P2:P21"/>
      <sortCondition descending="1" ref="I2:I21"/>
    </sortState>
  </autoFilter>
  <mergeCells count="5">
    <mergeCell ref="E1:J1"/>
    <mergeCell ref="L1:P1"/>
    <mergeCell ref="C22:J22"/>
    <mergeCell ref="C23:J23"/>
    <mergeCell ref="C24:J24"/>
  </mergeCells>
  <hyperlinks>
    <hyperlink r:id="rId1" ref="C23"/>
  </hyperlinks>
  <printOptions/>
  <pageMargins bottom="0.75" footer="0.0" header="0.0" left="0.7" right="0.7" top="0.75"/>
  <pageSetup orientation="landscape"/>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6B26B"/>
    <outlinePr summaryBelow="0" summaryRight="0"/>
    <pageSetUpPr/>
  </sheetPr>
  <sheetViews>
    <sheetView workbookViewId="0">
      <pane xSplit="4.0" ySplit="1.0" topLeftCell="E2" activePane="bottomRight" state="frozen"/>
      <selection activeCell="E1" sqref="E1" pane="topRight"/>
      <selection activeCell="A2" sqref="A2" pane="bottomLeft"/>
      <selection activeCell="E2" sqref="E2" pane="bottomRight"/>
    </sheetView>
  </sheetViews>
  <sheetFormatPr customHeight="1" defaultColWidth="14.43" defaultRowHeight="15.0"/>
  <cols>
    <col customWidth="1" min="1" max="1" width="17.71"/>
    <col customWidth="1" min="2" max="2" width="18.14"/>
    <col customWidth="1" min="3" max="3" width="36.57"/>
    <col customWidth="1" min="11" max="11" width="11.71"/>
    <col customWidth="1" min="12" max="12" width="14.57"/>
  </cols>
  <sheetData>
    <row r="1">
      <c r="A1" s="103" t="str">
        <f>'5. Auto Review | Climate &amp; Envi'!A1</f>
        <v>Theme</v>
      </c>
      <c r="B1" s="103" t="str">
        <f>'5. Auto Review | Climate &amp; Envi'!B1</f>
        <v>Indicator Category</v>
      </c>
      <c r="C1" s="103" t="str">
        <f>'5. Auto Review | Climate &amp; Envi'!C1</f>
        <v>Indicators</v>
      </c>
      <c r="D1" s="104" t="str">
        <f>'5. Auto Review | Climate &amp; Envi'!D1</f>
        <v>Total Number of Points</v>
      </c>
      <c r="E1" s="103" t="str">
        <f>'5. Auto Review | Climate &amp; Envi'!H1</f>
        <v>BMW Group Points</v>
      </c>
      <c r="F1" s="103" t="str">
        <f>'5. Auto Review | Climate &amp; Envi'!J1</f>
        <v>BYD Points</v>
      </c>
      <c r="G1" s="103" t="str">
        <f>'5. Auto Review | Climate &amp; Envi'!L1</f>
        <v>Ford Points</v>
      </c>
      <c r="H1" s="103" t="str">
        <f>'5. Auto Review | Climate &amp; Envi'!N1</f>
        <v>GAC Points</v>
      </c>
      <c r="I1" s="103" t="str">
        <f>'5. Auto Review | Climate &amp; Envi'!P1</f>
        <v>Geely Points</v>
      </c>
      <c r="J1" s="103" t="str">
        <f>'5. Auto Review | Climate &amp; Envi'!R1</f>
        <v>GM Points</v>
      </c>
      <c r="K1" s="103" t="str">
        <f>'5. Auto Review | Climate &amp; Envi'!T1</f>
        <v>Honda Points</v>
      </c>
      <c r="L1" s="103" t="str">
        <f>'5. Auto Review | Climate &amp; Envi'!V1</f>
        <v>Hyundai Points</v>
      </c>
      <c r="M1" s="103" t="str">
        <f>'5. Auto Review | Climate &amp; Envi'!X1</f>
        <v>Kia Points</v>
      </c>
      <c r="N1" s="103" t="str">
        <f>'5. Auto Review | Climate &amp; Envi'!Z1</f>
        <v>Mercedes Points</v>
      </c>
      <c r="O1" s="103" t="str">
        <f>'5. Auto Review | Climate &amp; Envi'!AB1</f>
        <v>Nissan Points</v>
      </c>
      <c r="P1" s="103" t="str">
        <f>'5. Auto Review | Climate &amp; Envi'!AD1</f>
        <v>Renault Points</v>
      </c>
      <c r="Q1" s="103" t="str">
        <f>'5. Auto Review | Climate &amp; Envi'!AF1</f>
        <v>SAIC Points</v>
      </c>
      <c r="R1" s="103" t="str">
        <f>'5. Auto Review | Climate &amp; Envi'!AH1</f>
        <v>Stellantis Points </v>
      </c>
      <c r="S1" s="103" t="str">
        <f>'5. Auto Review | Climate &amp; Envi'!AJ1</f>
        <v>Tesla Points</v>
      </c>
      <c r="T1" s="103" t="str">
        <f>'5. Auto Review | Climate &amp; Envi'!AL1</f>
        <v>Toyota Points</v>
      </c>
      <c r="U1" s="103" t="str">
        <f>'5. Auto Review | Climate &amp; Envi'!AN1</f>
        <v>Volkswagen Points</v>
      </c>
      <c r="V1" s="103" t="str">
        <f>'5. Auto Review | Climate &amp; Envi'!AP1</f>
        <v>Volvo Cars Points</v>
      </c>
      <c r="W1" s="105"/>
    </row>
    <row r="2" ht="30.75" customHeight="1">
      <c r="A2" s="106" t="str">
        <f>'5. Auto Review | Climate &amp; Envi'!A2</f>
        <v>1. Fossil Free and Environmentally Sustainable Supply Chains (General)</v>
      </c>
      <c r="B2" s="107" t="str">
        <f>'5. Auto Review | Climate &amp; Envi'!B2</f>
        <v>1.1. Disclosure of emissions, water and deforestation management </v>
      </c>
      <c r="C2" s="108" t="str">
        <f>'5. Auto Review | Climate &amp; Envi'!C2</f>
        <v>1.1.1. The company discloses total scope 3 GHG emissions due to purchased goods and services.</v>
      </c>
      <c r="D2" s="108">
        <f>'5. Auto Review | Climate &amp; Envi'!D2</f>
        <v>2</v>
      </c>
      <c r="E2" s="108">
        <f>'5. Auto Review | Climate &amp; Envi'!H2</f>
        <v>2</v>
      </c>
      <c r="F2" s="108">
        <f>'5. Auto Review | Climate &amp; Envi'!J2</f>
        <v>0</v>
      </c>
      <c r="G2" s="108">
        <f>'5. Auto Review | Climate &amp; Envi'!L2</f>
        <v>2</v>
      </c>
      <c r="H2" s="108">
        <f>'5. Auto Review | Climate &amp; Envi'!N2</f>
        <v>0</v>
      </c>
      <c r="I2" s="108">
        <f>'5. Auto Review | Climate &amp; Envi'!P2</f>
        <v>2</v>
      </c>
      <c r="J2" s="108">
        <f>'5. Auto Review | Climate &amp; Envi'!R2</f>
        <v>0</v>
      </c>
      <c r="K2" s="109">
        <f>'5. Auto Review | Climate &amp; Envi'!T2</f>
        <v>2</v>
      </c>
      <c r="L2" s="108">
        <f>'5. Auto Review | Climate &amp; Envi'!V2</f>
        <v>2</v>
      </c>
      <c r="M2" s="108">
        <f>'5. Auto Review | Climate &amp; Envi'!X2</f>
        <v>2</v>
      </c>
      <c r="N2" s="108">
        <f>'5. Auto Review | Climate &amp; Envi'!Z2</f>
        <v>2</v>
      </c>
      <c r="O2" s="108">
        <f>'5. Auto Review | Climate &amp; Envi'!AB2</f>
        <v>2</v>
      </c>
      <c r="P2" s="108">
        <f>'5. Auto Review | Climate &amp; Envi'!AD2</f>
        <v>2</v>
      </c>
      <c r="Q2" s="103">
        <f>'5. Auto Review | Climate &amp; Envi'!AF2</f>
        <v>0</v>
      </c>
      <c r="R2" s="108">
        <f>'5. Auto Review | Climate &amp; Envi'!AH2</f>
        <v>2</v>
      </c>
      <c r="S2" s="108">
        <f>'5. Auto Review | Climate &amp; Envi'!AJ2</f>
        <v>2</v>
      </c>
      <c r="T2" s="108">
        <f>'5. Auto Review | Climate &amp; Envi'!AL2</f>
        <v>2</v>
      </c>
      <c r="U2" s="108">
        <f>'5. Auto Review | Climate &amp; Envi'!AN2</f>
        <v>2</v>
      </c>
      <c r="V2" s="108">
        <f>'5. Auto Review | Climate &amp; Envi'!AP2</f>
        <v>2</v>
      </c>
      <c r="W2" s="105"/>
    </row>
    <row r="3">
      <c r="A3" s="110"/>
      <c r="B3" s="110"/>
      <c r="C3" s="108" t="str">
        <f>'5. Auto Review | Climate &amp; Envi'!C3</f>
        <v>1.1.2. The company discloses "significant emissions" in its supply chain. </v>
      </c>
      <c r="D3" s="108">
        <f>'5. Auto Review | Climate &amp; Envi'!D3</f>
        <v>1</v>
      </c>
      <c r="E3" s="108">
        <f>'5. Auto Review | Climate &amp; Envi'!H3</f>
        <v>0</v>
      </c>
      <c r="F3" s="108">
        <f>'5. Auto Review | Climate &amp; Envi'!J3</f>
        <v>0</v>
      </c>
      <c r="G3" s="108">
        <f>'5. Auto Review | Climate &amp; Envi'!L3</f>
        <v>0</v>
      </c>
      <c r="H3" s="108">
        <f>'5. Auto Review | Climate &amp; Envi'!N3</f>
        <v>0</v>
      </c>
      <c r="I3" s="108">
        <f>'5. Auto Review | Climate &amp; Envi'!P3</f>
        <v>0</v>
      </c>
      <c r="J3" s="108">
        <f>'5. Auto Review | Climate &amp; Envi'!R3</f>
        <v>0</v>
      </c>
      <c r="K3" s="109">
        <f>'5. Auto Review | Climate &amp; Envi'!T3</f>
        <v>0</v>
      </c>
      <c r="L3" s="108">
        <f>'5. Auto Review | Climate &amp; Envi'!V3</f>
        <v>0</v>
      </c>
      <c r="M3" s="108">
        <f>'5. Auto Review | Climate &amp; Envi'!X3</f>
        <v>0</v>
      </c>
      <c r="N3" s="108">
        <f>'5. Auto Review | Climate &amp; Envi'!Z3</f>
        <v>0</v>
      </c>
      <c r="O3" s="108">
        <f>'5. Auto Review | Climate &amp; Envi'!AB3</f>
        <v>0</v>
      </c>
      <c r="P3" s="108">
        <f>'5. Auto Review | Climate &amp; Envi'!AD3</f>
        <v>0</v>
      </c>
      <c r="Q3" s="103">
        <f>'5. Auto Review | Climate &amp; Envi'!AF3</f>
        <v>0</v>
      </c>
      <c r="R3" s="108">
        <f>'5. Auto Review | Climate &amp; Envi'!AH3</f>
        <v>0</v>
      </c>
      <c r="S3" s="108">
        <f>'5. Auto Review | Climate &amp; Envi'!AJ3</f>
        <v>0</v>
      </c>
      <c r="T3" s="108">
        <f>'5. Auto Review | Climate &amp; Envi'!AL3</f>
        <v>0</v>
      </c>
      <c r="U3" s="108">
        <f>'5. Auto Review | Climate &amp; Envi'!AN3</f>
        <v>0</v>
      </c>
      <c r="V3" s="108">
        <f>'5. Auto Review | Climate &amp; Envi'!AP3</f>
        <v>0</v>
      </c>
      <c r="W3" s="105"/>
    </row>
    <row r="4">
      <c r="A4" s="110"/>
      <c r="B4" s="110"/>
      <c r="C4" s="108" t="str">
        <f>'5. Auto Review | Climate &amp; Envi'!C4</f>
        <v>1.1.3. The company discloses water usage by key suppliers in its supply chain.</v>
      </c>
      <c r="D4" s="108">
        <f>'5. Auto Review | Climate &amp; Envi'!D4</f>
        <v>1</v>
      </c>
      <c r="E4" s="108">
        <f>'5. Auto Review | Climate &amp; Envi'!H4</f>
        <v>0</v>
      </c>
      <c r="F4" s="108">
        <f>'5. Auto Review | Climate &amp; Envi'!J4</f>
        <v>0</v>
      </c>
      <c r="G4" s="108">
        <f>'5. Auto Review | Climate &amp; Envi'!L4</f>
        <v>0</v>
      </c>
      <c r="H4" s="108">
        <f>'5. Auto Review | Climate &amp; Envi'!N4</f>
        <v>0</v>
      </c>
      <c r="I4" s="108">
        <f>'5. Auto Review | Climate &amp; Envi'!P4</f>
        <v>0</v>
      </c>
      <c r="J4" s="108">
        <f>'5. Auto Review | Climate &amp; Envi'!R4</f>
        <v>0</v>
      </c>
      <c r="K4" s="109">
        <f>'5. Auto Review | Climate &amp; Envi'!T4</f>
        <v>0.5</v>
      </c>
      <c r="L4" s="108">
        <f>'5. Auto Review | Climate &amp; Envi'!V4</f>
        <v>0</v>
      </c>
      <c r="M4" s="108">
        <f>'5. Auto Review | Climate &amp; Envi'!X4</f>
        <v>0</v>
      </c>
      <c r="N4" s="108">
        <f>'5. Auto Review | Climate &amp; Envi'!Z4</f>
        <v>0</v>
      </c>
      <c r="O4" s="108">
        <f>'5. Auto Review | Climate &amp; Envi'!AB4</f>
        <v>0</v>
      </c>
      <c r="P4" s="108">
        <f>'5. Auto Review | Climate &amp; Envi'!AD4</f>
        <v>0</v>
      </c>
      <c r="Q4" s="103">
        <f>'5. Auto Review | Climate &amp; Envi'!AF4</f>
        <v>0</v>
      </c>
      <c r="R4" s="108">
        <f>'5. Auto Review | Climate &amp; Envi'!AH4</f>
        <v>0</v>
      </c>
      <c r="S4" s="108">
        <f>'5. Auto Review | Climate &amp; Envi'!AJ4</f>
        <v>0</v>
      </c>
      <c r="T4" s="108">
        <f>'5. Auto Review | Climate &amp; Envi'!AL4</f>
        <v>0</v>
      </c>
      <c r="U4" s="108">
        <f>'5. Auto Review | Climate &amp; Envi'!AN4</f>
        <v>0</v>
      </c>
      <c r="V4" s="108">
        <f>'5. Auto Review | Climate &amp; Envi'!AP4</f>
        <v>0</v>
      </c>
      <c r="W4" s="105"/>
    </row>
    <row r="5">
      <c r="A5" s="110"/>
      <c r="B5" s="110"/>
      <c r="C5" s="108" t="str">
        <f>'5. Auto Review | Climate &amp; Envi'!C5</f>
        <v>1.1.4. The company discloses deforestation and conversion-free commodity volumes from its supply chain</v>
      </c>
      <c r="D5" s="108">
        <f>'5. Auto Review | Climate &amp; Envi'!D5</f>
        <v>1</v>
      </c>
      <c r="E5" s="108">
        <f>'5. Auto Review | Climate &amp; Envi'!H5</f>
        <v>0</v>
      </c>
      <c r="F5" s="108">
        <f>'5. Auto Review | Climate &amp; Envi'!J5</f>
        <v>0</v>
      </c>
      <c r="G5" s="108">
        <f>'5. Auto Review | Climate &amp; Envi'!L5</f>
        <v>0</v>
      </c>
      <c r="H5" s="108">
        <f>'5. Auto Review | Climate &amp; Envi'!N5</f>
        <v>0</v>
      </c>
      <c r="I5" s="108">
        <f>'5. Auto Review | Climate &amp; Envi'!P5</f>
        <v>0</v>
      </c>
      <c r="J5" s="108">
        <f>'5. Auto Review | Climate &amp; Envi'!R5</f>
        <v>0</v>
      </c>
      <c r="K5" s="109">
        <f>'5. Auto Review | Climate &amp; Envi'!T5</f>
        <v>0</v>
      </c>
      <c r="L5" s="108">
        <f>'5. Auto Review | Climate &amp; Envi'!V5</f>
        <v>0</v>
      </c>
      <c r="M5" s="108">
        <f>'5. Auto Review | Climate &amp; Envi'!X5</f>
        <v>0</v>
      </c>
      <c r="N5" s="108">
        <f>'5. Auto Review | Climate &amp; Envi'!Z5</f>
        <v>0</v>
      </c>
      <c r="O5" s="108">
        <f>'5. Auto Review | Climate &amp; Envi'!AB5</f>
        <v>0</v>
      </c>
      <c r="P5" s="108">
        <f>'5. Auto Review | Climate &amp; Envi'!AD5</f>
        <v>0</v>
      </c>
      <c r="Q5" s="103">
        <f>'5. Auto Review | Climate &amp; Envi'!AF5</f>
        <v>0</v>
      </c>
      <c r="R5" s="108">
        <f>'5. Auto Review | Climate &amp; Envi'!AH5</f>
        <v>0</v>
      </c>
      <c r="S5" s="108">
        <f>'5. Auto Review | Climate &amp; Envi'!AJ5</f>
        <v>0</v>
      </c>
      <c r="T5" s="108">
        <f>'5. Auto Review | Climate &amp; Envi'!AL5</f>
        <v>0</v>
      </c>
      <c r="U5" s="108">
        <f>'5. Auto Review | Climate &amp; Envi'!AN5</f>
        <v>0</v>
      </c>
      <c r="V5" s="108">
        <f>'5. Auto Review | Climate &amp; Envi'!AP5</f>
        <v>0</v>
      </c>
      <c r="W5" s="105"/>
    </row>
    <row r="6">
      <c r="A6" s="110"/>
      <c r="B6" s="110"/>
      <c r="C6" s="104" t="s">
        <v>53</v>
      </c>
      <c r="D6" s="111">
        <f t="shared" ref="D6:V6" si="1">SUM(D2:D5)</f>
        <v>5</v>
      </c>
      <c r="E6" s="111">
        <f t="shared" si="1"/>
        <v>2</v>
      </c>
      <c r="F6" s="111">
        <f t="shared" si="1"/>
        <v>0</v>
      </c>
      <c r="G6" s="111">
        <f t="shared" si="1"/>
        <v>2</v>
      </c>
      <c r="H6" s="111">
        <f t="shared" si="1"/>
        <v>0</v>
      </c>
      <c r="I6" s="111">
        <f t="shared" si="1"/>
        <v>2</v>
      </c>
      <c r="J6" s="111">
        <f t="shared" si="1"/>
        <v>0</v>
      </c>
      <c r="K6" s="111">
        <f t="shared" si="1"/>
        <v>2.5</v>
      </c>
      <c r="L6" s="111">
        <f t="shared" si="1"/>
        <v>2</v>
      </c>
      <c r="M6" s="111">
        <f t="shared" si="1"/>
        <v>2</v>
      </c>
      <c r="N6" s="111">
        <f t="shared" si="1"/>
        <v>2</v>
      </c>
      <c r="O6" s="111">
        <f t="shared" si="1"/>
        <v>2</v>
      </c>
      <c r="P6" s="111">
        <f t="shared" si="1"/>
        <v>2</v>
      </c>
      <c r="Q6" s="111">
        <f t="shared" si="1"/>
        <v>0</v>
      </c>
      <c r="R6" s="111">
        <f t="shared" si="1"/>
        <v>2</v>
      </c>
      <c r="S6" s="111">
        <f t="shared" si="1"/>
        <v>2</v>
      </c>
      <c r="T6" s="111">
        <f t="shared" si="1"/>
        <v>2</v>
      </c>
      <c r="U6" s="111">
        <f t="shared" si="1"/>
        <v>2</v>
      </c>
      <c r="V6" s="111">
        <f t="shared" si="1"/>
        <v>2</v>
      </c>
      <c r="W6" s="105"/>
    </row>
    <row r="7">
      <c r="A7" s="110"/>
      <c r="B7" s="110"/>
      <c r="C7" s="112" t="s">
        <v>54</v>
      </c>
      <c r="D7" s="113">
        <f>'7. Weightings'!$C$3</f>
        <v>1</v>
      </c>
      <c r="E7" s="114">
        <f t="shared" ref="E7:V7" si="2">(E6/$D$6)*$D$7</f>
        <v>0.4</v>
      </c>
      <c r="F7" s="114">
        <f t="shared" si="2"/>
        <v>0</v>
      </c>
      <c r="G7" s="114">
        <f t="shared" si="2"/>
        <v>0.4</v>
      </c>
      <c r="H7" s="114">
        <f t="shared" si="2"/>
        <v>0</v>
      </c>
      <c r="I7" s="114">
        <f t="shared" si="2"/>
        <v>0.4</v>
      </c>
      <c r="J7" s="114">
        <f t="shared" si="2"/>
        <v>0</v>
      </c>
      <c r="K7" s="114">
        <f t="shared" si="2"/>
        <v>0.5</v>
      </c>
      <c r="L7" s="114">
        <f t="shared" si="2"/>
        <v>0.4</v>
      </c>
      <c r="M7" s="114">
        <f t="shared" si="2"/>
        <v>0.4</v>
      </c>
      <c r="N7" s="114">
        <f t="shared" si="2"/>
        <v>0.4</v>
      </c>
      <c r="O7" s="114">
        <f t="shared" si="2"/>
        <v>0.4</v>
      </c>
      <c r="P7" s="114">
        <f t="shared" si="2"/>
        <v>0.4</v>
      </c>
      <c r="Q7" s="114">
        <f t="shared" si="2"/>
        <v>0</v>
      </c>
      <c r="R7" s="114">
        <f t="shared" si="2"/>
        <v>0.4</v>
      </c>
      <c r="S7" s="114">
        <f t="shared" si="2"/>
        <v>0.4</v>
      </c>
      <c r="T7" s="114">
        <f t="shared" si="2"/>
        <v>0.4</v>
      </c>
      <c r="U7" s="114">
        <f t="shared" si="2"/>
        <v>0.4</v>
      </c>
      <c r="V7" s="114">
        <f t="shared" si="2"/>
        <v>0.4</v>
      </c>
      <c r="W7" s="115"/>
    </row>
    <row r="8">
      <c r="A8" s="110"/>
      <c r="B8" s="116"/>
      <c r="C8" s="117" t="s">
        <v>55</v>
      </c>
      <c r="D8" s="118"/>
      <c r="E8" s="118">
        <f t="shared" ref="E8:V8" si="3">IFERROR(E7/$D$7,0)</f>
        <v>0.4</v>
      </c>
      <c r="F8" s="118">
        <f t="shared" si="3"/>
        <v>0</v>
      </c>
      <c r="G8" s="118">
        <f t="shared" si="3"/>
        <v>0.4</v>
      </c>
      <c r="H8" s="118">
        <f t="shared" si="3"/>
        <v>0</v>
      </c>
      <c r="I8" s="118">
        <f t="shared" si="3"/>
        <v>0.4</v>
      </c>
      <c r="J8" s="118">
        <f t="shared" si="3"/>
        <v>0</v>
      </c>
      <c r="K8" s="118">
        <f t="shared" si="3"/>
        <v>0.5</v>
      </c>
      <c r="L8" s="118">
        <f t="shared" si="3"/>
        <v>0.4</v>
      </c>
      <c r="M8" s="118">
        <f t="shared" si="3"/>
        <v>0.4</v>
      </c>
      <c r="N8" s="118">
        <f t="shared" si="3"/>
        <v>0.4</v>
      </c>
      <c r="O8" s="118">
        <f t="shared" si="3"/>
        <v>0.4</v>
      </c>
      <c r="P8" s="118">
        <f t="shared" si="3"/>
        <v>0.4</v>
      </c>
      <c r="Q8" s="118">
        <f t="shared" si="3"/>
        <v>0</v>
      </c>
      <c r="R8" s="118">
        <f t="shared" si="3"/>
        <v>0.4</v>
      </c>
      <c r="S8" s="118">
        <f t="shared" si="3"/>
        <v>0.4</v>
      </c>
      <c r="T8" s="118">
        <f t="shared" si="3"/>
        <v>0.4</v>
      </c>
      <c r="U8" s="118">
        <f t="shared" si="3"/>
        <v>0.4</v>
      </c>
      <c r="V8" s="118">
        <f t="shared" si="3"/>
        <v>0.4</v>
      </c>
      <c r="W8" s="101"/>
    </row>
    <row r="9">
      <c r="A9" s="110"/>
      <c r="B9" s="107" t="str">
        <f>'5. Auto Review | Climate &amp; Envi'!B6</f>
        <v>1.2. Target-setting and progress towards fossil free and environmentally sustainable supply chains</v>
      </c>
      <c r="C9" s="108" t="str">
        <f>'5. Auto Review | Climate &amp; Envi'!C6</f>
        <v>1.2.1. The company has set and disclosed a scope 3 SBT (must include reference to upstream/ purchased goods &amp; not only 'Well to Wheel')</v>
      </c>
      <c r="D9" s="108">
        <f>'5. Auto Review | Climate &amp; Envi'!D6</f>
        <v>2</v>
      </c>
      <c r="E9" s="108">
        <f>'5. Auto Review | Climate &amp; Envi'!H6</f>
        <v>2</v>
      </c>
      <c r="F9" s="108">
        <f>'5. Auto Review | Climate &amp; Envi'!J6</f>
        <v>0.5</v>
      </c>
      <c r="G9" s="108">
        <f>'5. Auto Review | Climate &amp; Envi'!L6</f>
        <v>2</v>
      </c>
      <c r="H9" s="108">
        <f>'5. Auto Review | Climate &amp; Envi'!N6</f>
        <v>0.5</v>
      </c>
      <c r="I9" s="108">
        <f>'5. Auto Review | Climate &amp; Envi'!P6</f>
        <v>1</v>
      </c>
      <c r="J9" s="108">
        <f>'5. Auto Review | Climate &amp; Envi'!R6</f>
        <v>0.5</v>
      </c>
      <c r="K9" s="109">
        <f>'5. Auto Review | Climate &amp; Envi'!T6</f>
        <v>0.5</v>
      </c>
      <c r="L9" s="108">
        <f>'5. Auto Review | Climate &amp; Envi'!V6</f>
        <v>0.5</v>
      </c>
      <c r="M9" s="108">
        <f>'5. Auto Review | Climate &amp; Envi'!X6</f>
        <v>0.5</v>
      </c>
      <c r="N9" s="108">
        <f>'5. Auto Review | Climate &amp; Envi'!Z6</f>
        <v>1</v>
      </c>
      <c r="O9" s="108">
        <f>'5. Auto Review | Climate &amp; Envi'!AB6</f>
        <v>1</v>
      </c>
      <c r="P9" s="108">
        <f>'5. Auto Review | Climate &amp; Envi'!AD6</f>
        <v>2</v>
      </c>
      <c r="Q9" s="103">
        <f>'5. Auto Review | Climate &amp; Envi'!AF6</f>
        <v>0</v>
      </c>
      <c r="R9" s="108">
        <f>'5. Auto Review | Climate &amp; Envi'!AH6</f>
        <v>1</v>
      </c>
      <c r="S9" s="108">
        <f>'5. Auto Review | Climate &amp; Envi'!AJ6</f>
        <v>0</v>
      </c>
      <c r="T9" s="108">
        <f>'5. Auto Review | Climate &amp; Envi'!AL6</f>
        <v>1</v>
      </c>
      <c r="U9" s="108">
        <f>'5. Auto Review | Climate &amp; Envi'!AN6</f>
        <v>0.5</v>
      </c>
      <c r="V9" s="108">
        <f>'5. Auto Review | Climate &amp; Envi'!AP6</f>
        <v>2</v>
      </c>
      <c r="W9" s="105"/>
    </row>
    <row r="10">
      <c r="A10" s="110"/>
      <c r="B10" s="110"/>
      <c r="C10" s="108" t="str">
        <f>'5. Auto Review | Climate &amp; Envi'!C7</f>
        <v>1.2.2. The company commits to having suppliers provide science-based targets for GHG emissions.</v>
      </c>
      <c r="D10" s="108">
        <f>'5. Auto Review | Climate &amp; Envi'!D7</f>
        <v>1</v>
      </c>
      <c r="E10" s="108">
        <f>'5. Auto Review | Climate &amp; Envi'!H7</f>
        <v>0.25</v>
      </c>
      <c r="F10" s="108">
        <f>'5. Auto Review | Climate &amp; Envi'!J7</f>
        <v>0</v>
      </c>
      <c r="G10" s="108">
        <f>'5. Auto Review | Climate &amp; Envi'!L7</f>
        <v>1</v>
      </c>
      <c r="H10" s="108">
        <f>'5. Auto Review | Climate &amp; Envi'!N7</f>
        <v>0</v>
      </c>
      <c r="I10" s="108">
        <f>'5. Auto Review | Climate &amp; Envi'!P7</f>
        <v>0</v>
      </c>
      <c r="J10" s="108">
        <f>'5. Auto Review | Climate &amp; Envi'!R7</f>
        <v>0.75</v>
      </c>
      <c r="K10" s="109">
        <f>'5. Auto Review | Climate &amp; Envi'!T7</f>
        <v>0</v>
      </c>
      <c r="L10" s="108">
        <f>'5. Auto Review | Climate &amp; Envi'!V7</f>
        <v>0</v>
      </c>
      <c r="M10" s="108">
        <f>'5. Auto Review | Climate &amp; Envi'!X7</f>
        <v>0.25</v>
      </c>
      <c r="N10" s="108">
        <f>'5. Auto Review | Climate &amp; Envi'!Z7</f>
        <v>0</v>
      </c>
      <c r="O10" s="108">
        <f>'5. Auto Review | Climate &amp; Envi'!AB7</f>
        <v>0.75</v>
      </c>
      <c r="P10" s="108">
        <f>'5. Auto Review | Climate &amp; Envi'!AD7</f>
        <v>0.25</v>
      </c>
      <c r="Q10" s="103">
        <f>'5. Auto Review | Climate &amp; Envi'!AF7</f>
        <v>0</v>
      </c>
      <c r="R10" s="108">
        <f>'5. Auto Review | Climate &amp; Envi'!AH7</f>
        <v>0.5</v>
      </c>
      <c r="S10" s="108">
        <f>'5. Auto Review | Climate &amp; Envi'!AJ7</f>
        <v>0.25</v>
      </c>
      <c r="T10" s="108">
        <f>'5. Auto Review | Climate &amp; Envi'!AL7</f>
        <v>0</v>
      </c>
      <c r="U10" s="108">
        <f>'5. Auto Review | Climate &amp; Envi'!AN7</f>
        <v>0.25</v>
      </c>
      <c r="V10" s="108">
        <f>'5. Auto Review | Climate &amp; Envi'!AP7</f>
        <v>0.75</v>
      </c>
      <c r="W10" s="105"/>
    </row>
    <row r="11">
      <c r="A11" s="110"/>
      <c r="B11" s="110"/>
      <c r="C11" s="108" t="str">
        <f>'5. Auto Review | Climate &amp; Envi'!C8</f>
        <v>1.2.3. The company discloses the current percentage of suppliers providing science-based targets.</v>
      </c>
      <c r="D11" s="108">
        <f>'5. Auto Review | Climate &amp; Envi'!D8</f>
        <v>1</v>
      </c>
      <c r="E11" s="108">
        <f>'5. Auto Review | Climate &amp; Envi'!H8</f>
        <v>0</v>
      </c>
      <c r="F11" s="108">
        <f>'5. Auto Review | Climate &amp; Envi'!J8</f>
        <v>0</v>
      </c>
      <c r="G11" s="108">
        <f>'5. Auto Review | Climate &amp; Envi'!L8</f>
        <v>0.25</v>
      </c>
      <c r="H11" s="108">
        <f>'5. Auto Review | Climate &amp; Envi'!N8</f>
        <v>0</v>
      </c>
      <c r="I11" s="108">
        <f>'5. Auto Review | Climate &amp; Envi'!P8</f>
        <v>0</v>
      </c>
      <c r="J11" s="108">
        <f>'5. Auto Review | Climate &amp; Envi'!R8</f>
        <v>0</v>
      </c>
      <c r="K11" s="109">
        <f>'5. Auto Review | Climate &amp; Envi'!T8</f>
        <v>0</v>
      </c>
      <c r="L11" s="108">
        <f>'5. Auto Review | Climate &amp; Envi'!V8</f>
        <v>0</v>
      </c>
      <c r="M11" s="108">
        <f>'5. Auto Review | Climate &amp; Envi'!X8</f>
        <v>0.25</v>
      </c>
      <c r="N11" s="108">
        <f>'5. Auto Review | Climate &amp; Envi'!Z8</f>
        <v>0</v>
      </c>
      <c r="O11" s="108">
        <f>'5. Auto Review | Climate &amp; Envi'!AB8</f>
        <v>0</v>
      </c>
      <c r="P11" s="108">
        <f>'5. Auto Review | Climate &amp; Envi'!AD8</f>
        <v>0.5</v>
      </c>
      <c r="Q11" s="103">
        <f>'5. Auto Review | Climate &amp; Envi'!AF8</f>
        <v>0</v>
      </c>
      <c r="R11" s="108">
        <f>'5. Auto Review | Climate &amp; Envi'!AH8</f>
        <v>0.5</v>
      </c>
      <c r="S11" s="108">
        <f>'5. Auto Review | Climate &amp; Envi'!AJ8</f>
        <v>0</v>
      </c>
      <c r="T11" s="108">
        <f>'5. Auto Review | Climate &amp; Envi'!AL8</f>
        <v>0</v>
      </c>
      <c r="U11" s="108">
        <f>'5. Auto Review | Climate &amp; Envi'!AN8</f>
        <v>0</v>
      </c>
      <c r="V11" s="108">
        <f>'5. Auto Review | Climate &amp; Envi'!AP8</f>
        <v>0.25</v>
      </c>
      <c r="W11" s="105"/>
    </row>
    <row r="12">
      <c r="A12" s="110"/>
      <c r="B12" s="110"/>
      <c r="C12" s="108" t="str">
        <f>'5. Auto Review | Climate &amp; Envi'!C9</f>
        <v>1.2.4. The company requires all significant suppliers to set water reduction targets and disclose their water usage.</v>
      </c>
      <c r="D12" s="108">
        <f>'5. Auto Review | Climate &amp; Envi'!D9</f>
        <v>1</v>
      </c>
      <c r="E12" s="108">
        <f>'5. Auto Review | Climate &amp; Envi'!H9</f>
        <v>0.5</v>
      </c>
      <c r="F12" s="108">
        <f>'5. Auto Review | Climate &amp; Envi'!J9</f>
        <v>0</v>
      </c>
      <c r="G12" s="108">
        <f>'5. Auto Review | Climate &amp; Envi'!L9</f>
        <v>1</v>
      </c>
      <c r="H12" s="108">
        <f>'5. Auto Review | Climate &amp; Envi'!N9</f>
        <v>0</v>
      </c>
      <c r="I12" s="108">
        <f>'5. Auto Review | Climate &amp; Envi'!P9</f>
        <v>0.5</v>
      </c>
      <c r="J12" s="108">
        <f>'5. Auto Review | Climate &amp; Envi'!R9</f>
        <v>0</v>
      </c>
      <c r="K12" s="109">
        <f>'5. Auto Review | Climate &amp; Envi'!T9</f>
        <v>0</v>
      </c>
      <c r="L12" s="108">
        <f>'5. Auto Review | Climate &amp; Envi'!V9</f>
        <v>0</v>
      </c>
      <c r="M12" s="108">
        <f>'5. Auto Review | Climate &amp; Envi'!X9</f>
        <v>0</v>
      </c>
      <c r="N12" s="108">
        <f>'5. Auto Review | Climate &amp; Envi'!Z9</f>
        <v>0.5</v>
      </c>
      <c r="O12" s="108">
        <f>'5. Auto Review | Climate &amp; Envi'!AB9</f>
        <v>0.5</v>
      </c>
      <c r="P12" s="108">
        <f>'5. Auto Review | Climate &amp; Envi'!AD9</f>
        <v>0.5</v>
      </c>
      <c r="Q12" s="103">
        <f>'5. Auto Review | Climate &amp; Envi'!AF9</f>
        <v>0</v>
      </c>
      <c r="R12" s="108">
        <f>'5. Auto Review | Climate &amp; Envi'!AH9</f>
        <v>0</v>
      </c>
      <c r="S12" s="108">
        <f>'5. Auto Review | Climate &amp; Envi'!AJ9</f>
        <v>1</v>
      </c>
      <c r="T12" s="108">
        <f>'5. Auto Review | Climate &amp; Envi'!AL9</f>
        <v>0</v>
      </c>
      <c r="U12" s="108">
        <f>'5. Auto Review | Climate &amp; Envi'!AN9</f>
        <v>0.5</v>
      </c>
      <c r="V12" s="108">
        <f>'5. Auto Review | Climate &amp; Envi'!AP9</f>
        <v>0.5</v>
      </c>
      <c r="W12" s="105"/>
    </row>
    <row r="13">
      <c r="A13" s="110"/>
      <c r="B13" s="110"/>
      <c r="C13" s="108" t="str">
        <f>'5. Auto Review | Climate &amp; Envi'!C10</f>
        <v>1.2.5. The company has programs in place to monitor suppliers for compliance with GHG emissions targets and other environmental impacts.</v>
      </c>
      <c r="D13" s="108">
        <f>'5. Auto Review | Climate &amp; Envi'!D10</f>
        <v>1</v>
      </c>
      <c r="E13" s="119">
        <f>'5. Auto Review | Climate &amp; Envi'!H10</f>
        <v>0.5</v>
      </c>
      <c r="F13" s="108">
        <f>'5. Auto Review | Climate &amp; Envi'!J10</f>
        <v>0.25</v>
      </c>
      <c r="G13" s="108">
        <v>0.0</v>
      </c>
      <c r="H13" s="108">
        <f>'5. Auto Review | Climate &amp; Envi'!N10</f>
        <v>0.25</v>
      </c>
      <c r="I13" s="108">
        <f>'5. Auto Review | Climate &amp; Envi'!P10</f>
        <v>0.75</v>
      </c>
      <c r="J13" s="108">
        <f>'5. Auto Review | Climate &amp; Envi'!R10</f>
        <v>0.25</v>
      </c>
      <c r="K13" s="109">
        <f>'5. Auto Review | Climate &amp; Envi'!T10</f>
        <v>0.5</v>
      </c>
      <c r="L13" s="108">
        <f>'5. Auto Review | Climate &amp; Envi'!V10</f>
        <v>0.75</v>
      </c>
      <c r="M13" s="108">
        <f>'5. Auto Review | Climate &amp; Envi'!X10</f>
        <v>1</v>
      </c>
      <c r="N13" s="108">
        <f>'5. Auto Review | Climate &amp; Envi'!Z10</f>
        <v>1</v>
      </c>
      <c r="O13" s="108">
        <f>'5. Auto Review | Climate &amp; Envi'!AB10</f>
        <v>0.25</v>
      </c>
      <c r="P13" s="108">
        <f>'5. Auto Review | Climate &amp; Envi'!AD10</f>
        <v>1</v>
      </c>
      <c r="Q13" s="103">
        <f>'5. Auto Review | Climate &amp; Envi'!AF10</f>
        <v>0.5</v>
      </c>
      <c r="R13" s="108">
        <f>'5. Auto Review | Climate &amp; Envi'!AH10</f>
        <v>0.75</v>
      </c>
      <c r="S13" s="108">
        <f>'5. Auto Review | Climate &amp; Envi'!AJ10</f>
        <v>0.75</v>
      </c>
      <c r="T13" s="108">
        <f>'5. Auto Review | Climate &amp; Envi'!AL10</f>
        <v>0.25</v>
      </c>
      <c r="U13" s="108">
        <f>'5. Auto Review | Climate &amp; Envi'!AN10</f>
        <v>0.5</v>
      </c>
      <c r="V13" s="108">
        <f>'5. Auto Review | Climate &amp; Envi'!AP10</f>
        <v>0.75</v>
      </c>
      <c r="W13" s="105"/>
    </row>
    <row r="14">
      <c r="A14" s="110"/>
      <c r="B14" s="110"/>
      <c r="C14" s="108" t="str">
        <f>'5. Auto Review | Climate &amp; Envi'!C11</f>
        <v>1.2.6. The company commits to eliminate deforestation and the conversion of all natural ecosystems from their supply chains.</v>
      </c>
      <c r="D14" s="108">
        <f>'5. Auto Review | Climate &amp; Envi'!D11</f>
        <v>1</v>
      </c>
      <c r="E14" s="108">
        <f>'5. Auto Review | Climate &amp; Envi'!H11</f>
        <v>0.5</v>
      </c>
      <c r="F14" s="108">
        <f>'5. Auto Review | Climate &amp; Envi'!J11</f>
        <v>0.25</v>
      </c>
      <c r="G14" s="108">
        <v>0.0</v>
      </c>
      <c r="H14" s="108">
        <f>'5. Auto Review | Climate &amp; Envi'!N11</f>
        <v>0</v>
      </c>
      <c r="I14" s="108">
        <f>'5. Auto Review | Climate &amp; Envi'!P11</f>
        <v>0.25</v>
      </c>
      <c r="J14" s="108">
        <f>'5. Auto Review | Climate &amp; Envi'!R11</f>
        <v>0.5</v>
      </c>
      <c r="K14" s="109">
        <f>'5. Auto Review | Climate &amp; Envi'!T11</f>
        <v>0</v>
      </c>
      <c r="L14" s="108">
        <f>'5. Auto Review | Climate &amp; Envi'!V11</f>
        <v>0.25</v>
      </c>
      <c r="M14" s="108">
        <f>'5. Auto Review | Climate &amp; Envi'!X11</f>
        <v>0.25</v>
      </c>
      <c r="N14" s="108">
        <f>'5. Auto Review | Climate &amp; Envi'!Z11</f>
        <v>0.25</v>
      </c>
      <c r="O14" s="108">
        <f>'5. Auto Review | Climate &amp; Envi'!AB11</f>
        <v>0.25</v>
      </c>
      <c r="P14" s="108">
        <f>'5. Auto Review | Climate &amp; Envi'!AD11</f>
        <v>0.5</v>
      </c>
      <c r="Q14" s="103">
        <f>'5. Auto Review | Climate &amp; Envi'!AF11</f>
        <v>0</v>
      </c>
      <c r="R14" s="108">
        <f>'5. Auto Review | Climate &amp; Envi'!AH11</f>
        <v>0.25</v>
      </c>
      <c r="S14" s="108">
        <f>'5. Auto Review | Climate &amp; Envi'!AJ11</f>
        <v>0.25</v>
      </c>
      <c r="T14" s="108">
        <f>'5. Auto Review | Climate &amp; Envi'!AL11</f>
        <v>0.5</v>
      </c>
      <c r="U14" s="108">
        <f>'5. Auto Review | Climate &amp; Envi'!AN11</f>
        <v>0.5</v>
      </c>
      <c r="V14" s="108">
        <f>'5. Auto Review | Climate &amp; Envi'!AP11</f>
        <v>0.25</v>
      </c>
      <c r="W14" s="105"/>
    </row>
    <row r="15">
      <c r="A15" s="110"/>
      <c r="B15" s="110"/>
      <c r="C15" s="104" t="s">
        <v>56</v>
      </c>
      <c r="D15" s="111">
        <f t="shared" ref="D15:V15" si="4">SUM(D9:D14)</f>
        <v>7</v>
      </c>
      <c r="E15" s="111">
        <f t="shared" si="4"/>
        <v>3.75</v>
      </c>
      <c r="F15" s="111">
        <f t="shared" si="4"/>
        <v>1</v>
      </c>
      <c r="G15" s="111">
        <f t="shared" si="4"/>
        <v>4.25</v>
      </c>
      <c r="H15" s="111">
        <f t="shared" si="4"/>
        <v>0.75</v>
      </c>
      <c r="I15" s="111">
        <f t="shared" si="4"/>
        <v>2.5</v>
      </c>
      <c r="J15" s="111">
        <f t="shared" si="4"/>
        <v>2</v>
      </c>
      <c r="K15" s="111">
        <f t="shared" si="4"/>
        <v>1</v>
      </c>
      <c r="L15" s="111">
        <f t="shared" si="4"/>
        <v>1.5</v>
      </c>
      <c r="M15" s="111">
        <f t="shared" si="4"/>
        <v>2.25</v>
      </c>
      <c r="N15" s="111">
        <f t="shared" si="4"/>
        <v>2.75</v>
      </c>
      <c r="O15" s="111">
        <f t="shared" si="4"/>
        <v>2.75</v>
      </c>
      <c r="P15" s="111">
        <f t="shared" si="4"/>
        <v>4.75</v>
      </c>
      <c r="Q15" s="111">
        <f t="shared" si="4"/>
        <v>0.5</v>
      </c>
      <c r="R15" s="111">
        <f t="shared" si="4"/>
        <v>3</v>
      </c>
      <c r="S15" s="111">
        <f t="shared" si="4"/>
        <v>2.25</v>
      </c>
      <c r="T15" s="111">
        <f t="shared" si="4"/>
        <v>1.75</v>
      </c>
      <c r="U15" s="111">
        <f t="shared" si="4"/>
        <v>2.25</v>
      </c>
      <c r="V15" s="111">
        <f t="shared" si="4"/>
        <v>4.5</v>
      </c>
      <c r="W15" s="105"/>
    </row>
    <row r="16">
      <c r="A16" s="110"/>
      <c r="B16" s="110"/>
      <c r="C16" s="112" t="s">
        <v>57</v>
      </c>
      <c r="D16" s="113">
        <f>'7. Weightings'!$C$4</f>
        <v>1.5</v>
      </c>
      <c r="E16" s="114">
        <f t="shared" ref="E16:V16" si="5">(E15/$D$15)*$D$16</f>
        <v>0.8035714286</v>
      </c>
      <c r="F16" s="114">
        <f t="shared" si="5"/>
        <v>0.2142857143</v>
      </c>
      <c r="G16" s="114">
        <f t="shared" si="5"/>
        <v>0.9107142857</v>
      </c>
      <c r="H16" s="114">
        <f t="shared" si="5"/>
        <v>0.1607142857</v>
      </c>
      <c r="I16" s="114">
        <f t="shared" si="5"/>
        <v>0.5357142857</v>
      </c>
      <c r="J16" s="114">
        <f t="shared" si="5"/>
        <v>0.4285714286</v>
      </c>
      <c r="K16" s="114">
        <f t="shared" si="5"/>
        <v>0.2142857143</v>
      </c>
      <c r="L16" s="114">
        <f t="shared" si="5"/>
        <v>0.3214285714</v>
      </c>
      <c r="M16" s="114">
        <f t="shared" si="5"/>
        <v>0.4821428571</v>
      </c>
      <c r="N16" s="114">
        <f t="shared" si="5"/>
        <v>0.5892857143</v>
      </c>
      <c r="O16" s="114">
        <f t="shared" si="5"/>
        <v>0.5892857143</v>
      </c>
      <c r="P16" s="114">
        <f t="shared" si="5"/>
        <v>1.017857143</v>
      </c>
      <c r="Q16" s="114">
        <f t="shared" si="5"/>
        <v>0.1071428571</v>
      </c>
      <c r="R16" s="114">
        <f t="shared" si="5"/>
        <v>0.6428571429</v>
      </c>
      <c r="S16" s="114">
        <f t="shared" si="5"/>
        <v>0.4821428571</v>
      </c>
      <c r="T16" s="114">
        <f t="shared" si="5"/>
        <v>0.375</v>
      </c>
      <c r="U16" s="114">
        <f t="shared" si="5"/>
        <v>0.4821428571</v>
      </c>
      <c r="V16" s="114">
        <f t="shared" si="5"/>
        <v>0.9642857143</v>
      </c>
      <c r="W16" s="115"/>
    </row>
    <row r="17">
      <c r="A17" s="110"/>
      <c r="B17" s="116"/>
      <c r="C17" s="117" t="s">
        <v>58</v>
      </c>
      <c r="D17" s="118"/>
      <c r="E17" s="118">
        <f t="shared" ref="E17:V17" si="6">IFERROR(E16/$D$16,0)</f>
        <v>0.5357142857</v>
      </c>
      <c r="F17" s="118">
        <f t="shared" si="6"/>
        <v>0.1428571429</v>
      </c>
      <c r="G17" s="118">
        <f t="shared" si="6"/>
        <v>0.6071428571</v>
      </c>
      <c r="H17" s="118">
        <f t="shared" si="6"/>
        <v>0.1071428571</v>
      </c>
      <c r="I17" s="118">
        <f t="shared" si="6"/>
        <v>0.3571428571</v>
      </c>
      <c r="J17" s="118">
        <f t="shared" si="6"/>
        <v>0.2857142857</v>
      </c>
      <c r="K17" s="118">
        <f t="shared" si="6"/>
        <v>0.1428571429</v>
      </c>
      <c r="L17" s="118">
        <f t="shared" si="6"/>
        <v>0.2142857143</v>
      </c>
      <c r="M17" s="118">
        <f t="shared" si="6"/>
        <v>0.3214285714</v>
      </c>
      <c r="N17" s="118">
        <f t="shared" si="6"/>
        <v>0.3928571429</v>
      </c>
      <c r="O17" s="118">
        <f t="shared" si="6"/>
        <v>0.3928571429</v>
      </c>
      <c r="P17" s="118">
        <f t="shared" si="6"/>
        <v>0.6785714286</v>
      </c>
      <c r="Q17" s="118">
        <f t="shared" si="6"/>
        <v>0.07142857143</v>
      </c>
      <c r="R17" s="118">
        <f t="shared" si="6"/>
        <v>0.4285714286</v>
      </c>
      <c r="S17" s="118">
        <f t="shared" si="6"/>
        <v>0.3214285714</v>
      </c>
      <c r="T17" s="118">
        <f t="shared" si="6"/>
        <v>0.25</v>
      </c>
      <c r="U17" s="118">
        <f t="shared" si="6"/>
        <v>0.3214285714</v>
      </c>
      <c r="V17" s="118">
        <f t="shared" si="6"/>
        <v>0.6428571429</v>
      </c>
      <c r="W17" s="101"/>
    </row>
    <row r="18">
      <c r="A18" s="110"/>
      <c r="B18" s="107" t="str">
        <f>'5. Auto Review | Climate &amp; Envi'!B12</f>
        <v>1.3. Use of supply chain levers to achieve fossil free and environmentally sustainable supply chains</v>
      </c>
      <c r="C18" s="108" t="str">
        <f>'5. Auto Review | Climate &amp; Envi'!C12</f>
        <v>1.3.1. The company incentivises suppliers to reduce GHG and other significant air emissions.</v>
      </c>
      <c r="D18" s="108">
        <f>'5. Auto Review | Climate &amp; Envi'!D12</f>
        <v>1</v>
      </c>
      <c r="E18" s="108">
        <f>'5. Auto Review | Climate &amp; Envi'!H12</f>
        <v>0.75</v>
      </c>
      <c r="F18" s="108">
        <f>'5. Auto Review | Climate &amp; Envi'!J12</f>
        <v>0.5</v>
      </c>
      <c r="G18" s="108">
        <f>'5. Auto Review | Climate &amp; Envi'!L12</f>
        <v>0.75</v>
      </c>
      <c r="H18" s="108">
        <f>'5. Auto Review | Climate &amp; Envi'!N12</f>
        <v>0.5</v>
      </c>
      <c r="I18" s="108">
        <f>'5. Auto Review | Climate &amp; Envi'!P12</f>
        <v>0.75</v>
      </c>
      <c r="J18" s="108">
        <f>'5. Auto Review | Climate &amp; Envi'!R12</f>
        <v>0.5</v>
      </c>
      <c r="K18" s="109">
        <f>'5. Auto Review | Climate &amp; Envi'!T12</f>
        <v>0.5</v>
      </c>
      <c r="L18" s="108">
        <f>'5. Auto Review | Climate &amp; Envi'!V12</f>
        <v>0.5</v>
      </c>
      <c r="M18" s="108">
        <f>'5. Auto Review | Climate &amp; Envi'!X12</f>
        <v>0.5</v>
      </c>
      <c r="N18" s="108">
        <f>'5. Auto Review | Climate &amp; Envi'!Z12</f>
        <v>0.75</v>
      </c>
      <c r="O18" s="108">
        <f>'5. Auto Review | Climate &amp; Envi'!AB12</f>
        <v>0.5</v>
      </c>
      <c r="P18" s="108">
        <f>'5. Auto Review | Climate &amp; Envi'!AD12</f>
        <v>0.75</v>
      </c>
      <c r="Q18" s="109">
        <f>'5. Auto Review | Climate &amp; Envi'!AF12</f>
        <v>0.5</v>
      </c>
      <c r="R18" s="108">
        <f>'5. Auto Review | Climate &amp; Envi'!AH12</f>
        <v>0.75</v>
      </c>
      <c r="S18" s="108">
        <f>'5. Auto Review | Climate &amp; Envi'!AJ12</f>
        <v>0.5</v>
      </c>
      <c r="T18" s="108">
        <f>'5. Auto Review | Climate &amp; Envi'!AL12</f>
        <v>0</v>
      </c>
      <c r="U18" s="108">
        <f>'5. Auto Review | Climate &amp; Envi'!AN12</f>
        <v>0.75</v>
      </c>
      <c r="V18" s="108">
        <f>'5. Auto Review | Climate &amp; Envi'!AP12</f>
        <v>0.75</v>
      </c>
      <c r="W18" s="105"/>
    </row>
    <row r="19">
      <c r="A19" s="110"/>
      <c r="B19" s="110"/>
      <c r="C19" s="108" t="str">
        <f>'5. Auto Review | Climate &amp; Envi'!C13</f>
        <v>1.3.2. The company implements incentives and control systems to improve water management by suppliers</v>
      </c>
      <c r="D19" s="108">
        <f>'5. Auto Review | Climate &amp; Envi'!D13</f>
        <v>1</v>
      </c>
      <c r="E19" s="108">
        <f>'5. Auto Review | Climate &amp; Envi'!H13</f>
        <v>1</v>
      </c>
      <c r="F19" s="108">
        <f>'5. Auto Review | Climate &amp; Envi'!J13</f>
        <v>0.2</v>
      </c>
      <c r="G19" s="108">
        <f>'5. Auto Review | Climate &amp; Envi'!L13</f>
        <v>1</v>
      </c>
      <c r="H19" s="108">
        <f>'5. Auto Review | Climate &amp; Envi'!N13</f>
        <v>0</v>
      </c>
      <c r="I19" s="108">
        <f>'5. Auto Review | Climate &amp; Envi'!P13</f>
        <v>0.2</v>
      </c>
      <c r="J19" s="108">
        <f>'5. Auto Review | Climate &amp; Envi'!R13</f>
        <v>0.6</v>
      </c>
      <c r="K19" s="109">
        <f>'5. Auto Review | Climate &amp; Envi'!T13</f>
        <v>0.6</v>
      </c>
      <c r="L19" s="108">
        <f>'5. Auto Review | Climate &amp; Envi'!V13</f>
        <v>0.6</v>
      </c>
      <c r="M19" s="108">
        <f>'5. Auto Review | Climate &amp; Envi'!X13</f>
        <v>0.6</v>
      </c>
      <c r="N19" s="108">
        <f>'5. Auto Review | Climate &amp; Envi'!Z13</f>
        <v>0.6</v>
      </c>
      <c r="O19" s="108">
        <f>'5. Auto Review | Climate &amp; Envi'!AB13</f>
        <v>0.2</v>
      </c>
      <c r="P19" s="108">
        <f>'5. Auto Review | Climate &amp; Envi'!AD13</f>
        <v>0.2</v>
      </c>
      <c r="Q19" s="109">
        <f>'5. Auto Review | Climate &amp; Envi'!AF13</f>
        <v>0</v>
      </c>
      <c r="R19" s="108">
        <f>'5. Auto Review | Climate &amp; Envi'!AH13</f>
        <v>0</v>
      </c>
      <c r="S19" s="108">
        <f>'5. Auto Review | Climate &amp; Envi'!AJ13</f>
        <v>0.6</v>
      </c>
      <c r="T19" s="108">
        <f>'5. Auto Review | Climate &amp; Envi'!AL13</f>
        <v>0.2</v>
      </c>
      <c r="U19" s="108">
        <f>'5. Auto Review | Climate &amp; Envi'!AN13</f>
        <v>0.6</v>
      </c>
      <c r="V19" s="108">
        <f>'5. Auto Review | Climate &amp; Envi'!AP13</f>
        <v>0.6</v>
      </c>
      <c r="W19" s="105"/>
    </row>
    <row r="20">
      <c r="A20" s="110"/>
      <c r="B20" s="110"/>
      <c r="C20" s="108" t="str">
        <f>'5. Auto Review | Climate &amp; Envi'!C14</f>
        <v>1.3.3. The company implements incentives and control systems to eliminate deforestation from its supply chain</v>
      </c>
      <c r="D20" s="108">
        <f>'5. Auto Review | Climate &amp; Envi'!D14</f>
        <v>1</v>
      </c>
      <c r="E20" s="108">
        <f>'5. Auto Review | Climate &amp; Envi'!H14</f>
        <v>1</v>
      </c>
      <c r="F20" s="108">
        <f>'5. Auto Review | Climate &amp; Envi'!J14</f>
        <v>0.2</v>
      </c>
      <c r="G20" s="108">
        <f>'5. Auto Review | Climate &amp; Envi'!L14</f>
        <v>0.2</v>
      </c>
      <c r="H20" s="108">
        <f>'5. Auto Review | Climate &amp; Envi'!N14</f>
        <v>0</v>
      </c>
      <c r="I20" s="108">
        <f>'5. Auto Review | Climate &amp; Envi'!P14</f>
        <v>0.2</v>
      </c>
      <c r="J20" s="108">
        <f>'5. Auto Review | Climate &amp; Envi'!R14</f>
        <v>0.2</v>
      </c>
      <c r="K20" s="109">
        <f>'5. Auto Review | Climate &amp; Envi'!T14</f>
        <v>0</v>
      </c>
      <c r="L20" s="108">
        <f>'5. Auto Review | Climate &amp; Envi'!V14</f>
        <v>0.6</v>
      </c>
      <c r="M20" s="108">
        <f>'5. Auto Review | Climate &amp; Envi'!X14</f>
        <v>1</v>
      </c>
      <c r="N20" s="108">
        <f>'5. Auto Review | Climate &amp; Envi'!Z14</f>
        <v>0.6</v>
      </c>
      <c r="O20" s="108">
        <f>'5. Auto Review | Climate &amp; Envi'!AB14</f>
        <v>0.2</v>
      </c>
      <c r="P20" s="108">
        <f>'5. Auto Review | Climate &amp; Envi'!AD14</f>
        <v>0.2</v>
      </c>
      <c r="Q20" s="109">
        <f>'5. Auto Review | Climate &amp; Envi'!AF14</f>
        <v>0</v>
      </c>
      <c r="R20" s="108">
        <f>'5. Auto Review | Climate &amp; Envi'!AH14</f>
        <v>0.2</v>
      </c>
      <c r="S20" s="108">
        <f>'5. Auto Review | Climate &amp; Envi'!AJ14</f>
        <v>0.6</v>
      </c>
      <c r="T20" s="108">
        <f>'5. Auto Review | Climate &amp; Envi'!AL14</f>
        <v>0</v>
      </c>
      <c r="U20" s="108">
        <f>'5. Auto Review | Climate &amp; Envi'!AN14</f>
        <v>1</v>
      </c>
      <c r="V20" s="108">
        <f>'5. Auto Review | Climate &amp; Envi'!AP14</f>
        <v>0.2</v>
      </c>
      <c r="W20" s="105"/>
    </row>
    <row r="21">
      <c r="A21" s="110"/>
      <c r="B21" s="110"/>
      <c r="C21" s="104" t="s">
        <v>59</v>
      </c>
      <c r="D21" s="111">
        <f t="shared" ref="D21:V21" si="7">SUM(D18:D20)</f>
        <v>3</v>
      </c>
      <c r="E21" s="104">
        <f t="shared" si="7"/>
        <v>2.75</v>
      </c>
      <c r="F21" s="104">
        <f t="shared" si="7"/>
        <v>0.9</v>
      </c>
      <c r="G21" s="104">
        <f t="shared" si="7"/>
        <v>1.95</v>
      </c>
      <c r="H21" s="104">
        <f t="shared" si="7"/>
        <v>0.5</v>
      </c>
      <c r="I21" s="104">
        <f t="shared" si="7"/>
        <v>1.15</v>
      </c>
      <c r="J21" s="104">
        <f t="shared" si="7"/>
        <v>1.3</v>
      </c>
      <c r="K21" s="104">
        <f t="shared" si="7"/>
        <v>1.1</v>
      </c>
      <c r="L21" s="104">
        <f t="shared" si="7"/>
        <v>1.7</v>
      </c>
      <c r="M21" s="104">
        <f t="shared" si="7"/>
        <v>2.1</v>
      </c>
      <c r="N21" s="104">
        <f t="shared" si="7"/>
        <v>1.95</v>
      </c>
      <c r="O21" s="104">
        <f t="shared" si="7"/>
        <v>0.9</v>
      </c>
      <c r="P21" s="104">
        <f t="shared" si="7"/>
        <v>1.15</v>
      </c>
      <c r="Q21" s="104">
        <f t="shared" si="7"/>
        <v>0.5</v>
      </c>
      <c r="R21" s="104">
        <f t="shared" si="7"/>
        <v>0.95</v>
      </c>
      <c r="S21" s="104">
        <f t="shared" si="7"/>
        <v>1.7</v>
      </c>
      <c r="T21" s="104">
        <f t="shared" si="7"/>
        <v>0.2</v>
      </c>
      <c r="U21" s="104">
        <f t="shared" si="7"/>
        <v>2.35</v>
      </c>
      <c r="V21" s="104">
        <f t="shared" si="7"/>
        <v>1.55</v>
      </c>
      <c r="W21" s="105"/>
    </row>
    <row r="22">
      <c r="A22" s="110"/>
      <c r="B22" s="110"/>
      <c r="C22" s="112" t="s">
        <v>60</v>
      </c>
      <c r="D22" s="113">
        <f>'7. Weightings'!$C$5</f>
        <v>2</v>
      </c>
      <c r="E22" s="120">
        <f t="shared" ref="E22:V22" si="8">(E21/$D$21)*$D$22</f>
        <v>1.833333333</v>
      </c>
      <c r="F22" s="120">
        <f t="shared" si="8"/>
        <v>0.6</v>
      </c>
      <c r="G22" s="120">
        <f t="shared" si="8"/>
        <v>1.3</v>
      </c>
      <c r="H22" s="120">
        <f t="shared" si="8"/>
        <v>0.3333333333</v>
      </c>
      <c r="I22" s="120">
        <f t="shared" si="8"/>
        <v>0.7666666667</v>
      </c>
      <c r="J22" s="120">
        <f t="shared" si="8"/>
        <v>0.8666666667</v>
      </c>
      <c r="K22" s="120">
        <f t="shared" si="8"/>
        <v>0.7333333333</v>
      </c>
      <c r="L22" s="120">
        <f t="shared" si="8"/>
        <v>1.133333333</v>
      </c>
      <c r="M22" s="120">
        <f t="shared" si="8"/>
        <v>1.4</v>
      </c>
      <c r="N22" s="120">
        <f t="shared" si="8"/>
        <v>1.3</v>
      </c>
      <c r="O22" s="120">
        <f t="shared" si="8"/>
        <v>0.6</v>
      </c>
      <c r="P22" s="120">
        <f t="shared" si="8"/>
        <v>0.7666666667</v>
      </c>
      <c r="Q22" s="120">
        <f t="shared" si="8"/>
        <v>0.3333333333</v>
      </c>
      <c r="R22" s="120">
        <f t="shared" si="8"/>
        <v>0.6333333333</v>
      </c>
      <c r="S22" s="120">
        <f t="shared" si="8"/>
        <v>1.133333333</v>
      </c>
      <c r="T22" s="120">
        <f t="shared" si="8"/>
        <v>0.1333333333</v>
      </c>
      <c r="U22" s="120">
        <f t="shared" si="8"/>
        <v>1.566666667</v>
      </c>
      <c r="V22" s="120">
        <f t="shared" si="8"/>
        <v>1.033333333</v>
      </c>
      <c r="W22" s="115"/>
    </row>
    <row r="23">
      <c r="A23" s="110"/>
      <c r="B23" s="110"/>
      <c r="C23" s="117" t="s">
        <v>61</v>
      </c>
      <c r="D23" s="118"/>
      <c r="E23" s="118">
        <f t="shared" ref="E23:V23" si="9">IFERROR(E22/$D$22,0)</f>
        <v>0.9166666667</v>
      </c>
      <c r="F23" s="118">
        <f t="shared" si="9"/>
        <v>0.3</v>
      </c>
      <c r="G23" s="118">
        <f t="shared" si="9"/>
        <v>0.65</v>
      </c>
      <c r="H23" s="118">
        <f t="shared" si="9"/>
        <v>0.1666666667</v>
      </c>
      <c r="I23" s="118">
        <f t="shared" si="9"/>
        <v>0.3833333333</v>
      </c>
      <c r="J23" s="118">
        <f t="shared" si="9"/>
        <v>0.4333333333</v>
      </c>
      <c r="K23" s="118">
        <f t="shared" si="9"/>
        <v>0.3666666667</v>
      </c>
      <c r="L23" s="118">
        <f t="shared" si="9"/>
        <v>0.5666666667</v>
      </c>
      <c r="M23" s="118">
        <f t="shared" si="9"/>
        <v>0.7</v>
      </c>
      <c r="N23" s="118">
        <f t="shared" si="9"/>
        <v>0.65</v>
      </c>
      <c r="O23" s="118">
        <f t="shared" si="9"/>
        <v>0.3</v>
      </c>
      <c r="P23" s="118">
        <f t="shared" si="9"/>
        <v>0.3833333333</v>
      </c>
      <c r="Q23" s="118">
        <f t="shared" si="9"/>
        <v>0.1666666667</v>
      </c>
      <c r="R23" s="118">
        <f t="shared" si="9"/>
        <v>0.3166666667</v>
      </c>
      <c r="S23" s="118">
        <f t="shared" si="9"/>
        <v>0.5666666667</v>
      </c>
      <c r="T23" s="118">
        <f t="shared" si="9"/>
        <v>0.06666666667</v>
      </c>
      <c r="U23" s="118">
        <f t="shared" si="9"/>
        <v>0.7833333333</v>
      </c>
      <c r="V23" s="118">
        <f t="shared" si="9"/>
        <v>0.5166666667</v>
      </c>
      <c r="W23" s="101"/>
    </row>
    <row r="24" ht="15.75" customHeight="1">
      <c r="A24" s="110"/>
      <c r="B24" s="121" t="s">
        <v>62</v>
      </c>
      <c r="C24" s="122"/>
      <c r="D24" s="123">
        <f>'7. Weightings'!$C$6</f>
        <v>4.5</v>
      </c>
      <c r="E24" s="120">
        <f t="shared" ref="E24:V24" si="10">SUM(E7,E16,E22)</f>
        <v>3.036904762</v>
      </c>
      <c r="F24" s="120">
        <f t="shared" si="10"/>
        <v>0.8142857143</v>
      </c>
      <c r="G24" s="120">
        <f t="shared" si="10"/>
        <v>2.610714286</v>
      </c>
      <c r="H24" s="120">
        <f t="shared" si="10"/>
        <v>0.494047619</v>
      </c>
      <c r="I24" s="120">
        <f t="shared" si="10"/>
        <v>1.702380952</v>
      </c>
      <c r="J24" s="120">
        <f t="shared" si="10"/>
        <v>1.295238095</v>
      </c>
      <c r="K24" s="120">
        <f t="shared" si="10"/>
        <v>1.447619048</v>
      </c>
      <c r="L24" s="120">
        <f t="shared" si="10"/>
        <v>1.854761905</v>
      </c>
      <c r="M24" s="120">
        <f t="shared" si="10"/>
        <v>2.282142857</v>
      </c>
      <c r="N24" s="120">
        <f t="shared" si="10"/>
        <v>2.289285714</v>
      </c>
      <c r="O24" s="120">
        <f t="shared" si="10"/>
        <v>1.589285714</v>
      </c>
      <c r="P24" s="120">
        <f t="shared" si="10"/>
        <v>2.18452381</v>
      </c>
      <c r="Q24" s="120">
        <f t="shared" si="10"/>
        <v>0.4404761905</v>
      </c>
      <c r="R24" s="120">
        <f t="shared" si="10"/>
        <v>1.676190476</v>
      </c>
      <c r="S24" s="120">
        <f t="shared" si="10"/>
        <v>2.01547619</v>
      </c>
      <c r="T24" s="120">
        <f t="shared" si="10"/>
        <v>0.9083333333</v>
      </c>
      <c r="U24" s="120">
        <f t="shared" si="10"/>
        <v>2.448809524</v>
      </c>
      <c r="V24" s="120">
        <f t="shared" si="10"/>
        <v>2.397619048</v>
      </c>
      <c r="W24" s="115"/>
    </row>
    <row r="25" ht="15.75" customHeight="1">
      <c r="A25" s="116"/>
      <c r="B25" s="124" t="s">
        <v>63</v>
      </c>
      <c r="C25" s="125"/>
      <c r="D25" s="126"/>
      <c r="E25" s="127">
        <f t="shared" ref="E25:V25" si="11">E24/$D$24</f>
        <v>0.6748677249</v>
      </c>
      <c r="F25" s="127">
        <f t="shared" si="11"/>
        <v>0.180952381</v>
      </c>
      <c r="G25" s="127">
        <f t="shared" si="11"/>
        <v>0.5801587302</v>
      </c>
      <c r="H25" s="127">
        <f t="shared" si="11"/>
        <v>0.1097883598</v>
      </c>
      <c r="I25" s="127">
        <f t="shared" si="11"/>
        <v>0.3783068783</v>
      </c>
      <c r="J25" s="127">
        <f t="shared" si="11"/>
        <v>0.2878306878</v>
      </c>
      <c r="K25" s="127">
        <f t="shared" si="11"/>
        <v>0.3216931217</v>
      </c>
      <c r="L25" s="127">
        <f t="shared" si="11"/>
        <v>0.4121693122</v>
      </c>
      <c r="M25" s="127">
        <f t="shared" si="11"/>
        <v>0.5071428571</v>
      </c>
      <c r="N25" s="127">
        <f t="shared" si="11"/>
        <v>0.5087301587</v>
      </c>
      <c r="O25" s="127">
        <f t="shared" si="11"/>
        <v>0.3531746032</v>
      </c>
      <c r="P25" s="127">
        <f t="shared" si="11"/>
        <v>0.4854497354</v>
      </c>
      <c r="Q25" s="127">
        <f t="shared" si="11"/>
        <v>0.09788359788</v>
      </c>
      <c r="R25" s="127">
        <f t="shared" si="11"/>
        <v>0.3724867725</v>
      </c>
      <c r="S25" s="127">
        <f t="shared" si="11"/>
        <v>0.4478835979</v>
      </c>
      <c r="T25" s="127">
        <f t="shared" si="11"/>
        <v>0.2018518519</v>
      </c>
      <c r="U25" s="127">
        <f t="shared" si="11"/>
        <v>0.5441798942</v>
      </c>
      <c r="V25" s="127">
        <f t="shared" si="11"/>
        <v>0.5328042328</v>
      </c>
      <c r="W25" s="101"/>
    </row>
    <row r="26">
      <c r="A26" s="106" t="str">
        <f>'5. Auto Review | Climate &amp; Envi'!A15</f>
        <v>2. Fossil Free and Environmentally Sustainable Steel</v>
      </c>
      <c r="B26" s="107" t="str">
        <f>'5. Auto Review | Climate &amp; Envi'!B15</f>
        <v>2.1. Disclosure of scope 3 GHG emissions due to steel supply chains</v>
      </c>
      <c r="C26" s="108" t="str">
        <f>'5. Auto Review | Climate &amp; Envi'!C15</f>
        <v>2.1.1. The company discloses disaggregated GHG emissions for their steel supply chains.</v>
      </c>
      <c r="D26" s="108">
        <f>'5. Auto Review | Climate &amp; Envi'!D15</f>
        <v>1</v>
      </c>
      <c r="E26" s="108">
        <f>'5. Auto Review | Climate &amp; Envi'!H15</f>
        <v>0</v>
      </c>
      <c r="F26" s="108">
        <f>'5. Auto Review | Climate &amp; Envi'!J15</f>
        <v>0</v>
      </c>
      <c r="G26" s="108">
        <f>'5. Auto Review | Climate &amp; Envi'!L15</f>
        <v>0</v>
      </c>
      <c r="H26" s="108">
        <f>'5. Auto Review | Climate &amp; Envi'!N15</f>
        <v>0</v>
      </c>
      <c r="I26" s="108">
        <f>'5. Auto Review | Climate &amp; Envi'!P15</f>
        <v>0</v>
      </c>
      <c r="J26" s="108">
        <f>'5. Auto Review | Climate &amp; Envi'!R15</f>
        <v>0</v>
      </c>
      <c r="K26" s="109">
        <f>'5. Auto Review | Climate &amp; Envi'!T15</f>
        <v>0</v>
      </c>
      <c r="L26" s="108">
        <f>'5. Auto Review | Climate &amp; Envi'!V15</f>
        <v>0</v>
      </c>
      <c r="M26" s="108">
        <f>'5. Auto Review | Climate &amp; Envi'!X15</f>
        <v>0</v>
      </c>
      <c r="N26" s="108">
        <f>'5. Auto Review | Climate &amp; Envi'!Z15</f>
        <v>0</v>
      </c>
      <c r="O26" s="108">
        <f>'5. Auto Review | Climate &amp; Envi'!AB15</f>
        <v>0</v>
      </c>
      <c r="P26" s="108">
        <f>'5. Auto Review | Climate &amp; Envi'!AD15</f>
        <v>0</v>
      </c>
      <c r="Q26" s="103">
        <f>'5. Auto Review | Climate &amp; Envi'!AF15</f>
        <v>0</v>
      </c>
      <c r="R26" s="108">
        <f>'5. Auto Review | Climate &amp; Envi'!AH15</f>
        <v>0</v>
      </c>
      <c r="S26" s="108">
        <f>'5. Auto Review | Climate &amp; Envi'!AJ15</f>
        <v>1</v>
      </c>
      <c r="T26" s="108">
        <f>'5. Auto Review | Climate &amp; Envi'!AL15</f>
        <v>0</v>
      </c>
      <c r="U26" s="108">
        <f>'5. Auto Review | Climate &amp; Envi'!AN15</f>
        <v>0</v>
      </c>
      <c r="V26" s="108">
        <f>'5. Auto Review | Climate &amp; Envi'!AP15</f>
        <v>0.5</v>
      </c>
      <c r="W26" s="105"/>
    </row>
    <row r="27" ht="15.75" customHeight="1">
      <c r="A27" s="110"/>
      <c r="B27" s="110"/>
      <c r="C27" s="104" t="s">
        <v>53</v>
      </c>
      <c r="D27" s="111">
        <f t="shared" ref="D27:V27" si="12">SUM(D26)</f>
        <v>1</v>
      </c>
      <c r="E27" s="111">
        <f t="shared" si="12"/>
        <v>0</v>
      </c>
      <c r="F27" s="111">
        <f t="shared" si="12"/>
        <v>0</v>
      </c>
      <c r="G27" s="111">
        <f t="shared" si="12"/>
        <v>0</v>
      </c>
      <c r="H27" s="111">
        <f t="shared" si="12"/>
        <v>0</v>
      </c>
      <c r="I27" s="111">
        <f t="shared" si="12"/>
        <v>0</v>
      </c>
      <c r="J27" s="111">
        <f t="shared" si="12"/>
        <v>0</v>
      </c>
      <c r="K27" s="111">
        <f t="shared" si="12"/>
        <v>0</v>
      </c>
      <c r="L27" s="111">
        <f t="shared" si="12"/>
        <v>0</v>
      </c>
      <c r="M27" s="111">
        <f t="shared" si="12"/>
        <v>0</v>
      </c>
      <c r="N27" s="111">
        <f t="shared" si="12"/>
        <v>0</v>
      </c>
      <c r="O27" s="111">
        <f t="shared" si="12"/>
        <v>0</v>
      </c>
      <c r="P27" s="111">
        <f t="shared" si="12"/>
        <v>0</v>
      </c>
      <c r="Q27" s="111">
        <f t="shared" si="12"/>
        <v>0</v>
      </c>
      <c r="R27" s="111">
        <f t="shared" si="12"/>
        <v>0</v>
      </c>
      <c r="S27" s="111">
        <f t="shared" si="12"/>
        <v>1</v>
      </c>
      <c r="T27" s="111">
        <f t="shared" si="12"/>
        <v>0</v>
      </c>
      <c r="U27" s="111">
        <f t="shared" si="12"/>
        <v>0</v>
      </c>
      <c r="V27" s="111">
        <f t="shared" si="12"/>
        <v>0.5</v>
      </c>
      <c r="W27" s="105"/>
    </row>
    <row r="28" ht="15.75" customHeight="1">
      <c r="A28" s="110"/>
      <c r="B28" s="110"/>
      <c r="C28" s="112" t="s">
        <v>54</v>
      </c>
      <c r="D28" s="113">
        <f>'7. Weightings'!$C$3</f>
        <v>1</v>
      </c>
      <c r="E28" s="114">
        <f t="shared" ref="E28:V28" si="13">(E27/$D$27)*$D$28</f>
        <v>0</v>
      </c>
      <c r="F28" s="114">
        <f t="shared" si="13"/>
        <v>0</v>
      </c>
      <c r="G28" s="114">
        <f t="shared" si="13"/>
        <v>0</v>
      </c>
      <c r="H28" s="114">
        <f t="shared" si="13"/>
        <v>0</v>
      </c>
      <c r="I28" s="114">
        <f t="shared" si="13"/>
        <v>0</v>
      </c>
      <c r="J28" s="114">
        <f t="shared" si="13"/>
        <v>0</v>
      </c>
      <c r="K28" s="114">
        <f t="shared" si="13"/>
        <v>0</v>
      </c>
      <c r="L28" s="114">
        <f t="shared" si="13"/>
        <v>0</v>
      </c>
      <c r="M28" s="114">
        <f t="shared" si="13"/>
        <v>0</v>
      </c>
      <c r="N28" s="114">
        <f t="shared" si="13"/>
        <v>0</v>
      </c>
      <c r="O28" s="114">
        <f t="shared" si="13"/>
        <v>0</v>
      </c>
      <c r="P28" s="114">
        <f t="shared" si="13"/>
        <v>0</v>
      </c>
      <c r="Q28" s="114">
        <f t="shared" si="13"/>
        <v>0</v>
      </c>
      <c r="R28" s="114">
        <f t="shared" si="13"/>
        <v>0</v>
      </c>
      <c r="S28" s="114">
        <f t="shared" si="13"/>
        <v>1</v>
      </c>
      <c r="T28" s="114">
        <f t="shared" si="13"/>
        <v>0</v>
      </c>
      <c r="U28" s="114">
        <f t="shared" si="13"/>
        <v>0</v>
      </c>
      <c r="V28" s="114">
        <f t="shared" si="13"/>
        <v>0.5</v>
      </c>
      <c r="W28" s="115"/>
    </row>
    <row r="29" ht="15.75" customHeight="1">
      <c r="A29" s="110"/>
      <c r="B29" s="116"/>
      <c r="C29" s="117" t="s">
        <v>55</v>
      </c>
      <c r="D29" s="118"/>
      <c r="E29" s="118">
        <f t="shared" ref="E29:V29" si="14">IFERROR(E28/$D$28,0)</f>
        <v>0</v>
      </c>
      <c r="F29" s="118">
        <f t="shared" si="14"/>
        <v>0</v>
      </c>
      <c r="G29" s="118">
        <f t="shared" si="14"/>
        <v>0</v>
      </c>
      <c r="H29" s="118">
        <f t="shared" si="14"/>
        <v>0</v>
      </c>
      <c r="I29" s="118">
        <f t="shared" si="14"/>
        <v>0</v>
      </c>
      <c r="J29" s="118">
        <f t="shared" si="14"/>
        <v>0</v>
      </c>
      <c r="K29" s="118">
        <f t="shared" si="14"/>
        <v>0</v>
      </c>
      <c r="L29" s="118">
        <f t="shared" si="14"/>
        <v>0</v>
      </c>
      <c r="M29" s="118">
        <f t="shared" si="14"/>
        <v>0</v>
      </c>
      <c r="N29" s="118">
        <f t="shared" si="14"/>
        <v>0</v>
      </c>
      <c r="O29" s="118">
        <f t="shared" si="14"/>
        <v>0</v>
      </c>
      <c r="P29" s="118">
        <f t="shared" si="14"/>
        <v>0</v>
      </c>
      <c r="Q29" s="118">
        <f t="shared" si="14"/>
        <v>0</v>
      </c>
      <c r="R29" s="118">
        <f t="shared" si="14"/>
        <v>0</v>
      </c>
      <c r="S29" s="118">
        <f t="shared" si="14"/>
        <v>1</v>
      </c>
      <c r="T29" s="118">
        <f t="shared" si="14"/>
        <v>0</v>
      </c>
      <c r="U29" s="118">
        <f t="shared" si="14"/>
        <v>0</v>
      </c>
      <c r="V29" s="118">
        <f t="shared" si="14"/>
        <v>0.5</v>
      </c>
      <c r="W29" s="101"/>
    </row>
    <row r="30">
      <c r="A30" s="110"/>
      <c r="B30" s="107" t="str">
        <f>'5. Auto Review | Climate &amp; Envi'!B16</f>
        <v>2.2. Target setting and progress towards fossil free and environmentally sustainable steel supply chains</v>
      </c>
      <c r="C30" s="108" t="str">
        <f>'5. Auto Review | Climate &amp; Envi'!C16</f>
        <v>2.2.1. The company has set targets for the use of fossil free and environmentally sustainable steel.</v>
      </c>
      <c r="D30" s="108">
        <f>'5. Auto Review | Climate &amp; Envi'!D16</f>
        <v>2</v>
      </c>
      <c r="E30" s="108">
        <f>'5. Auto Review | Climate &amp; Envi'!H16</f>
        <v>0</v>
      </c>
      <c r="F30" s="108">
        <f>'5. Auto Review | Climate &amp; Envi'!J16</f>
        <v>0</v>
      </c>
      <c r="G30" s="108">
        <f>'5. Auto Review | Climate &amp; Envi'!L16</f>
        <v>1.2</v>
      </c>
      <c r="H30" s="108">
        <f>'5. Auto Review | Climate &amp; Envi'!N16</f>
        <v>0</v>
      </c>
      <c r="I30" s="108">
        <f>'5. Auto Review | Climate &amp; Envi'!P16</f>
        <v>0</v>
      </c>
      <c r="J30" s="108">
        <f>'5. Auto Review | Climate &amp; Envi'!R16</f>
        <v>1.2</v>
      </c>
      <c r="K30" s="109">
        <f>'5. Auto Review | Climate &amp; Envi'!T16</f>
        <v>0</v>
      </c>
      <c r="L30" s="108">
        <f>'5. Auto Review | Climate &amp; Envi'!V16</f>
        <v>0</v>
      </c>
      <c r="M30" s="108">
        <f>'5. Auto Review | Climate &amp; Envi'!X16</f>
        <v>0</v>
      </c>
      <c r="N30" s="108">
        <f>'5. Auto Review | Climate &amp; Envi'!Z16</f>
        <v>0.4</v>
      </c>
      <c r="O30" s="108">
        <f>'5. Auto Review | Climate &amp; Envi'!AB16</f>
        <v>0</v>
      </c>
      <c r="P30" s="108">
        <f>'5. Auto Review | Climate &amp; Envi'!AD16</f>
        <v>0</v>
      </c>
      <c r="Q30" s="103">
        <f>'5. Auto Review | Climate &amp; Envi'!AF16</f>
        <v>0</v>
      </c>
      <c r="R30" s="108">
        <f>'5. Auto Review | Climate &amp; Envi'!AH16</f>
        <v>0</v>
      </c>
      <c r="S30" s="108">
        <f>'5. Auto Review | Climate &amp; Envi'!AJ16</f>
        <v>0</v>
      </c>
      <c r="T30" s="108">
        <f>'5. Auto Review | Climate &amp; Envi'!AL16</f>
        <v>0</v>
      </c>
      <c r="U30" s="108">
        <f>'5. Auto Review | Climate &amp; Envi'!AN16</f>
        <v>0</v>
      </c>
      <c r="V30" s="108">
        <f>'5. Auto Review | Climate &amp; Envi'!AP16</f>
        <v>1.2</v>
      </c>
      <c r="W30" s="105"/>
    </row>
    <row r="31">
      <c r="A31" s="110"/>
      <c r="B31" s="110"/>
      <c r="C31" s="108" t="str">
        <f>'5. Auto Review | Climate &amp; Envi'!C17</f>
        <v>2.2.2. The company publishes progress towards their target by disclosing the current percentage of fossil-free and/or lower emission steel in their annual production cycle.</v>
      </c>
      <c r="D31" s="108">
        <f>'5. Auto Review | Climate &amp; Envi'!D17</f>
        <v>1</v>
      </c>
      <c r="E31" s="108">
        <f>'5. Auto Review | Climate &amp; Envi'!H17</f>
        <v>0</v>
      </c>
      <c r="F31" s="108">
        <f>'5. Auto Review | Climate &amp; Envi'!J17</f>
        <v>0</v>
      </c>
      <c r="G31" s="108">
        <f>'5. Auto Review | Climate &amp; Envi'!L17</f>
        <v>0</v>
      </c>
      <c r="H31" s="108">
        <f>'5. Auto Review | Climate &amp; Envi'!N17</f>
        <v>0</v>
      </c>
      <c r="I31" s="108">
        <f>'5. Auto Review | Climate &amp; Envi'!P17</f>
        <v>0.5</v>
      </c>
      <c r="J31" s="108">
        <f>'5. Auto Review | Climate &amp; Envi'!R17</f>
        <v>0</v>
      </c>
      <c r="K31" s="109">
        <f>'5. Auto Review | Climate &amp; Envi'!T17</f>
        <v>0</v>
      </c>
      <c r="L31" s="108">
        <f>'5. Auto Review | Climate &amp; Envi'!V17</f>
        <v>0</v>
      </c>
      <c r="M31" s="108">
        <f>'5. Auto Review | Climate &amp; Envi'!X17</f>
        <v>0</v>
      </c>
      <c r="N31" s="108">
        <f>'5. Auto Review | Climate &amp; Envi'!Z17</f>
        <v>0.5</v>
      </c>
      <c r="O31" s="108">
        <f>'5. Auto Review | Climate &amp; Envi'!AB17</f>
        <v>0</v>
      </c>
      <c r="P31" s="108">
        <f>'5. Auto Review | Climate &amp; Envi'!AD17</f>
        <v>0</v>
      </c>
      <c r="Q31" s="103">
        <f>'5. Auto Review | Climate &amp; Envi'!AF17</f>
        <v>0</v>
      </c>
      <c r="R31" s="108">
        <f>'5. Auto Review | Climate &amp; Envi'!AH17</f>
        <v>0</v>
      </c>
      <c r="S31" s="108">
        <f>'5. Auto Review | Climate &amp; Envi'!AJ17</f>
        <v>0</v>
      </c>
      <c r="T31" s="108">
        <f>'5. Auto Review | Climate &amp; Envi'!AL17</f>
        <v>0</v>
      </c>
      <c r="U31" s="108">
        <f>'5. Auto Review | Climate &amp; Envi'!AN17</f>
        <v>0</v>
      </c>
      <c r="V31" s="108">
        <f>'5. Auto Review | Climate &amp; Envi'!AP17</f>
        <v>0</v>
      </c>
      <c r="W31" s="105"/>
    </row>
    <row r="32">
      <c r="A32" s="110"/>
      <c r="B32" s="110"/>
      <c r="C32" s="108" t="str">
        <f>'5. Auto Review | Climate &amp; Envi'!C18</f>
        <v>2.2.3. The company has a target for the use of recycled steel by 2030.</v>
      </c>
      <c r="D32" s="108">
        <f>'5. Auto Review | Climate &amp; Envi'!D18</f>
        <v>2</v>
      </c>
      <c r="E32" s="108">
        <f>'5. Auto Review | Climate &amp; Envi'!H18</f>
        <v>0</v>
      </c>
      <c r="F32" s="108">
        <f>'5. Auto Review | Climate &amp; Envi'!J18</f>
        <v>0</v>
      </c>
      <c r="G32" s="108">
        <f>'5. Auto Review | Climate &amp; Envi'!L18</f>
        <v>0</v>
      </c>
      <c r="H32" s="108">
        <f>'5. Auto Review | Climate &amp; Envi'!N18</f>
        <v>0</v>
      </c>
      <c r="I32" s="108">
        <f>'5. Auto Review | Climate &amp; Envi'!P18</f>
        <v>1</v>
      </c>
      <c r="J32" s="108">
        <f>'5. Auto Review | Climate &amp; Envi'!R18</f>
        <v>0</v>
      </c>
      <c r="K32" s="109">
        <f>'5. Auto Review | Climate &amp; Envi'!T18</f>
        <v>0</v>
      </c>
      <c r="L32" s="108">
        <f>'5. Auto Review | Climate &amp; Envi'!V18</f>
        <v>0</v>
      </c>
      <c r="M32" s="108">
        <f>'5. Auto Review | Climate &amp; Envi'!X18</f>
        <v>0</v>
      </c>
      <c r="N32" s="108">
        <f>'5. Auto Review | Climate &amp; Envi'!Z18</f>
        <v>0</v>
      </c>
      <c r="O32" s="108">
        <f>'5. Auto Review | Climate &amp; Envi'!AB18</f>
        <v>0</v>
      </c>
      <c r="P32" s="108">
        <f>'5. Auto Review | Climate &amp; Envi'!AD18</f>
        <v>0</v>
      </c>
      <c r="Q32" s="103">
        <f>'5. Auto Review | Climate &amp; Envi'!AF18</f>
        <v>0</v>
      </c>
      <c r="R32" s="108">
        <f>'5. Auto Review | Climate &amp; Envi'!AH18</f>
        <v>0</v>
      </c>
      <c r="S32" s="108">
        <f>'5. Auto Review | Climate &amp; Envi'!AJ18</f>
        <v>0</v>
      </c>
      <c r="T32" s="108">
        <f>'5. Auto Review | Climate &amp; Envi'!AL18</f>
        <v>0</v>
      </c>
      <c r="U32" s="108">
        <f>'5. Auto Review | Climate &amp; Envi'!AN18</f>
        <v>0</v>
      </c>
      <c r="V32" s="108">
        <f>'5. Auto Review | Climate &amp; Envi'!AP18</f>
        <v>1</v>
      </c>
      <c r="W32" s="105"/>
    </row>
    <row r="33">
      <c r="A33" s="110"/>
      <c r="B33" s="110"/>
      <c r="C33" s="108" t="str">
        <f>'5. Auto Review | Climate &amp; Envi'!C19</f>
        <v>2.2.4. The company publishes progress towards their target by disclosing the current percentage of recycled steel used in its annual production cycle.</v>
      </c>
      <c r="D33" s="108">
        <f>'5. Auto Review | Climate &amp; Envi'!D19</f>
        <v>1</v>
      </c>
      <c r="E33" s="108">
        <f>'5. Auto Review | Climate &amp; Envi'!H19</f>
        <v>0</v>
      </c>
      <c r="F33" s="108">
        <f>'5. Auto Review | Climate &amp; Envi'!J19</f>
        <v>0</v>
      </c>
      <c r="G33" s="108">
        <f>'5. Auto Review | Climate &amp; Envi'!L19</f>
        <v>0</v>
      </c>
      <c r="H33" s="108">
        <f>'5. Auto Review | Climate &amp; Envi'!N19</f>
        <v>0</v>
      </c>
      <c r="I33" s="108">
        <f>'5. Auto Review | Climate &amp; Envi'!P19</f>
        <v>0.5</v>
      </c>
      <c r="J33" s="108">
        <f>'5. Auto Review | Climate &amp; Envi'!R19</f>
        <v>0</v>
      </c>
      <c r="K33" s="109">
        <f>'5. Auto Review | Climate &amp; Envi'!T19</f>
        <v>0</v>
      </c>
      <c r="L33" s="108">
        <f>'5. Auto Review | Climate &amp; Envi'!V19</f>
        <v>0.75</v>
      </c>
      <c r="M33" s="108">
        <f>'5. Auto Review | Climate &amp; Envi'!X19</f>
        <v>0</v>
      </c>
      <c r="N33" s="108">
        <f>'5. Auto Review | Climate &amp; Envi'!Z19</f>
        <v>0</v>
      </c>
      <c r="O33" s="108">
        <f>'5. Auto Review | Climate &amp; Envi'!AB19</f>
        <v>0</v>
      </c>
      <c r="P33" s="108">
        <f>'5. Auto Review | Climate &amp; Envi'!AD19</f>
        <v>0</v>
      </c>
      <c r="Q33" s="103">
        <f>'5. Auto Review | Climate &amp; Envi'!AF19</f>
        <v>0</v>
      </c>
      <c r="R33" s="108">
        <f>'5. Auto Review | Climate &amp; Envi'!AH19</f>
        <v>0</v>
      </c>
      <c r="S33" s="108">
        <f>'5. Auto Review | Climate &amp; Envi'!AJ19</f>
        <v>0</v>
      </c>
      <c r="T33" s="108">
        <f>'5. Auto Review | Climate &amp; Envi'!AL19</f>
        <v>0</v>
      </c>
      <c r="U33" s="108">
        <f>'5. Auto Review | Climate &amp; Envi'!AN19</f>
        <v>0</v>
      </c>
      <c r="V33" s="108">
        <f>'5. Auto Review | Climate &amp; Envi'!AP19</f>
        <v>0.75</v>
      </c>
      <c r="W33" s="105"/>
    </row>
    <row r="34" ht="15.75" customHeight="1">
      <c r="A34" s="110"/>
      <c r="B34" s="110"/>
      <c r="C34" s="104" t="s">
        <v>56</v>
      </c>
      <c r="D34" s="111">
        <f t="shared" ref="D34:V34" si="15">SUM(D30:D33)</f>
        <v>6</v>
      </c>
      <c r="E34" s="111">
        <f t="shared" si="15"/>
        <v>0</v>
      </c>
      <c r="F34" s="111">
        <f t="shared" si="15"/>
        <v>0</v>
      </c>
      <c r="G34" s="111">
        <f t="shared" si="15"/>
        <v>1.2</v>
      </c>
      <c r="H34" s="111">
        <f t="shared" si="15"/>
        <v>0</v>
      </c>
      <c r="I34" s="111">
        <f t="shared" si="15"/>
        <v>2</v>
      </c>
      <c r="J34" s="111">
        <f t="shared" si="15"/>
        <v>1.2</v>
      </c>
      <c r="K34" s="111">
        <f t="shared" si="15"/>
        <v>0</v>
      </c>
      <c r="L34" s="111">
        <f t="shared" si="15"/>
        <v>0.75</v>
      </c>
      <c r="M34" s="111">
        <f t="shared" si="15"/>
        <v>0</v>
      </c>
      <c r="N34" s="111">
        <f t="shared" si="15"/>
        <v>0.9</v>
      </c>
      <c r="O34" s="111">
        <f t="shared" si="15"/>
        <v>0</v>
      </c>
      <c r="P34" s="111">
        <f t="shared" si="15"/>
        <v>0</v>
      </c>
      <c r="Q34" s="111">
        <f t="shared" si="15"/>
        <v>0</v>
      </c>
      <c r="R34" s="111">
        <f t="shared" si="15"/>
        <v>0</v>
      </c>
      <c r="S34" s="111">
        <f t="shared" si="15"/>
        <v>0</v>
      </c>
      <c r="T34" s="111">
        <f t="shared" si="15"/>
        <v>0</v>
      </c>
      <c r="U34" s="111">
        <f t="shared" si="15"/>
        <v>0</v>
      </c>
      <c r="V34" s="111">
        <f t="shared" si="15"/>
        <v>2.95</v>
      </c>
      <c r="W34" s="105"/>
    </row>
    <row r="35" ht="15.75" customHeight="1">
      <c r="A35" s="110"/>
      <c r="B35" s="110"/>
      <c r="C35" s="112" t="s">
        <v>57</v>
      </c>
      <c r="D35" s="113">
        <f>'7. Weightings'!$C$4</f>
        <v>1.5</v>
      </c>
      <c r="E35" s="114">
        <f t="shared" ref="E35:V35" si="16">(E34/$D$34)*$D$35</f>
        <v>0</v>
      </c>
      <c r="F35" s="114">
        <f t="shared" si="16"/>
        <v>0</v>
      </c>
      <c r="G35" s="114">
        <f t="shared" si="16"/>
        <v>0.3</v>
      </c>
      <c r="H35" s="114">
        <f t="shared" si="16"/>
        <v>0</v>
      </c>
      <c r="I35" s="114">
        <f t="shared" si="16"/>
        <v>0.5</v>
      </c>
      <c r="J35" s="114">
        <f t="shared" si="16"/>
        <v>0.3</v>
      </c>
      <c r="K35" s="114">
        <f t="shared" si="16"/>
        <v>0</v>
      </c>
      <c r="L35" s="114">
        <f t="shared" si="16"/>
        <v>0.1875</v>
      </c>
      <c r="M35" s="114">
        <f t="shared" si="16"/>
        <v>0</v>
      </c>
      <c r="N35" s="114">
        <f t="shared" si="16"/>
        <v>0.225</v>
      </c>
      <c r="O35" s="114">
        <f t="shared" si="16"/>
        <v>0</v>
      </c>
      <c r="P35" s="114">
        <f t="shared" si="16"/>
        <v>0</v>
      </c>
      <c r="Q35" s="114">
        <f t="shared" si="16"/>
        <v>0</v>
      </c>
      <c r="R35" s="114">
        <f t="shared" si="16"/>
        <v>0</v>
      </c>
      <c r="S35" s="114">
        <f t="shared" si="16"/>
        <v>0</v>
      </c>
      <c r="T35" s="114">
        <f t="shared" si="16"/>
        <v>0</v>
      </c>
      <c r="U35" s="114">
        <f t="shared" si="16"/>
        <v>0</v>
      </c>
      <c r="V35" s="114">
        <f t="shared" si="16"/>
        <v>0.7375</v>
      </c>
      <c r="W35" s="115"/>
    </row>
    <row r="36" ht="15.75" customHeight="1">
      <c r="A36" s="110"/>
      <c r="B36" s="116"/>
      <c r="C36" s="117" t="s">
        <v>58</v>
      </c>
      <c r="D36" s="118"/>
      <c r="E36" s="118">
        <f t="shared" ref="E36:V36" si="17">IFERROR(E35/$D$35,0)</f>
        <v>0</v>
      </c>
      <c r="F36" s="118">
        <f t="shared" si="17"/>
        <v>0</v>
      </c>
      <c r="G36" s="118">
        <f t="shared" si="17"/>
        <v>0.2</v>
      </c>
      <c r="H36" s="118">
        <f t="shared" si="17"/>
        <v>0</v>
      </c>
      <c r="I36" s="118">
        <f t="shared" si="17"/>
        <v>0.3333333333</v>
      </c>
      <c r="J36" s="118">
        <f t="shared" si="17"/>
        <v>0.2</v>
      </c>
      <c r="K36" s="118">
        <f t="shared" si="17"/>
        <v>0</v>
      </c>
      <c r="L36" s="118">
        <f t="shared" si="17"/>
        <v>0.125</v>
      </c>
      <c r="M36" s="118">
        <f t="shared" si="17"/>
        <v>0</v>
      </c>
      <c r="N36" s="118">
        <f t="shared" si="17"/>
        <v>0.15</v>
      </c>
      <c r="O36" s="118">
        <f t="shared" si="17"/>
        <v>0</v>
      </c>
      <c r="P36" s="118">
        <f t="shared" si="17"/>
        <v>0</v>
      </c>
      <c r="Q36" s="118">
        <f t="shared" si="17"/>
        <v>0</v>
      </c>
      <c r="R36" s="118">
        <f t="shared" si="17"/>
        <v>0</v>
      </c>
      <c r="S36" s="118">
        <f t="shared" si="17"/>
        <v>0</v>
      </c>
      <c r="T36" s="118">
        <f t="shared" si="17"/>
        <v>0</v>
      </c>
      <c r="U36" s="118">
        <f t="shared" si="17"/>
        <v>0</v>
      </c>
      <c r="V36" s="118">
        <f t="shared" si="17"/>
        <v>0.4916666667</v>
      </c>
      <c r="W36" s="101"/>
    </row>
    <row r="37">
      <c r="A37" s="110"/>
      <c r="B37" s="107" t="str">
        <f>'5. Auto Review | Climate &amp; Envi'!B20</f>
        <v>2.3. Use of supply chain levers to achieve fossil free and environmentally sustainable steel supply chains</v>
      </c>
      <c r="C37" s="108" t="str">
        <f>'5. Auto Review | Climate &amp; Envi'!C20</f>
        <v>2.3.1. The company participates in multi-stakeholder procurement initiatives to collaborate with other buyers to incentivise investment in and production of fossil free steel at scale.</v>
      </c>
      <c r="D37" s="108">
        <f>'5. Auto Review | Climate &amp; Envi'!D20</f>
        <v>1</v>
      </c>
      <c r="E37" s="108">
        <f>'5. Auto Review | Climate &amp; Envi'!H20</f>
        <v>0</v>
      </c>
      <c r="F37" s="108">
        <f>'5. Auto Review | Climate &amp; Envi'!J20</f>
        <v>0</v>
      </c>
      <c r="G37" s="108">
        <f>'5. Auto Review | Climate &amp; Envi'!L20</f>
        <v>0.5</v>
      </c>
      <c r="H37" s="108">
        <f>'5. Auto Review | Climate &amp; Envi'!N20</f>
        <v>0</v>
      </c>
      <c r="I37" s="108">
        <f>'5. Auto Review | Climate &amp; Envi'!P20</f>
        <v>0</v>
      </c>
      <c r="J37" s="108">
        <f>'5. Auto Review | Climate &amp; Envi'!R20</f>
        <v>0.5</v>
      </c>
      <c r="K37" s="109">
        <f>'5. Auto Review | Climate &amp; Envi'!T20</f>
        <v>0</v>
      </c>
      <c r="L37" s="108">
        <f>'5. Auto Review | Climate &amp; Envi'!V20</f>
        <v>0</v>
      </c>
      <c r="M37" s="108">
        <f>'5. Auto Review | Climate &amp; Envi'!X20</f>
        <v>0</v>
      </c>
      <c r="N37" s="108">
        <f>'5. Auto Review | Climate &amp; Envi'!Z20</f>
        <v>0</v>
      </c>
      <c r="O37" s="108">
        <f>'5. Auto Review | Climate &amp; Envi'!AB20</f>
        <v>0</v>
      </c>
      <c r="P37" s="108">
        <f>'5. Auto Review | Climate &amp; Envi'!AD20</f>
        <v>0</v>
      </c>
      <c r="Q37" s="103">
        <f>'5. Auto Review | Climate &amp; Envi'!AF20</f>
        <v>0</v>
      </c>
      <c r="R37" s="108">
        <f>'5. Auto Review | Climate &amp; Envi'!AH20</f>
        <v>0</v>
      </c>
      <c r="S37" s="108">
        <f>'5. Auto Review | Climate &amp; Envi'!AJ20</f>
        <v>0</v>
      </c>
      <c r="T37" s="108">
        <f>'5. Auto Review | Climate &amp; Envi'!AL20</f>
        <v>0</v>
      </c>
      <c r="U37" s="108">
        <f>'5. Auto Review | Climate &amp; Envi'!AN20</f>
        <v>0</v>
      </c>
      <c r="V37" s="108">
        <f>'5. Auto Review | Climate &amp; Envi'!AP20</f>
        <v>0.5</v>
      </c>
      <c r="W37" s="105"/>
    </row>
    <row r="38">
      <c r="A38" s="110"/>
      <c r="B38" s="110"/>
      <c r="C38" s="108" t="str">
        <f>'5. Auto Review | Climate &amp; Envi'!C21</f>
        <v>2.3.2. The company participates in multi-stakeholder standard / certification initiatives to drive investment in and production of socially and environmentally sustainable steel at scale.</v>
      </c>
      <c r="D38" s="108">
        <v>1.0</v>
      </c>
      <c r="E38" s="108">
        <f>'5. Auto Review | Climate &amp; Envi'!H21</f>
        <v>0</v>
      </c>
      <c r="F38" s="108">
        <f>'5. Auto Review | Climate &amp; Envi'!J21</f>
        <v>0</v>
      </c>
      <c r="G38" s="108">
        <f>'5. Auto Review | Climate &amp; Envi'!L21</f>
        <v>0</v>
      </c>
      <c r="H38" s="108">
        <f>'5. Auto Review | Climate &amp; Envi'!N21</f>
        <v>0</v>
      </c>
      <c r="I38" s="108">
        <f>'5. Auto Review | Climate &amp; Envi'!P21</f>
        <v>0</v>
      </c>
      <c r="J38" s="108">
        <f>'5. Auto Review | Climate &amp; Envi'!R21</f>
        <v>0</v>
      </c>
      <c r="K38" s="109">
        <f>'5. Auto Review | Climate &amp; Envi'!T21</f>
        <v>0</v>
      </c>
      <c r="L38" s="108">
        <f>'5. Auto Review | Climate &amp; Envi'!V21</f>
        <v>0</v>
      </c>
      <c r="M38" s="108">
        <f>'5. Auto Review | Climate &amp; Envi'!X21</f>
        <v>0</v>
      </c>
      <c r="N38" s="108">
        <f>'5. Auto Review | Climate &amp; Envi'!Z21</f>
        <v>0.45</v>
      </c>
      <c r="O38" s="108">
        <f>'5. Auto Review | Climate &amp; Envi'!AB21</f>
        <v>0</v>
      </c>
      <c r="P38" s="108">
        <f>'5. Auto Review | Climate &amp; Envi'!AD21</f>
        <v>0</v>
      </c>
      <c r="Q38" s="103">
        <f>'5. Auto Review | Climate &amp; Envi'!AF21</f>
        <v>0</v>
      </c>
      <c r="R38" s="108">
        <f>'5. Auto Review | Climate &amp; Envi'!AH21</f>
        <v>0</v>
      </c>
      <c r="S38" s="108">
        <f>'5. Auto Review | Climate &amp; Envi'!AJ21</f>
        <v>0</v>
      </c>
      <c r="T38" s="108">
        <f>'5. Auto Review | Climate &amp; Envi'!AL21</f>
        <v>0</v>
      </c>
      <c r="U38" s="108">
        <f>'5. Auto Review | Climate &amp; Envi'!AN21</f>
        <v>0</v>
      </c>
      <c r="V38" s="108">
        <f>'5. Auto Review | Climate &amp; Envi'!AP21</f>
        <v>0.45</v>
      </c>
      <c r="W38" s="105"/>
    </row>
    <row r="39">
      <c r="A39" s="110"/>
      <c r="B39" s="110"/>
      <c r="C39" s="108" t="str">
        <f>'5. Auto Review | Climate &amp; Envi'!C22</f>
        <v>2.3.3. The company has entered into formal arrangements with suppliers to incentivise investment in and greater production of fossil free steel.</v>
      </c>
      <c r="D39" s="108">
        <f>'5. Auto Review | Climate &amp; Envi'!D22</f>
        <v>2</v>
      </c>
      <c r="E39" s="108">
        <f>'5. Auto Review | Climate &amp; Envi'!H22</f>
        <v>1.5</v>
      </c>
      <c r="F39" s="108">
        <f>'5. Auto Review | Climate &amp; Envi'!J22</f>
        <v>0</v>
      </c>
      <c r="G39" s="108">
        <f>'5. Auto Review | Climate &amp; Envi'!L22</f>
        <v>1</v>
      </c>
      <c r="H39" s="108">
        <f>'5. Auto Review | Climate &amp; Envi'!N22</f>
        <v>0</v>
      </c>
      <c r="I39" s="108">
        <f>'5. Auto Review | Climate &amp; Envi'!P22</f>
        <v>0</v>
      </c>
      <c r="J39" s="108">
        <f>'5. Auto Review | Climate &amp; Envi'!R22</f>
        <v>1</v>
      </c>
      <c r="K39" s="109">
        <f>'5. Auto Review | Climate &amp; Envi'!T22</f>
        <v>0</v>
      </c>
      <c r="L39" s="108">
        <f>'5. Auto Review | Climate &amp; Envi'!V22</f>
        <v>0</v>
      </c>
      <c r="M39" s="108">
        <f>'5. Auto Review | Climate &amp; Envi'!X22</f>
        <v>0</v>
      </c>
      <c r="N39" s="108">
        <f>'5. Auto Review | Climate &amp; Envi'!Z22</f>
        <v>2</v>
      </c>
      <c r="O39" s="108">
        <f>'5. Auto Review | Climate &amp; Envi'!AB22</f>
        <v>0</v>
      </c>
      <c r="P39" s="108">
        <f>'5. Auto Review | Climate &amp; Envi'!AD22</f>
        <v>0</v>
      </c>
      <c r="Q39" s="103">
        <f>'5. Auto Review | Climate &amp; Envi'!AF22</f>
        <v>0</v>
      </c>
      <c r="R39" s="108">
        <f>'5. Auto Review | Climate &amp; Envi'!AH22</f>
        <v>0</v>
      </c>
      <c r="S39" s="108">
        <f>'5. Auto Review | Climate &amp; Envi'!AJ22</f>
        <v>0</v>
      </c>
      <c r="T39" s="108">
        <f>'5. Auto Review | Climate &amp; Envi'!AL22</f>
        <v>0</v>
      </c>
      <c r="U39" s="108">
        <f>'5. Auto Review | Climate &amp; Envi'!AN22</f>
        <v>1.5</v>
      </c>
      <c r="V39" s="108">
        <f>'5. Auto Review | Climate &amp; Envi'!AP22</f>
        <v>1.5</v>
      </c>
      <c r="W39" s="105"/>
    </row>
    <row r="40">
      <c r="A40" s="110"/>
      <c r="B40" s="110"/>
      <c r="C40" s="108" t="str">
        <f>'5. Auto Review | Climate &amp; Envi'!C23</f>
        <v>2.3.4. The company integrates improved recyclability of steel into automobile design and manufacturing. </v>
      </c>
      <c r="D40" s="108">
        <f>'5. Auto Review | Climate &amp; Envi'!D23</f>
        <v>2</v>
      </c>
      <c r="E40" s="108">
        <f>'5. Auto Review | Climate &amp; Envi'!H23</f>
        <v>0.7</v>
      </c>
      <c r="F40" s="108">
        <f>'5. Auto Review | Climate &amp; Envi'!J23</f>
        <v>0</v>
      </c>
      <c r="G40" s="108">
        <f>'5. Auto Review | Climate &amp; Envi'!L23</f>
        <v>0.7</v>
      </c>
      <c r="H40" s="108">
        <f>'5. Auto Review | Climate &amp; Envi'!N23</f>
        <v>0</v>
      </c>
      <c r="I40" s="108">
        <f>'5. Auto Review | Climate &amp; Envi'!P23</f>
        <v>1</v>
      </c>
      <c r="J40" s="108">
        <f>'5. Auto Review | Climate &amp; Envi'!R23</f>
        <v>0</v>
      </c>
      <c r="K40" s="109">
        <f>'5. Auto Review | Climate &amp; Envi'!T23</f>
        <v>0</v>
      </c>
      <c r="L40" s="108">
        <f>'5. Auto Review | Climate &amp; Envi'!V23</f>
        <v>1</v>
      </c>
      <c r="M40" s="108">
        <f>'5. Auto Review | Climate &amp; Envi'!X23</f>
        <v>1</v>
      </c>
      <c r="N40" s="108">
        <f>'5. Auto Review | Climate &amp; Envi'!Z23</f>
        <v>0.7</v>
      </c>
      <c r="O40" s="108">
        <f>'5. Auto Review | Climate &amp; Envi'!AB23</f>
        <v>0.2</v>
      </c>
      <c r="P40" s="108">
        <f>'5. Auto Review | Climate &amp; Envi'!AD23</f>
        <v>0.7</v>
      </c>
      <c r="Q40" s="103">
        <f>'5. Auto Review | Climate &amp; Envi'!AF23</f>
        <v>0</v>
      </c>
      <c r="R40" s="108">
        <f>'5. Auto Review | Climate &amp; Envi'!AH23</f>
        <v>0.2</v>
      </c>
      <c r="S40" s="108">
        <f>'5. Auto Review | Climate &amp; Envi'!AJ23</f>
        <v>0</v>
      </c>
      <c r="T40" s="108">
        <f>'5. Auto Review | Climate &amp; Envi'!AL23</f>
        <v>0</v>
      </c>
      <c r="U40" s="108">
        <f>'5. Auto Review | Climate &amp; Envi'!AN23</f>
        <v>0.2</v>
      </c>
      <c r="V40" s="108">
        <f>'5. Auto Review | Climate &amp; Envi'!AP23</f>
        <v>1.7</v>
      </c>
      <c r="W40" s="105"/>
    </row>
    <row r="41" ht="15.75" customHeight="1">
      <c r="A41" s="110"/>
      <c r="B41" s="110"/>
      <c r="C41" s="104" t="s">
        <v>59</v>
      </c>
      <c r="D41" s="111">
        <f t="shared" ref="D41:V41" si="18">SUM(D37:D40)</f>
        <v>6</v>
      </c>
      <c r="E41" s="111">
        <f t="shared" si="18"/>
        <v>2.2</v>
      </c>
      <c r="F41" s="111">
        <f t="shared" si="18"/>
        <v>0</v>
      </c>
      <c r="G41" s="111">
        <f t="shared" si="18"/>
        <v>2.2</v>
      </c>
      <c r="H41" s="111">
        <f t="shared" si="18"/>
        <v>0</v>
      </c>
      <c r="I41" s="111">
        <f t="shared" si="18"/>
        <v>1</v>
      </c>
      <c r="J41" s="111">
        <f t="shared" si="18"/>
        <v>1.5</v>
      </c>
      <c r="K41" s="111">
        <f t="shared" si="18"/>
        <v>0</v>
      </c>
      <c r="L41" s="111">
        <f t="shared" si="18"/>
        <v>1</v>
      </c>
      <c r="M41" s="111">
        <f t="shared" si="18"/>
        <v>1</v>
      </c>
      <c r="N41" s="111">
        <f t="shared" si="18"/>
        <v>3.15</v>
      </c>
      <c r="O41" s="111">
        <f t="shared" si="18"/>
        <v>0.2</v>
      </c>
      <c r="P41" s="111">
        <f t="shared" si="18"/>
        <v>0.7</v>
      </c>
      <c r="Q41" s="111">
        <f t="shared" si="18"/>
        <v>0</v>
      </c>
      <c r="R41" s="111">
        <f t="shared" si="18"/>
        <v>0.2</v>
      </c>
      <c r="S41" s="111">
        <f t="shared" si="18"/>
        <v>0</v>
      </c>
      <c r="T41" s="111">
        <f t="shared" si="18"/>
        <v>0</v>
      </c>
      <c r="U41" s="111">
        <f t="shared" si="18"/>
        <v>1.7</v>
      </c>
      <c r="V41" s="111">
        <f t="shared" si="18"/>
        <v>4.15</v>
      </c>
      <c r="W41" s="105"/>
    </row>
    <row r="42" ht="15.75" customHeight="1">
      <c r="A42" s="110"/>
      <c r="B42" s="110"/>
      <c r="C42" s="112" t="s">
        <v>60</v>
      </c>
      <c r="D42" s="113">
        <f>'7. Weightings'!$C$5</f>
        <v>2</v>
      </c>
      <c r="E42" s="120">
        <f t="shared" ref="E42:V42" si="19">(E41/$D$41)*$D$42</f>
        <v>0.7333333333</v>
      </c>
      <c r="F42" s="120">
        <f t="shared" si="19"/>
        <v>0</v>
      </c>
      <c r="G42" s="120">
        <f t="shared" si="19"/>
        <v>0.7333333333</v>
      </c>
      <c r="H42" s="120">
        <f t="shared" si="19"/>
        <v>0</v>
      </c>
      <c r="I42" s="120">
        <f t="shared" si="19"/>
        <v>0.3333333333</v>
      </c>
      <c r="J42" s="120">
        <f t="shared" si="19"/>
        <v>0.5</v>
      </c>
      <c r="K42" s="120">
        <f t="shared" si="19"/>
        <v>0</v>
      </c>
      <c r="L42" s="120">
        <f t="shared" si="19"/>
        <v>0.3333333333</v>
      </c>
      <c r="M42" s="120">
        <f t="shared" si="19"/>
        <v>0.3333333333</v>
      </c>
      <c r="N42" s="120">
        <f t="shared" si="19"/>
        <v>1.05</v>
      </c>
      <c r="O42" s="120">
        <f t="shared" si="19"/>
        <v>0.06666666667</v>
      </c>
      <c r="P42" s="120">
        <f t="shared" si="19"/>
        <v>0.2333333333</v>
      </c>
      <c r="Q42" s="120">
        <f t="shared" si="19"/>
        <v>0</v>
      </c>
      <c r="R42" s="120">
        <f t="shared" si="19"/>
        <v>0.06666666667</v>
      </c>
      <c r="S42" s="120">
        <f t="shared" si="19"/>
        <v>0</v>
      </c>
      <c r="T42" s="120">
        <f t="shared" si="19"/>
        <v>0</v>
      </c>
      <c r="U42" s="120">
        <f t="shared" si="19"/>
        <v>0.5666666667</v>
      </c>
      <c r="V42" s="120">
        <f t="shared" si="19"/>
        <v>1.383333333</v>
      </c>
      <c r="W42" s="115"/>
    </row>
    <row r="43" ht="15.75" customHeight="1">
      <c r="A43" s="110"/>
      <c r="B43" s="116"/>
      <c r="C43" s="117" t="s">
        <v>61</v>
      </c>
      <c r="D43" s="118"/>
      <c r="E43" s="128">
        <f t="shared" ref="E43:V43" si="20">IFERROR(E42/$D$42,O)</f>
        <v>0.3666666667</v>
      </c>
      <c r="F43" s="128">
        <f t="shared" si="20"/>
        <v>0</v>
      </c>
      <c r="G43" s="128">
        <f t="shared" si="20"/>
        <v>0.3666666667</v>
      </c>
      <c r="H43" s="128">
        <f t="shared" si="20"/>
        <v>0</v>
      </c>
      <c r="I43" s="128">
        <f t="shared" si="20"/>
        <v>0.1666666667</v>
      </c>
      <c r="J43" s="128">
        <f t="shared" si="20"/>
        <v>0.25</v>
      </c>
      <c r="K43" s="128">
        <f t="shared" si="20"/>
        <v>0</v>
      </c>
      <c r="L43" s="128">
        <f t="shared" si="20"/>
        <v>0.1666666667</v>
      </c>
      <c r="M43" s="128">
        <f t="shared" si="20"/>
        <v>0.1666666667</v>
      </c>
      <c r="N43" s="128">
        <f t="shared" si="20"/>
        <v>0.525</v>
      </c>
      <c r="O43" s="128">
        <f t="shared" si="20"/>
        <v>0.03333333333</v>
      </c>
      <c r="P43" s="128">
        <f t="shared" si="20"/>
        <v>0.1166666667</v>
      </c>
      <c r="Q43" s="128">
        <f t="shared" si="20"/>
        <v>0</v>
      </c>
      <c r="R43" s="128">
        <f t="shared" si="20"/>
        <v>0.03333333333</v>
      </c>
      <c r="S43" s="128">
        <f t="shared" si="20"/>
        <v>0</v>
      </c>
      <c r="T43" s="128">
        <f t="shared" si="20"/>
        <v>0</v>
      </c>
      <c r="U43" s="128">
        <f t="shared" si="20"/>
        <v>0.2833333333</v>
      </c>
      <c r="V43" s="128">
        <f t="shared" si="20"/>
        <v>0.6916666667</v>
      </c>
      <c r="W43" s="101"/>
    </row>
    <row r="44" ht="15.75" customHeight="1">
      <c r="A44" s="110"/>
      <c r="B44" s="121" t="s">
        <v>64</v>
      </c>
      <c r="C44" s="122"/>
      <c r="D44" s="123">
        <f>'7. Weightings'!$C$6</f>
        <v>4.5</v>
      </c>
      <c r="E44" s="120">
        <f t="shared" ref="E44:V44" si="21">SUM(E28,E35,E42)</f>
        <v>0.7333333333</v>
      </c>
      <c r="F44" s="120">
        <f t="shared" si="21"/>
        <v>0</v>
      </c>
      <c r="G44" s="120">
        <f t="shared" si="21"/>
        <v>1.033333333</v>
      </c>
      <c r="H44" s="120">
        <f t="shared" si="21"/>
        <v>0</v>
      </c>
      <c r="I44" s="120">
        <f t="shared" si="21"/>
        <v>0.8333333333</v>
      </c>
      <c r="J44" s="120">
        <f t="shared" si="21"/>
        <v>0.8</v>
      </c>
      <c r="K44" s="120">
        <f t="shared" si="21"/>
        <v>0</v>
      </c>
      <c r="L44" s="120">
        <f t="shared" si="21"/>
        <v>0.5208333333</v>
      </c>
      <c r="M44" s="120">
        <f t="shared" si="21"/>
        <v>0.3333333333</v>
      </c>
      <c r="N44" s="120">
        <f t="shared" si="21"/>
        <v>1.275</v>
      </c>
      <c r="O44" s="120">
        <f t="shared" si="21"/>
        <v>0.06666666667</v>
      </c>
      <c r="P44" s="120">
        <f t="shared" si="21"/>
        <v>0.2333333333</v>
      </c>
      <c r="Q44" s="120">
        <f t="shared" si="21"/>
        <v>0</v>
      </c>
      <c r="R44" s="120">
        <f t="shared" si="21"/>
        <v>0.06666666667</v>
      </c>
      <c r="S44" s="120">
        <f t="shared" si="21"/>
        <v>1</v>
      </c>
      <c r="T44" s="120">
        <f t="shared" si="21"/>
        <v>0</v>
      </c>
      <c r="U44" s="120">
        <f t="shared" si="21"/>
        <v>0.5666666667</v>
      </c>
      <c r="V44" s="120">
        <f t="shared" si="21"/>
        <v>2.620833333</v>
      </c>
      <c r="W44" s="115"/>
    </row>
    <row r="45" ht="15.75" customHeight="1">
      <c r="A45" s="116"/>
      <c r="B45" s="124" t="s">
        <v>65</v>
      </c>
      <c r="C45" s="125"/>
      <c r="D45" s="126"/>
      <c r="E45" s="127">
        <f t="shared" ref="E45:V45" si="22">E44/$D$44</f>
        <v>0.162962963</v>
      </c>
      <c r="F45" s="127">
        <f t="shared" si="22"/>
        <v>0</v>
      </c>
      <c r="G45" s="127">
        <f t="shared" si="22"/>
        <v>0.2296296296</v>
      </c>
      <c r="H45" s="127">
        <f t="shared" si="22"/>
        <v>0</v>
      </c>
      <c r="I45" s="127">
        <f t="shared" si="22"/>
        <v>0.1851851852</v>
      </c>
      <c r="J45" s="127">
        <f t="shared" si="22"/>
        <v>0.1777777778</v>
      </c>
      <c r="K45" s="127">
        <f t="shared" si="22"/>
        <v>0</v>
      </c>
      <c r="L45" s="127">
        <f t="shared" si="22"/>
        <v>0.1157407407</v>
      </c>
      <c r="M45" s="127">
        <f t="shared" si="22"/>
        <v>0.07407407407</v>
      </c>
      <c r="N45" s="127">
        <f t="shared" si="22"/>
        <v>0.2833333333</v>
      </c>
      <c r="O45" s="127">
        <f t="shared" si="22"/>
        <v>0.01481481481</v>
      </c>
      <c r="P45" s="127">
        <f t="shared" si="22"/>
        <v>0.05185185185</v>
      </c>
      <c r="Q45" s="127">
        <f t="shared" si="22"/>
        <v>0</v>
      </c>
      <c r="R45" s="127">
        <f t="shared" si="22"/>
        <v>0.01481481481</v>
      </c>
      <c r="S45" s="127">
        <f t="shared" si="22"/>
        <v>0.2222222222</v>
      </c>
      <c r="T45" s="127">
        <f t="shared" si="22"/>
        <v>0</v>
      </c>
      <c r="U45" s="127">
        <f t="shared" si="22"/>
        <v>0.1259259259</v>
      </c>
      <c r="V45" s="127">
        <f t="shared" si="22"/>
        <v>0.5824074074</v>
      </c>
      <c r="W45" s="101"/>
    </row>
    <row r="46">
      <c r="A46" s="106" t="str">
        <f>'5. Auto Review | Climate &amp; Envi'!A24</f>
        <v>3.Fossil Free and Environmentally Sustainable Aluminium </v>
      </c>
      <c r="B46" s="107" t="str">
        <f>'5. Auto Review | Climate &amp; Envi'!B24</f>
        <v>3.1. Disclosure of  scope 3 GHG emissions due to aluminium</v>
      </c>
      <c r="C46" s="108" t="str">
        <f>'5. Auto Review | Climate &amp; Envi'!C24</f>
        <v>3.1.1. The company discloses disaggregated GHG emissions for their aluminium supply chains.</v>
      </c>
      <c r="D46" s="108">
        <f>'5. Auto Review | Climate &amp; Envi'!D24</f>
        <v>1</v>
      </c>
      <c r="E46" s="108">
        <f>'5. Auto Review | Climate &amp; Envi'!H24</f>
        <v>0</v>
      </c>
      <c r="F46" s="108">
        <f>'5. Auto Review | Climate &amp; Envi'!J24</f>
        <v>0</v>
      </c>
      <c r="G46" s="108">
        <f>'5. Auto Review | Climate &amp; Envi'!L24</f>
        <v>0</v>
      </c>
      <c r="H46" s="108">
        <f>'5. Auto Review | Climate &amp; Envi'!N24</f>
        <v>0</v>
      </c>
      <c r="I46" s="108">
        <f>'5. Auto Review | Climate &amp; Envi'!P24</f>
        <v>0</v>
      </c>
      <c r="J46" s="108">
        <f>'5. Auto Review | Climate &amp; Envi'!R24</f>
        <v>0</v>
      </c>
      <c r="K46" s="109">
        <f>'5. Auto Review | Climate &amp; Envi'!T24</f>
        <v>0</v>
      </c>
      <c r="L46" s="108">
        <f>'5. Auto Review | Climate &amp; Envi'!V24</f>
        <v>0</v>
      </c>
      <c r="M46" s="108">
        <f>'5. Auto Review | Climate &amp; Envi'!X24</f>
        <v>0</v>
      </c>
      <c r="N46" s="108">
        <f>'5. Auto Review | Climate &amp; Envi'!Z24</f>
        <v>0</v>
      </c>
      <c r="O46" s="108">
        <f>'5. Auto Review | Climate &amp; Envi'!AB24</f>
        <v>0</v>
      </c>
      <c r="P46" s="108">
        <f>'5. Auto Review | Climate &amp; Envi'!AD24</f>
        <v>0</v>
      </c>
      <c r="Q46" s="103">
        <f>'5. Auto Review | Climate &amp; Envi'!AF24</f>
        <v>0</v>
      </c>
      <c r="R46" s="108">
        <f>'5. Auto Review | Climate &amp; Envi'!AH24</f>
        <v>0</v>
      </c>
      <c r="S46" s="108">
        <f>'5. Auto Review | Climate &amp; Envi'!AJ24</f>
        <v>1</v>
      </c>
      <c r="T46" s="108">
        <f>'5. Auto Review | Climate &amp; Envi'!AL24</f>
        <v>0</v>
      </c>
      <c r="U46" s="108">
        <f>'5. Auto Review | Climate &amp; Envi'!AN24</f>
        <v>0</v>
      </c>
      <c r="V46" s="108">
        <f>'5. Auto Review | Climate &amp; Envi'!AP24</f>
        <v>0.5</v>
      </c>
      <c r="W46" s="105"/>
    </row>
    <row r="47" ht="15.75" customHeight="1">
      <c r="A47" s="110"/>
      <c r="B47" s="110"/>
      <c r="C47" s="108" t="s">
        <v>53</v>
      </c>
      <c r="D47" s="129">
        <f t="shared" ref="D47:V47" si="23">SUM(D46)</f>
        <v>1</v>
      </c>
      <c r="E47" s="111">
        <f t="shared" si="23"/>
        <v>0</v>
      </c>
      <c r="F47" s="111">
        <f t="shared" si="23"/>
        <v>0</v>
      </c>
      <c r="G47" s="111">
        <f t="shared" si="23"/>
        <v>0</v>
      </c>
      <c r="H47" s="111">
        <f t="shared" si="23"/>
        <v>0</v>
      </c>
      <c r="I47" s="111">
        <f t="shared" si="23"/>
        <v>0</v>
      </c>
      <c r="J47" s="111">
        <f t="shared" si="23"/>
        <v>0</v>
      </c>
      <c r="K47" s="111">
        <f t="shared" si="23"/>
        <v>0</v>
      </c>
      <c r="L47" s="111">
        <f t="shared" si="23"/>
        <v>0</v>
      </c>
      <c r="M47" s="111">
        <f t="shared" si="23"/>
        <v>0</v>
      </c>
      <c r="N47" s="111">
        <f t="shared" si="23"/>
        <v>0</v>
      </c>
      <c r="O47" s="111">
        <f t="shared" si="23"/>
        <v>0</v>
      </c>
      <c r="P47" s="111">
        <f t="shared" si="23"/>
        <v>0</v>
      </c>
      <c r="Q47" s="111">
        <f t="shared" si="23"/>
        <v>0</v>
      </c>
      <c r="R47" s="111">
        <f t="shared" si="23"/>
        <v>0</v>
      </c>
      <c r="S47" s="111">
        <f t="shared" si="23"/>
        <v>1</v>
      </c>
      <c r="T47" s="111">
        <f t="shared" si="23"/>
        <v>0</v>
      </c>
      <c r="U47" s="111">
        <f t="shared" si="23"/>
        <v>0</v>
      </c>
      <c r="V47" s="111">
        <f t="shared" si="23"/>
        <v>0.5</v>
      </c>
      <c r="W47" s="105"/>
    </row>
    <row r="48" ht="15.75" customHeight="1">
      <c r="A48" s="110"/>
      <c r="B48" s="110"/>
      <c r="C48" s="130" t="s">
        <v>54</v>
      </c>
      <c r="D48" s="123">
        <f>'7. Weightings'!$C$3</f>
        <v>1</v>
      </c>
      <c r="E48" s="114">
        <f t="shared" ref="E48:V48" si="24">(E47/$D$47)*$D$48</f>
        <v>0</v>
      </c>
      <c r="F48" s="114">
        <f t="shared" si="24"/>
        <v>0</v>
      </c>
      <c r="G48" s="114">
        <f t="shared" si="24"/>
        <v>0</v>
      </c>
      <c r="H48" s="114">
        <f t="shared" si="24"/>
        <v>0</v>
      </c>
      <c r="I48" s="114">
        <f t="shared" si="24"/>
        <v>0</v>
      </c>
      <c r="J48" s="114">
        <f t="shared" si="24"/>
        <v>0</v>
      </c>
      <c r="K48" s="114">
        <f t="shared" si="24"/>
        <v>0</v>
      </c>
      <c r="L48" s="114">
        <f t="shared" si="24"/>
        <v>0</v>
      </c>
      <c r="M48" s="114">
        <f t="shared" si="24"/>
        <v>0</v>
      </c>
      <c r="N48" s="114">
        <f t="shared" si="24"/>
        <v>0</v>
      </c>
      <c r="O48" s="114">
        <f t="shared" si="24"/>
        <v>0</v>
      </c>
      <c r="P48" s="114">
        <f t="shared" si="24"/>
        <v>0</v>
      </c>
      <c r="Q48" s="114">
        <f t="shared" si="24"/>
        <v>0</v>
      </c>
      <c r="R48" s="114">
        <f t="shared" si="24"/>
        <v>0</v>
      </c>
      <c r="S48" s="114">
        <f t="shared" si="24"/>
        <v>1</v>
      </c>
      <c r="T48" s="114">
        <f t="shared" si="24"/>
        <v>0</v>
      </c>
      <c r="U48" s="114">
        <f t="shared" si="24"/>
        <v>0</v>
      </c>
      <c r="V48" s="114">
        <f t="shared" si="24"/>
        <v>0.5</v>
      </c>
      <c r="W48" s="115"/>
    </row>
    <row r="49" ht="15.75" customHeight="1">
      <c r="A49" s="110"/>
      <c r="B49" s="116"/>
      <c r="C49" s="131" t="s">
        <v>55</v>
      </c>
      <c r="D49" s="132"/>
      <c r="E49" s="118">
        <f t="shared" ref="E49:V49" si="25">IFERROR(E48/$D$48,0)</f>
        <v>0</v>
      </c>
      <c r="F49" s="118">
        <f t="shared" si="25"/>
        <v>0</v>
      </c>
      <c r="G49" s="118">
        <f t="shared" si="25"/>
        <v>0</v>
      </c>
      <c r="H49" s="118">
        <f t="shared" si="25"/>
        <v>0</v>
      </c>
      <c r="I49" s="118">
        <f t="shared" si="25"/>
        <v>0</v>
      </c>
      <c r="J49" s="118">
        <f t="shared" si="25"/>
        <v>0</v>
      </c>
      <c r="K49" s="118">
        <f t="shared" si="25"/>
        <v>0</v>
      </c>
      <c r="L49" s="118">
        <f t="shared" si="25"/>
        <v>0</v>
      </c>
      <c r="M49" s="118">
        <f t="shared" si="25"/>
        <v>0</v>
      </c>
      <c r="N49" s="118">
        <f t="shared" si="25"/>
        <v>0</v>
      </c>
      <c r="O49" s="118">
        <f t="shared" si="25"/>
        <v>0</v>
      </c>
      <c r="P49" s="118">
        <f t="shared" si="25"/>
        <v>0</v>
      </c>
      <c r="Q49" s="118">
        <f t="shared" si="25"/>
        <v>0</v>
      </c>
      <c r="R49" s="118">
        <f t="shared" si="25"/>
        <v>0</v>
      </c>
      <c r="S49" s="118">
        <f t="shared" si="25"/>
        <v>1</v>
      </c>
      <c r="T49" s="118">
        <f t="shared" si="25"/>
        <v>0</v>
      </c>
      <c r="U49" s="118">
        <f t="shared" si="25"/>
        <v>0</v>
      </c>
      <c r="V49" s="118">
        <f t="shared" si="25"/>
        <v>0.5</v>
      </c>
      <c r="W49" s="101"/>
    </row>
    <row r="50">
      <c r="A50" s="110"/>
      <c r="B50" s="107" t="str">
        <f>'5. Auto Review | Climate &amp; Envi'!B24</f>
        <v>3.1. Disclosure of  scope 3 GHG emissions due to aluminium</v>
      </c>
      <c r="C50" s="108" t="str">
        <f>'5. Auto Review | Climate &amp; Envi'!C25</f>
        <v>3.2.1 The company has set targets for the use of fossil free and environmentally sustainable aluminium</v>
      </c>
      <c r="D50" s="108">
        <f>'5. Auto Review | Climate &amp; Envi'!D25</f>
        <v>2</v>
      </c>
      <c r="E50" s="108">
        <f>'5. Auto Review | Climate &amp; Envi'!H25</f>
        <v>0</v>
      </c>
      <c r="F50" s="108">
        <f>'5. Auto Review | Climate &amp; Envi'!J25</f>
        <v>0</v>
      </c>
      <c r="G50" s="108">
        <f>'5. Auto Review | Climate &amp; Envi'!L25</f>
        <v>1.2</v>
      </c>
      <c r="H50" s="108">
        <f>'5. Auto Review | Climate &amp; Envi'!N25</f>
        <v>0</v>
      </c>
      <c r="I50" s="108">
        <f>'5. Auto Review | Climate &amp; Envi'!P25</f>
        <v>0.4</v>
      </c>
      <c r="J50" s="108">
        <f>'5. Auto Review | Climate &amp; Envi'!R25</f>
        <v>1.2</v>
      </c>
      <c r="K50" s="109">
        <f>'5. Auto Review | Climate &amp; Envi'!T25</f>
        <v>0</v>
      </c>
      <c r="L50" s="108">
        <f>'5. Auto Review | Climate &amp; Envi'!V25</f>
        <v>0</v>
      </c>
      <c r="M50" s="108">
        <f>'5. Auto Review | Climate &amp; Envi'!X25</f>
        <v>0</v>
      </c>
      <c r="N50" s="108">
        <f>'5. Auto Review | Climate &amp; Envi'!Z25</f>
        <v>0.4</v>
      </c>
      <c r="O50" s="108">
        <f>'5. Auto Review | Climate &amp; Envi'!AB25</f>
        <v>0</v>
      </c>
      <c r="P50" s="108">
        <f>'5. Auto Review | Climate &amp; Envi'!AD25</f>
        <v>0</v>
      </c>
      <c r="Q50" s="103">
        <f>'5. Auto Review | Climate &amp; Envi'!AF25</f>
        <v>0</v>
      </c>
      <c r="R50" s="108">
        <f>'5. Auto Review | Climate &amp; Envi'!AH25</f>
        <v>0</v>
      </c>
      <c r="S50" s="108">
        <f>'5. Auto Review | Climate &amp; Envi'!AJ25</f>
        <v>0</v>
      </c>
      <c r="T50" s="108">
        <f>'5. Auto Review | Climate &amp; Envi'!AL25</f>
        <v>0</v>
      </c>
      <c r="U50" s="108">
        <f>'5. Auto Review | Climate &amp; Envi'!AN25</f>
        <v>0</v>
      </c>
      <c r="V50" s="108">
        <f>'5. Auto Review | Climate &amp; Envi'!AP25</f>
        <v>1.2</v>
      </c>
      <c r="W50" s="105"/>
    </row>
    <row r="51">
      <c r="A51" s="110"/>
      <c r="B51" s="110"/>
      <c r="C51" s="108" t="str">
        <f>'5. Auto Review | Climate &amp; Envi'!C26</f>
        <v>3.2.2. The company publishes progress towards their target by disclosing the current percentage of fossil-free and/or lower emission aluminium in their annual production cycle</v>
      </c>
      <c r="D51" s="108">
        <f>'5. Auto Review | Climate &amp; Envi'!D26</f>
        <v>1</v>
      </c>
      <c r="E51" s="108">
        <f>'5. Auto Review | Climate &amp; Envi'!H26</f>
        <v>0</v>
      </c>
      <c r="F51" s="108">
        <f>'5. Auto Review | Climate &amp; Envi'!J26</f>
        <v>0</v>
      </c>
      <c r="G51" s="108">
        <f>'5. Auto Review | Climate &amp; Envi'!L26</f>
        <v>0</v>
      </c>
      <c r="H51" s="108">
        <f>'5. Auto Review | Climate &amp; Envi'!N26</f>
        <v>0</v>
      </c>
      <c r="I51" s="108">
        <f>'5. Auto Review | Climate &amp; Envi'!P26</f>
        <v>0.5</v>
      </c>
      <c r="J51" s="108">
        <f>'5. Auto Review | Climate &amp; Envi'!R26</f>
        <v>0</v>
      </c>
      <c r="K51" s="109">
        <f>'5. Auto Review | Climate &amp; Envi'!T26</f>
        <v>0</v>
      </c>
      <c r="L51" s="108">
        <f>'5. Auto Review | Climate &amp; Envi'!V26</f>
        <v>0</v>
      </c>
      <c r="M51" s="108">
        <f>'5. Auto Review | Climate &amp; Envi'!X26</f>
        <v>0</v>
      </c>
      <c r="N51" s="108">
        <f>'5. Auto Review | Climate &amp; Envi'!Z26</f>
        <v>0.5</v>
      </c>
      <c r="O51" s="108">
        <f>'5. Auto Review | Climate &amp; Envi'!AB26</f>
        <v>0</v>
      </c>
      <c r="P51" s="108">
        <f>'5. Auto Review | Climate &amp; Envi'!AD26</f>
        <v>0</v>
      </c>
      <c r="Q51" s="103">
        <f>'5. Auto Review | Climate &amp; Envi'!AF26</f>
        <v>0</v>
      </c>
      <c r="R51" s="108">
        <f>'5. Auto Review | Climate &amp; Envi'!AH26</f>
        <v>0</v>
      </c>
      <c r="S51" s="108">
        <f>'5. Auto Review | Climate &amp; Envi'!AJ26</f>
        <v>0</v>
      </c>
      <c r="T51" s="108">
        <f>'5. Auto Review | Climate &amp; Envi'!AL26</f>
        <v>0</v>
      </c>
      <c r="U51" s="108">
        <f>'5. Auto Review | Climate &amp; Envi'!AN26</f>
        <v>0</v>
      </c>
      <c r="V51" s="108">
        <f>'5. Auto Review | Climate &amp; Envi'!AP26</f>
        <v>0.5</v>
      </c>
      <c r="W51" s="105"/>
    </row>
    <row r="52">
      <c r="A52" s="110"/>
      <c r="B52" s="110"/>
      <c r="C52" s="108" t="str">
        <f>'5. Auto Review | Climate &amp; Envi'!C27</f>
        <v>3.2.3. The company has a target to increase use of recycled aluminium by 2030.</v>
      </c>
      <c r="D52" s="108">
        <f>'5. Auto Review | Climate &amp; Envi'!D27</f>
        <v>2</v>
      </c>
      <c r="E52" s="108">
        <f>'5. Auto Review | Climate &amp; Envi'!H27</f>
        <v>0</v>
      </c>
      <c r="F52" s="108">
        <f>'5. Auto Review | Climate &amp; Envi'!J27</f>
        <v>0</v>
      </c>
      <c r="G52" s="108">
        <f>'5. Auto Review | Climate &amp; Envi'!L27</f>
        <v>0</v>
      </c>
      <c r="H52" s="108">
        <f>'5. Auto Review | Climate &amp; Envi'!N27</f>
        <v>0</v>
      </c>
      <c r="I52" s="108">
        <f>'5. Auto Review | Climate &amp; Envi'!P27</f>
        <v>1</v>
      </c>
      <c r="J52" s="108">
        <f>'5. Auto Review | Climate &amp; Envi'!R27</f>
        <v>0</v>
      </c>
      <c r="K52" s="109">
        <f>'5. Auto Review | Climate &amp; Envi'!T27</f>
        <v>0</v>
      </c>
      <c r="L52" s="108">
        <f>'5. Auto Review | Climate &amp; Envi'!V27</f>
        <v>0</v>
      </c>
      <c r="M52" s="108">
        <f>'5. Auto Review | Climate &amp; Envi'!X27</f>
        <v>0</v>
      </c>
      <c r="N52" s="108">
        <f>'5. Auto Review | Climate &amp; Envi'!Z27</f>
        <v>0</v>
      </c>
      <c r="O52" s="108">
        <f>'5. Auto Review | Climate &amp; Envi'!AB27</f>
        <v>0</v>
      </c>
      <c r="P52" s="108">
        <f>'5. Auto Review | Climate &amp; Envi'!AD27</f>
        <v>0</v>
      </c>
      <c r="Q52" s="103">
        <f>'5. Auto Review | Climate &amp; Envi'!AF27</f>
        <v>0</v>
      </c>
      <c r="R52" s="108">
        <f>'5. Auto Review | Climate &amp; Envi'!AH27</f>
        <v>0</v>
      </c>
      <c r="S52" s="108">
        <f>'5. Auto Review | Climate &amp; Envi'!AJ27</f>
        <v>0</v>
      </c>
      <c r="T52" s="108">
        <f>'5. Auto Review | Climate &amp; Envi'!AL27</f>
        <v>0</v>
      </c>
      <c r="U52" s="108">
        <f>'5. Auto Review | Climate &amp; Envi'!AN27</f>
        <v>0</v>
      </c>
      <c r="V52" s="108">
        <f>'5. Auto Review | Climate &amp; Envi'!AP27</f>
        <v>1.5</v>
      </c>
      <c r="W52" s="105"/>
    </row>
    <row r="53">
      <c r="A53" s="110"/>
      <c r="B53" s="110"/>
      <c r="C53" s="108" t="str">
        <f>'5. Auto Review | Climate &amp; Envi'!C28</f>
        <v>3.2.4. The company publishes progress towards their target by disclosing the current percentage of recycled aluminium used in its annual production cycle</v>
      </c>
      <c r="D53" s="108">
        <f>'5. Auto Review | Climate &amp; Envi'!D28</f>
        <v>1</v>
      </c>
      <c r="E53" s="108">
        <f>'5. Auto Review | Climate &amp; Envi'!H28</f>
        <v>0.5</v>
      </c>
      <c r="F53" s="108">
        <f>'5. Auto Review | Climate &amp; Envi'!J28</f>
        <v>0.5</v>
      </c>
      <c r="G53" s="108">
        <f>'5. Auto Review | Climate &amp; Envi'!L28</f>
        <v>0.5</v>
      </c>
      <c r="H53" s="108">
        <f>'5. Auto Review | Climate &amp; Envi'!N28</f>
        <v>0</v>
      </c>
      <c r="I53" s="108">
        <f>'5. Auto Review | Climate &amp; Envi'!P28</f>
        <v>0.5</v>
      </c>
      <c r="J53" s="108">
        <f>'5. Auto Review | Climate &amp; Envi'!R28</f>
        <v>0</v>
      </c>
      <c r="K53" s="109">
        <f>'5. Auto Review | Climate &amp; Envi'!T28</f>
        <v>0</v>
      </c>
      <c r="L53" s="108">
        <f>'5. Auto Review | Climate &amp; Envi'!V28</f>
        <v>0.75</v>
      </c>
      <c r="M53" s="108">
        <f>'5. Auto Review | Climate &amp; Envi'!X28</f>
        <v>0</v>
      </c>
      <c r="N53" s="108">
        <f>'5. Auto Review | Climate &amp; Envi'!Z28</f>
        <v>0</v>
      </c>
      <c r="O53" s="108">
        <f>'5. Auto Review | Climate &amp; Envi'!AB28</f>
        <v>0</v>
      </c>
      <c r="P53" s="108">
        <f>'5. Auto Review | Climate &amp; Envi'!AD28</f>
        <v>0.5</v>
      </c>
      <c r="Q53" s="103">
        <f>'5. Auto Review | Climate &amp; Envi'!AF28</f>
        <v>0</v>
      </c>
      <c r="R53" s="108">
        <f>'5. Auto Review | Climate &amp; Envi'!AH28</f>
        <v>0</v>
      </c>
      <c r="S53" s="108">
        <f>'5. Auto Review | Climate &amp; Envi'!AJ28</f>
        <v>0</v>
      </c>
      <c r="T53" s="108">
        <f>'5. Auto Review | Climate &amp; Envi'!AL28</f>
        <v>0</v>
      </c>
      <c r="U53" s="108">
        <f>'5. Auto Review | Climate &amp; Envi'!AN28</f>
        <v>0</v>
      </c>
      <c r="V53" s="108">
        <f>'5. Auto Review | Climate &amp; Envi'!AP28</f>
        <v>0.75</v>
      </c>
      <c r="W53" s="105"/>
    </row>
    <row r="54" ht="15.75" customHeight="1">
      <c r="A54" s="110"/>
      <c r="B54" s="110"/>
      <c r="C54" s="108" t="s">
        <v>56</v>
      </c>
      <c r="D54" s="129">
        <f t="shared" ref="D54:V54" si="26">SUM(D50:D53)</f>
        <v>6</v>
      </c>
      <c r="E54" s="111">
        <f t="shared" si="26"/>
        <v>0.5</v>
      </c>
      <c r="F54" s="111">
        <f t="shared" si="26"/>
        <v>0.5</v>
      </c>
      <c r="G54" s="111">
        <f t="shared" si="26"/>
        <v>1.7</v>
      </c>
      <c r="H54" s="111">
        <f t="shared" si="26"/>
        <v>0</v>
      </c>
      <c r="I54" s="111">
        <f t="shared" si="26"/>
        <v>2.4</v>
      </c>
      <c r="J54" s="111">
        <f t="shared" si="26"/>
        <v>1.2</v>
      </c>
      <c r="K54" s="111">
        <f t="shared" si="26"/>
        <v>0</v>
      </c>
      <c r="L54" s="111">
        <f t="shared" si="26"/>
        <v>0.75</v>
      </c>
      <c r="M54" s="111">
        <f t="shared" si="26"/>
        <v>0</v>
      </c>
      <c r="N54" s="111">
        <f t="shared" si="26"/>
        <v>0.9</v>
      </c>
      <c r="O54" s="111">
        <f t="shared" si="26"/>
        <v>0</v>
      </c>
      <c r="P54" s="111">
        <f t="shared" si="26"/>
        <v>0.5</v>
      </c>
      <c r="Q54" s="111">
        <f t="shared" si="26"/>
        <v>0</v>
      </c>
      <c r="R54" s="111">
        <f t="shared" si="26"/>
        <v>0</v>
      </c>
      <c r="S54" s="111">
        <f t="shared" si="26"/>
        <v>0</v>
      </c>
      <c r="T54" s="111">
        <f t="shared" si="26"/>
        <v>0</v>
      </c>
      <c r="U54" s="111">
        <f t="shared" si="26"/>
        <v>0</v>
      </c>
      <c r="V54" s="111">
        <f t="shared" si="26"/>
        <v>3.95</v>
      </c>
      <c r="W54" s="105"/>
    </row>
    <row r="55" ht="15.75" customHeight="1">
      <c r="A55" s="110"/>
      <c r="B55" s="110"/>
      <c r="C55" s="130" t="s">
        <v>57</v>
      </c>
      <c r="D55" s="123">
        <f>'7. Weightings'!$C$4</f>
        <v>1.5</v>
      </c>
      <c r="E55" s="114">
        <f t="shared" ref="E55:V55" si="27">(E54/$D$54)*$D$55</f>
        <v>0.125</v>
      </c>
      <c r="F55" s="114">
        <f t="shared" si="27"/>
        <v>0.125</v>
      </c>
      <c r="G55" s="114">
        <f t="shared" si="27"/>
        <v>0.425</v>
      </c>
      <c r="H55" s="114">
        <f t="shared" si="27"/>
        <v>0</v>
      </c>
      <c r="I55" s="114">
        <f t="shared" si="27"/>
        <v>0.6</v>
      </c>
      <c r="J55" s="114">
        <f t="shared" si="27"/>
        <v>0.3</v>
      </c>
      <c r="K55" s="114">
        <f t="shared" si="27"/>
        <v>0</v>
      </c>
      <c r="L55" s="114">
        <f t="shared" si="27"/>
        <v>0.1875</v>
      </c>
      <c r="M55" s="114">
        <f t="shared" si="27"/>
        <v>0</v>
      </c>
      <c r="N55" s="114">
        <f t="shared" si="27"/>
        <v>0.225</v>
      </c>
      <c r="O55" s="114">
        <f t="shared" si="27"/>
        <v>0</v>
      </c>
      <c r="P55" s="114">
        <f t="shared" si="27"/>
        <v>0.125</v>
      </c>
      <c r="Q55" s="114">
        <f t="shared" si="27"/>
        <v>0</v>
      </c>
      <c r="R55" s="114">
        <f t="shared" si="27"/>
        <v>0</v>
      </c>
      <c r="S55" s="114">
        <f t="shared" si="27"/>
        <v>0</v>
      </c>
      <c r="T55" s="114">
        <f t="shared" si="27"/>
        <v>0</v>
      </c>
      <c r="U55" s="114">
        <f t="shared" si="27"/>
        <v>0</v>
      </c>
      <c r="V55" s="114">
        <f t="shared" si="27"/>
        <v>0.9875</v>
      </c>
      <c r="W55" s="115"/>
    </row>
    <row r="56" ht="15.75" customHeight="1">
      <c r="A56" s="110"/>
      <c r="B56" s="116"/>
      <c r="C56" s="131" t="s">
        <v>58</v>
      </c>
      <c r="D56" s="132"/>
      <c r="E56" s="118">
        <f t="shared" ref="E56:V56" si="28">IFERROR(E55/$D$55,0)</f>
        <v>0.08333333333</v>
      </c>
      <c r="F56" s="118">
        <f t="shared" si="28"/>
        <v>0.08333333333</v>
      </c>
      <c r="G56" s="118">
        <f t="shared" si="28"/>
        <v>0.2833333333</v>
      </c>
      <c r="H56" s="118">
        <f t="shared" si="28"/>
        <v>0</v>
      </c>
      <c r="I56" s="118">
        <f t="shared" si="28"/>
        <v>0.4</v>
      </c>
      <c r="J56" s="118">
        <f t="shared" si="28"/>
        <v>0.2</v>
      </c>
      <c r="K56" s="118">
        <f t="shared" si="28"/>
        <v>0</v>
      </c>
      <c r="L56" s="118">
        <f t="shared" si="28"/>
        <v>0.125</v>
      </c>
      <c r="M56" s="118">
        <f t="shared" si="28"/>
        <v>0</v>
      </c>
      <c r="N56" s="118">
        <f t="shared" si="28"/>
        <v>0.15</v>
      </c>
      <c r="O56" s="118">
        <f t="shared" si="28"/>
        <v>0</v>
      </c>
      <c r="P56" s="118">
        <f t="shared" si="28"/>
        <v>0.08333333333</v>
      </c>
      <c r="Q56" s="118">
        <f t="shared" si="28"/>
        <v>0</v>
      </c>
      <c r="R56" s="118">
        <f t="shared" si="28"/>
        <v>0</v>
      </c>
      <c r="S56" s="118">
        <f t="shared" si="28"/>
        <v>0</v>
      </c>
      <c r="T56" s="118">
        <f t="shared" si="28"/>
        <v>0</v>
      </c>
      <c r="U56" s="118">
        <f t="shared" si="28"/>
        <v>0</v>
      </c>
      <c r="V56" s="118">
        <f t="shared" si="28"/>
        <v>0.6583333333</v>
      </c>
      <c r="W56" s="101"/>
    </row>
    <row r="57">
      <c r="A57" s="110"/>
      <c r="B57" s="107" t="str">
        <f>'5. Auto Review | Climate &amp; Envi'!B29</f>
        <v>3.3. Use of supply chain levers to achieve fossil free and environmentally sustainable aluminium supply chains</v>
      </c>
      <c r="C57" s="108" t="str">
        <f>'5. Auto Review | Climate &amp; Envi'!C29</f>
        <v>3.3.1. The company participates in multi-stakeholder procurement initiatives to collaborate with other buyers to incentivise investment in and production of fossil free aluminium at scale.</v>
      </c>
      <c r="D57" s="108">
        <f>'5. Auto Review | Climate &amp; Envi'!D29</f>
        <v>1</v>
      </c>
      <c r="E57" s="108">
        <f>'5. Auto Review | Climate &amp; Envi'!H29</f>
        <v>0</v>
      </c>
      <c r="F57" s="108">
        <f>'5. Auto Review | Climate &amp; Envi'!J29</f>
        <v>0</v>
      </c>
      <c r="G57" s="108">
        <f>'5. Auto Review | Climate &amp; Envi'!L29</f>
        <v>1</v>
      </c>
      <c r="H57" s="108">
        <f>'5. Auto Review | Climate &amp; Envi'!N29</f>
        <v>0</v>
      </c>
      <c r="I57" s="108">
        <f>'5. Auto Review | Climate &amp; Envi'!P29</f>
        <v>0</v>
      </c>
      <c r="J57" s="108">
        <f>'5. Auto Review | Climate &amp; Envi'!R29</f>
        <v>1</v>
      </c>
      <c r="K57" s="109">
        <f>'5. Auto Review | Climate &amp; Envi'!T29</f>
        <v>0</v>
      </c>
      <c r="L57" s="108">
        <f>'5. Auto Review | Climate &amp; Envi'!V29</f>
        <v>0</v>
      </c>
      <c r="M57" s="108">
        <f>'5. Auto Review | Climate &amp; Envi'!X29</f>
        <v>0</v>
      </c>
      <c r="N57" s="108">
        <f>'5. Auto Review | Climate &amp; Envi'!Z29</f>
        <v>0</v>
      </c>
      <c r="O57" s="108">
        <f>'5. Auto Review | Climate &amp; Envi'!AB29</f>
        <v>0</v>
      </c>
      <c r="P57" s="108">
        <f>'5. Auto Review | Climate &amp; Envi'!AD29</f>
        <v>0</v>
      </c>
      <c r="Q57" s="103">
        <f>'5. Auto Review | Climate &amp; Envi'!AF29</f>
        <v>0</v>
      </c>
      <c r="R57" s="108">
        <f>'5. Auto Review | Climate &amp; Envi'!AH29</f>
        <v>0</v>
      </c>
      <c r="S57" s="108">
        <f>'5. Auto Review | Climate &amp; Envi'!AJ29</f>
        <v>0</v>
      </c>
      <c r="T57" s="108">
        <f>'5. Auto Review | Climate &amp; Envi'!AL29</f>
        <v>0</v>
      </c>
      <c r="U57" s="108">
        <f>'5. Auto Review | Climate &amp; Envi'!AN29</f>
        <v>0</v>
      </c>
      <c r="V57" s="108">
        <f>'5. Auto Review | Climate &amp; Envi'!AP29</f>
        <v>1</v>
      </c>
      <c r="W57" s="105"/>
    </row>
    <row r="58">
      <c r="A58" s="110"/>
      <c r="B58" s="110"/>
      <c r="C58" s="108" t="str">
        <f>'5. Auto Review | Climate &amp; Envi'!C30</f>
        <v>3.3.2. The company participates in multi-stakeholder standard / certification initiatives to drive investment in and production of socially and environmentally sustainable aluminium</v>
      </c>
      <c r="D58" s="108">
        <f>'5. Auto Review | Climate &amp; Envi'!D30</f>
        <v>1</v>
      </c>
      <c r="E58" s="108">
        <f>'5. Auto Review | Climate &amp; Envi'!H30</f>
        <v>0.1</v>
      </c>
      <c r="F58" s="108">
        <f>'5. Auto Review | Climate &amp; Envi'!J30</f>
        <v>0</v>
      </c>
      <c r="G58" s="108">
        <f>'5. Auto Review | Climate &amp; Envi'!L30</f>
        <v>0</v>
      </c>
      <c r="H58" s="108">
        <f>'5. Auto Review | Climate &amp; Envi'!N30</f>
        <v>0</v>
      </c>
      <c r="I58" s="108">
        <f>'5. Auto Review | Climate &amp; Envi'!P30</f>
        <v>0</v>
      </c>
      <c r="J58" s="108">
        <f>'5. Auto Review | Climate &amp; Envi'!R30</f>
        <v>0</v>
      </c>
      <c r="K58" s="109">
        <f>'5. Auto Review | Climate &amp; Envi'!T30</f>
        <v>0</v>
      </c>
      <c r="L58" s="108">
        <f>'5. Auto Review | Climate &amp; Envi'!V30</f>
        <v>0</v>
      </c>
      <c r="M58" s="108">
        <f>'5. Auto Review | Climate &amp; Envi'!X30</f>
        <v>0</v>
      </c>
      <c r="N58" s="108">
        <f>'5. Auto Review | Climate &amp; Envi'!Z30</f>
        <v>0.4</v>
      </c>
      <c r="O58" s="108">
        <f>'5. Auto Review | Climate &amp; Envi'!AB30</f>
        <v>0</v>
      </c>
      <c r="P58" s="108">
        <f>'5. Auto Review | Climate &amp; Envi'!AD30</f>
        <v>0</v>
      </c>
      <c r="Q58" s="103">
        <f>'5. Auto Review | Climate &amp; Envi'!AF30</f>
        <v>0</v>
      </c>
      <c r="R58" s="108">
        <f>'5. Auto Review | Climate &amp; Envi'!AH30</f>
        <v>0</v>
      </c>
      <c r="S58" s="108">
        <f>'5. Auto Review | Climate &amp; Envi'!AJ30</f>
        <v>0.4</v>
      </c>
      <c r="T58" s="108">
        <f>'5. Auto Review | Climate &amp; Envi'!AL30</f>
        <v>0</v>
      </c>
      <c r="U58" s="108">
        <f>'5. Auto Review | Climate &amp; Envi'!AN30</f>
        <v>0.3</v>
      </c>
      <c r="V58" s="108">
        <f>'5. Auto Review | Climate &amp; Envi'!AP30</f>
        <v>0.2</v>
      </c>
      <c r="W58" s="105"/>
    </row>
    <row r="59">
      <c r="A59" s="110"/>
      <c r="B59" s="110"/>
      <c r="C59" s="108" t="str">
        <f>'5. Auto Review | Climate &amp; Envi'!C31</f>
        <v>3.3.3. The company has entered into formal arrangements with suppliers to incentivise investment in and greater production of fossil free aluminium</v>
      </c>
      <c r="D59" s="108">
        <f>'5. Auto Review | Climate &amp; Envi'!D31</f>
        <v>2</v>
      </c>
      <c r="E59" s="108">
        <f>'5. Auto Review | Climate &amp; Envi'!H31</f>
        <v>0</v>
      </c>
      <c r="F59" s="108">
        <f>'5. Auto Review | Climate &amp; Envi'!J31</f>
        <v>0</v>
      </c>
      <c r="G59" s="108">
        <f>'5. Auto Review | Climate &amp; Envi'!L31</f>
        <v>1</v>
      </c>
      <c r="H59" s="108">
        <f>'5. Auto Review | Climate &amp; Envi'!N31</f>
        <v>0</v>
      </c>
      <c r="I59" s="108">
        <f>'5. Auto Review | Climate &amp; Envi'!P31</f>
        <v>0</v>
      </c>
      <c r="J59" s="108">
        <f>'5. Auto Review | Climate &amp; Envi'!R31</f>
        <v>0</v>
      </c>
      <c r="K59" s="109">
        <f>'5. Auto Review | Climate &amp; Envi'!T31</f>
        <v>0</v>
      </c>
      <c r="L59" s="108">
        <f>'5. Auto Review | Climate &amp; Envi'!V31</f>
        <v>0</v>
      </c>
      <c r="M59" s="108">
        <f>'5. Auto Review | Climate &amp; Envi'!X31</f>
        <v>0</v>
      </c>
      <c r="N59" s="108">
        <f>'5. Auto Review | Climate &amp; Envi'!Z31</f>
        <v>1.5</v>
      </c>
      <c r="O59" s="108">
        <f>'5. Auto Review | Climate &amp; Envi'!AB31</f>
        <v>1</v>
      </c>
      <c r="P59" s="108">
        <f>'5. Auto Review | Climate &amp; Envi'!AD31</f>
        <v>0</v>
      </c>
      <c r="Q59" s="103">
        <f>'5. Auto Review | Climate &amp; Envi'!AF31</f>
        <v>0</v>
      </c>
      <c r="R59" s="108">
        <f>'5. Auto Review | Climate &amp; Envi'!AH31</f>
        <v>0</v>
      </c>
      <c r="S59" s="108">
        <f>'5. Auto Review | Climate &amp; Envi'!AJ31</f>
        <v>1</v>
      </c>
      <c r="T59" s="108">
        <f>'5. Auto Review | Climate &amp; Envi'!AL31</f>
        <v>0</v>
      </c>
      <c r="U59" s="108">
        <f>'5. Auto Review | Climate &amp; Envi'!AN31</f>
        <v>1</v>
      </c>
      <c r="V59" s="108">
        <f>'5. Auto Review | Climate &amp; Envi'!AP31</f>
        <v>1</v>
      </c>
      <c r="W59" s="105"/>
    </row>
    <row r="60">
      <c r="A60" s="110"/>
      <c r="B60" s="110"/>
      <c r="C60" s="108" t="str">
        <f>'5. Auto Review | Climate &amp; Envi'!C32</f>
        <v>3.3.4. The company integrates improved recyclability of aluminium into automobile design and manufacturing. </v>
      </c>
      <c r="D60" s="108">
        <f>'5. Auto Review | Climate &amp; Envi'!D32</f>
        <v>2</v>
      </c>
      <c r="E60" s="108">
        <f>'5. Auto Review | Climate &amp; Envi'!H32</f>
        <v>0.7</v>
      </c>
      <c r="F60" s="108">
        <f>'5. Auto Review | Climate &amp; Envi'!J32</f>
        <v>0.7</v>
      </c>
      <c r="G60" s="108">
        <f>'5. Auto Review | Climate &amp; Envi'!L32</f>
        <v>1.7</v>
      </c>
      <c r="H60" s="108">
        <f>'5. Auto Review | Climate &amp; Envi'!N32</f>
        <v>0</v>
      </c>
      <c r="I60" s="108">
        <f>'5. Auto Review | Climate &amp; Envi'!P32</f>
        <v>1</v>
      </c>
      <c r="J60" s="108">
        <f>'5. Auto Review | Climate &amp; Envi'!R32</f>
        <v>0.7</v>
      </c>
      <c r="K60" s="109">
        <f>'5. Auto Review | Climate &amp; Envi'!T32</f>
        <v>0.2</v>
      </c>
      <c r="L60" s="108">
        <f>'5. Auto Review | Climate &amp; Envi'!V32</f>
        <v>0.5</v>
      </c>
      <c r="M60" s="108">
        <f>'5. Auto Review | Climate &amp; Envi'!X32</f>
        <v>0.5</v>
      </c>
      <c r="N60" s="108">
        <f>'5. Auto Review | Climate &amp; Envi'!Z32</f>
        <v>1</v>
      </c>
      <c r="O60" s="108">
        <f>'5. Auto Review | Climate &amp; Envi'!AB32</f>
        <v>1</v>
      </c>
      <c r="P60" s="108">
        <f>'5. Auto Review | Climate &amp; Envi'!AD32</f>
        <v>1</v>
      </c>
      <c r="Q60" s="103">
        <f>'5. Auto Review | Climate &amp; Envi'!AF32</f>
        <v>0</v>
      </c>
      <c r="R60" s="108">
        <f>'5. Auto Review | Climate &amp; Envi'!AH32</f>
        <v>0.2</v>
      </c>
      <c r="S60" s="108">
        <f>'5. Auto Review | Climate &amp; Envi'!AJ32</f>
        <v>1.7</v>
      </c>
      <c r="T60" s="108">
        <f>'5. Auto Review | Climate &amp; Envi'!AL32</f>
        <v>0</v>
      </c>
      <c r="U60" s="108">
        <f>'5. Auto Review | Climate &amp; Envi'!AN32</f>
        <v>0.8</v>
      </c>
      <c r="V60" s="108">
        <f>'5. Auto Review | Climate &amp; Envi'!AP32</f>
        <v>0.7</v>
      </c>
      <c r="W60" s="105"/>
    </row>
    <row r="61" ht="15.75" customHeight="1">
      <c r="A61" s="110"/>
      <c r="B61" s="110"/>
      <c r="C61" s="108" t="s">
        <v>59</v>
      </c>
      <c r="D61" s="129">
        <f t="shared" ref="D61:V61" si="29">SUM(D57:D60)</f>
        <v>6</v>
      </c>
      <c r="E61" s="111">
        <f t="shared" si="29"/>
        <v>0.8</v>
      </c>
      <c r="F61" s="111">
        <f t="shared" si="29"/>
        <v>0.7</v>
      </c>
      <c r="G61" s="111">
        <f t="shared" si="29"/>
        <v>3.7</v>
      </c>
      <c r="H61" s="111">
        <f t="shared" si="29"/>
        <v>0</v>
      </c>
      <c r="I61" s="111">
        <f t="shared" si="29"/>
        <v>1</v>
      </c>
      <c r="J61" s="111">
        <f t="shared" si="29"/>
        <v>1.7</v>
      </c>
      <c r="K61" s="111">
        <f t="shared" si="29"/>
        <v>0.2</v>
      </c>
      <c r="L61" s="111">
        <f t="shared" si="29"/>
        <v>0.5</v>
      </c>
      <c r="M61" s="111">
        <f t="shared" si="29"/>
        <v>0.5</v>
      </c>
      <c r="N61" s="111">
        <f t="shared" si="29"/>
        <v>2.9</v>
      </c>
      <c r="O61" s="111">
        <f t="shared" si="29"/>
        <v>2</v>
      </c>
      <c r="P61" s="111">
        <f t="shared" si="29"/>
        <v>1</v>
      </c>
      <c r="Q61" s="111">
        <f t="shared" si="29"/>
        <v>0</v>
      </c>
      <c r="R61" s="111">
        <f t="shared" si="29"/>
        <v>0.2</v>
      </c>
      <c r="S61" s="111">
        <f t="shared" si="29"/>
        <v>3.1</v>
      </c>
      <c r="T61" s="111">
        <f t="shared" si="29"/>
        <v>0</v>
      </c>
      <c r="U61" s="111">
        <f t="shared" si="29"/>
        <v>2.1</v>
      </c>
      <c r="V61" s="111">
        <f t="shared" si="29"/>
        <v>2.9</v>
      </c>
      <c r="W61" s="105"/>
    </row>
    <row r="62" ht="15.75" customHeight="1">
      <c r="A62" s="110"/>
      <c r="B62" s="110"/>
      <c r="C62" s="130" t="s">
        <v>60</v>
      </c>
      <c r="D62" s="123">
        <f>'7. Weightings'!$C$5</f>
        <v>2</v>
      </c>
      <c r="E62" s="120">
        <f t="shared" ref="E62:V62" si="30">(E61/$D$61)*$D$62</f>
        <v>0.2666666667</v>
      </c>
      <c r="F62" s="120">
        <f t="shared" si="30"/>
        <v>0.2333333333</v>
      </c>
      <c r="G62" s="120">
        <f t="shared" si="30"/>
        <v>1.233333333</v>
      </c>
      <c r="H62" s="120">
        <f t="shared" si="30"/>
        <v>0</v>
      </c>
      <c r="I62" s="120">
        <f t="shared" si="30"/>
        <v>0.3333333333</v>
      </c>
      <c r="J62" s="120">
        <f t="shared" si="30"/>
        <v>0.5666666667</v>
      </c>
      <c r="K62" s="120">
        <f t="shared" si="30"/>
        <v>0.06666666667</v>
      </c>
      <c r="L62" s="120">
        <f t="shared" si="30"/>
        <v>0.1666666667</v>
      </c>
      <c r="M62" s="120">
        <f t="shared" si="30"/>
        <v>0.1666666667</v>
      </c>
      <c r="N62" s="120">
        <f t="shared" si="30"/>
        <v>0.9666666667</v>
      </c>
      <c r="O62" s="120">
        <f t="shared" si="30"/>
        <v>0.6666666667</v>
      </c>
      <c r="P62" s="120">
        <f t="shared" si="30"/>
        <v>0.3333333333</v>
      </c>
      <c r="Q62" s="120">
        <f t="shared" si="30"/>
        <v>0</v>
      </c>
      <c r="R62" s="120">
        <f t="shared" si="30"/>
        <v>0.06666666667</v>
      </c>
      <c r="S62" s="120">
        <f t="shared" si="30"/>
        <v>1.033333333</v>
      </c>
      <c r="T62" s="120">
        <f t="shared" si="30"/>
        <v>0</v>
      </c>
      <c r="U62" s="120">
        <f t="shared" si="30"/>
        <v>0.7</v>
      </c>
      <c r="V62" s="120">
        <f t="shared" si="30"/>
        <v>0.9666666667</v>
      </c>
      <c r="W62" s="115"/>
    </row>
    <row r="63" ht="15.75" customHeight="1">
      <c r="A63" s="110"/>
      <c r="B63" s="116"/>
      <c r="C63" s="131" t="s">
        <v>61</v>
      </c>
      <c r="D63" s="132"/>
      <c r="E63" s="128">
        <f t="shared" ref="E63:V63" si="31">IFERROR(E62/$D$62,0)</f>
        <v>0.1333333333</v>
      </c>
      <c r="F63" s="128">
        <f t="shared" si="31"/>
        <v>0.1166666667</v>
      </c>
      <c r="G63" s="128">
        <f t="shared" si="31"/>
        <v>0.6166666667</v>
      </c>
      <c r="H63" s="128">
        <f t="shared" si="31"/>
        <v>0</v>
      </c>
      <c r="I63" s="128">
        <f t="shared" si="31"/>
        <v>0.1666666667</v>
      </c>
      <c r="J63" s="128">
        <f t="shared" si="31"/>
        <v>0.2833333333</v>
      </c>
      <c r="K63" s="128">
        <f t="shared" si="31"/>
        <v>0.03333333333</v>
      </c>
      <c r="L63" s="128">
        <f t="shared" si="31"/>
        <v>0.08333333333</v>
      </c>
      <c r="M63" s="128">
        <f t="shared" si="31"/>
        <v>0.08333333333</v>
      </c>
      <c r="N63" s="128">
        <f t="shared" si="31"/>
        <v>0.4833333333</v>
      </c>
      <c r="O63" s="128">
        <f t="shared" si="31"/>
        <v>0.3333333333</v>
      </c>
      <c r="P63" s="128">
        <f t="shared" si="31"/>
        <v>0.1666666667</v>
      </c>
      <c r="Q63" s="128">
        <f t="shared" si="31"/>
        <v>0</v>
      </c>
      <c r="R63" s="128">
        <f t="shared" si="31"/>
        <v>0.03333333333</v>
      </c>
      <c r="S63" s="128">
        <f t="shared" si="31"/>
        <v>0.5166666667</v>
      </c>
      <c r="T63" s="128">
        <f t="shared" si="31"/>
        <v>0</v>
      </c>
      <c r="U63" s="128">
        <f t="shared" si="31"/>
        <v>0.35</v>
      </c>
      <c r="V63" s="128">
        <f t="shared" si="31"/>
        <v>0.4833333333</v>
      </c>
      <c r="W63" s="101"/>
    </row>
    <row r="64" ht="15.75" customHeight="1">
      <c r="A64" s="110"/>
      <c r="B64" s="121" t="s">
        <v>66</v>
      </c>
      <c r="C64" s="122"/>
      <c r="D64" s="113">
        <f>'7. Weightings'!$C$6</f>
        <v>4.5</v>
      </c>
      <c r="E64" s="120">
        <f t="shared" ref="E64:V64" si="32">SUM(E48,E55,E62)</f>
        <v>0.3916666667</v>
      </c>
      <c r="F64" s="120">
        <f t="shared" si="32"/>
        <v>0.3583333333</v>
      </c>
      <c r="G64" s="120">
        <f t="shared" si="32"/>
        <v>1.658333333</v>
      </c>
      <c r="H64" s="120">
        <f t="shared" si="32"/>
        <v>0</v>
      </c>
      <c r="I64" s="120">
        <f t="shared" si="32"/>
        <v>0.9333333333</v>
      </c>
      <c r="J64" s="120">
        <f t="shared" si="32"/>
        <v>0.8666666667</v>
      </c>
      <c r="K64" s="120">
        <f t="shared" si="32"/>
        <v>0.06666666667</v>
      </c>
      <c r="L64" s="120">
        <f t="shared" si="32"/>
        <v>0.3541666667</v>
      </c>
      <c r="M64" s="120">
        <f t="shared" si="32"/>
        <v>0.1666666667</v>
      </c>
      <c r="N64" s="120">
        <f t="shared" si="32"/>
        <v>1.191666667</v>
      </c>
      <c r="O64" s="120">
        <f t="shared" si="32"/>
        <v>0.6666666667</v>
      </c>
      <c r="P64" s="120">
        <f t="shared" si="32"/>
        <v>0.4583333333</v>
      </c>
      <c r="Q64" s="120">
        <f t="shared" si="32"/>
        <v>0</v>
      </c>
      <c r="R64" s="120">
        <f t="shared" si="32"/>
        <v>0.06666666667</v>
      </c>
      <c r="S64" s="120">
        <f t="shared" si="32"/>
        <v>2.033333333</v>
      </c>
      <c r="T64" s="120">
        <f t="shared" si="32"/>
        <v>0</v>
      </c>
      <c r="U64" s="120">
        <f t="shared" si="32"/>
        <v>0.7</v>
      </c>
      <c r="V64" s="120">
        <f t="shared" si="32"/>
        <v>2.454166667</v>
      </c>
      <c r="W64" s="115"/>
    </row>
    <row r="65" ht="15.75" customHeight="1">
      <c r="A65" s="116"/>
      <c r="B65" s="124" t="s">
        <v>67</v>
      </c>
      <c r="C65" s="125"/>
      <c r="D65" s="126"/>
      <c r="E65" s="127">
        <f t="shared" ref="E65:V65" si="33">E64/$D$64</f>
        <v>0.08703703704</v>
      </c>
      <c r="F65" s="127">
        <f t="shared" si="33"/>
        <v>0.07962962963</v>
      </c>
      <c r="G65" s="127">
        <f t="shared" si="33"/>
        <v>0.3685185185</v>
      </c>
      <c r="H65" s="127">
        <f t="shared" si="33"/>
        <v>0</v>
      </c>
      <c r="I65" s="127">
        <f t="shared" si="33"/>
        <v>0.2074074074</v>
      </c>
      <c r="J65" s="127">
        <f t="shared" si="33"/>
        <v>0.1925925926</v>
      </c>
      <c r="K65" s="127">
        <f t="shared" si="33"/>
        <v>0.01481481481</v>
      </c>
      <c r="L65" s="127">
        <f t="shared" si="33"/>
        <v>0.0787037037</v>
      </c>
      <c r="M65" s="127">
        <f t="shared" si="33"/>
        <v>0.03703703704</v>
      </c>
      <c r="N65" s="127">
        <f t="shared" si="33"/>
        <v>0.2648148148</v>
      </c>
      <c r="O65" s="127">
        <f t="shared" si="33"/>
        <v>0.1481481481</v>
      </c>
      <c r="P65" s="127">
        <f t="shared" si="33"/>
        <v>0.1018518519</v>
      </c>
      <c r="Q65" s="127">
        <f t="shared" si="33"/>
        <v>0</v>
      </c>
      <c r="R65" s="127">
        <f t="shared" si="33"/>
        <v>0.01481481481</v>
      </c>
      <c r="S65" s="127">
        <f t="shared" si="33"/>
        <v>0.4518518519</v>
      </c>
      <c r="T65" s="127">
        <f t="shared" si="33"/>
        <v>0</v>
      </c>
      <c r="U65" s="127">
        <f t="shared" si="33"/>
        <v>0.1555555556</v>
      </c>
      <c r="V65" s="127">
        <f t="shared" si="33"/>
        <v>0.5453703704</v>
      </c>
      <c r="W65" s="101"/>
    </row>
    <row r="66">
      <c r="A66" s="106" t="str">
        <f>'5. Auto Review | Climate &amp; Envi'!A33</f>
        <v>4. Fossil Free and Environmentally Sustainable Batteries</v>
      </c>
      <c r="B66" s="107" t="str">
        <f>'5. Auto Review | Climate &amp; Envi'!B33</f>
        <v>4.1. Disclosure of  scope 3 GHG emissions due to battery supply chains</v>
      </c>
      <c r="C66" s="108" t="str">
        <f>'5. Auto Review | Climate &amp; Envi'!C33</f>
        <v>4.1.1. The company discloses disaggregated scope 3 emissions for their battery supply chains, including a total for the whole battery and disaggregated emissions for key battery minerals (cathode / anode active materials)</v>
      </c>
      <c r="D66" s="108">
        <f>'5. Auto Review | Climate &amp; Envi'!D33</f>
        <v>1</v>
      </c>
      <c r="E66" s="108">
        <f>'5. Auto Review | Climate &amp; Envi'!H33</f>
        <v>0</v>
      </c>
      <c r="F66" s="108">
        <f>'5. Auto Review | Climate &amp; Envi'!J33</f>
        <v>0</v>
      </c>
      <c r="G66" s="108">
        <f>'5. Auto Review | Climate &amp; Envi'!L33</f>
        <v>0.25</v>
      </c>
      <c r="H66" s="108">
        <f>'5. Auto Review | Climate &amp; Envi'!N33</f>
        <v>0</v>
      </c>
      <c r="I66" s="108">
        <f>'5. Auto Review | Climate &amp; Envi'!P33</f>
        <v>0</v>
      </c>
      <c r="J66" s="108">
        <f>'5. Auto Review | Climate &amp; Envi'!R33</f>
        <v>0</v>
      </c>
      <c r="K66" s="109">
        <f>'5. Auto Review | Climate &amp; Envi'!T33</f>
        <v>0</v>
      </c>
      <c r="L66" s="108">
        <f>'5. Auto Review | Climate &amp; Envi'!V33</f>
        <v>0</v>
      </c>
      <c r="M66" s="108">
        <f>'5. Auto Review | Climate &amp; Envi'!X33</f>
        <v>0</v>
      </c>
      <c r="N66" s="108">
        <f>'5. Auto Review | Climate &amp; Envi'!Z33</f>
        <v>0</v>
      </c>
      <c r="O66" s="108">
        <f>'5. Auto Review | Climate &amp; Envi'!AB33</f>
        <v>0</v>
      </c>
      <c r="P66" s="108">
        <f>'5. Auto Review | Climate &amp; Envi'!AD33</f>
        <v>0</v>
      </c>
      <c r="Q66" s="103">
        <f>'5. Auto Review | Climate &amp; Envi'!AF33</f>
        <v>0</v>
      </c>
      <c r="R66" s="108">
        <f>'5. Auto Review | Climate &amp; Envi'!AH33</f>
        <v>0</v>
      </c>
      <c r="S66" s="108">
        <f>'5. Auto Review | Climate &amp; Envi'!AJ33</f>
        <v>1</v>
      </c>
      <c r="T66" s="108">
        <f>'5. Auto Review | Climate &amp; Envi'!AL33</f>
        <v>0</v>
      </c>
      <c r="U66" s="108">
        <f>'5. Auto Review | Climate &amp; Envi'!AN33</f>
        <v>0</v>
      </c>
      <c r="V66" s="108">
        <f>'5. Auto Review | Climate &amp; Envi'!AP33</f>
        <v>0.25</v>
      </c>
      <c r="W66" s="105"/>
    </row>
    <row r="67" ht="15.75" customHeight="1">
      <c r="A67" s="110"/>
      <c r="B67" s="110"/>
      <c r="C67" s="108" t="s">
        <v>53</v>
      </c>
      <c r="D67" s="129">
        <f t="shared" ref="D67:V67" si="34">SUM(D66)</f>
        <v>1</v>
      </c>
      <c r="E67" s="111">
        <f t="shared" si="34"/>
        <v>0</v>
      </c>
      <c r="F67" s="111">
        <f t="shared" si="34"/>
        <v>0</v>
      </c>
      <c r="G67" s="111">
        <f t="shared" si="34"/>
        <v>0.25</v>
      </c>
      <c r="H67" s="111">
        <f t="shared" si="34"/>
        <v>0</v>
      </c>
      <c r="I67" s="111">
        <f t="shared" si="34"/>
        <v>0</v>
      </c>
      <c r="J67" s="111">
        <f t="shared" si="34"/>
        <v>0</v>
      </c>
      <c r="K67" s="111">
        <f t="shared" si="34"/>
        <v>0</v>
      </c>
      <c r="L67" s="111">
        <f t="shared" si="34"/>
        <v>0</v>
      </c>
      <c r="M67" s="111">
        <f t="shared" si="34"/>
        <v>0</v>
      </c>
      <c r="N67" s="111">
        <f t="shared" si="34"/>
        <v>0</v>
      </c>
      <c r="O67" s="111">
        <f t="shared" si="34"/>
        <v>0</v>
      </c>
      <c r="P67" s="111">
        <f t="shared" si="34"/>
        <v>0</v>
      </c>
      <c r="Q67" s="111">
        <f t="shared" si="34"/>
        <v>0</v>
      </c>
      <c r="R67" s="111">
        <f t="shared" si="34"/>
        <v>0</v>
      </c>
      <c r="S67" s="111">
        <f t="shared" si="34"/>
        <v>1</v>
      </c>
      <c r="T67" s="111">
        <f t="shared" si="34"/>
        <v>0</v>
      </c>
      <c r="U67" s="111">
        <f t="shared" si="34"/>
        <v>0</v>
      </c>
      <c r="V67" s="111">
        <f t="shared" si="34"/>
        <v>0.25</v>
      </c>
      <c r="W67" s="105"/>
    </row>
    <row r="68" ht="15.75" customHeight="1">
      <c r="A68" s="110"/>
      <c r="B68" s="110"/>
      <c r="C68" s="130" t="s">
        <v>54</v>
      </c>
      <c r="D68" s="123">
        <f>'7. Weightings'!$C$3</f>
        <v>1</v>
      </c>
      <c r="E68" s="114">
        <f t="shared" ref="E68:V68" si="35">(E67/$D$67)*$D$68</f>
        <v>0</v>
      </c>
      <c r="F68" s="114">
        <f t="shared" si="35"/>
        <v>0</v>
      </c>
      <c r="G68" s="114">
        <f t="shared" si="35"/>
        <v>0.25</v>
      </c>
      <c r="H68" s="114">
        <f t="shared" si="35"/>
        <v>0</v>
      </c>
      <c r="I68" s="114">
        <f t="shared" si="35"/>
        <v>0</v>
      </c>
      <c r="J68" s="114">
        <f t="shared" si="35"/>
        <v>0</v>
      </c>
      <c r="K68" s="114">
        <f t="shared" si="35"/>
        <v>0</v>
      </c>
      <c r="L68" s="114">
        <f t="shared" si="35"/>
        <v>0</v>
      </c>
      <c r="M68" s="114">
        <f t="shared" si="35"/>
        <v>0</v>
      </c>
      <c r="N68" s="114">
        <f t="shared" si="35"/>
        <v>0</v>
      </c>
      <c r="O68" s="114">
        <f t="shared" si="35"/>
        <v>0</v>
      </c>
      <c r="P68" s="114">
        <f t="shared" si="35"/>
        <v>0</v>
      </c>
      <c r="Q68" s="114">
        <f t="shared" si="35"/>
        <v>0</v>
      </c>
      <c r="R68" s="114">
        <f t="shared" si="35"/>
        <v>0</v>
      </c>
      <c r="S68" s="114">
        <f t="shared" si="35"/>
        <v>1</v>
      </c>
      <c r="T68" s="114">
        <f t="shared" si="35"/>
        <v>0</v>
      </c>
      <c r="U68" s="114">
        <f t="shared" si="35"/>
        <v>0</v>
      </c>
      <c r="V68" s="114">
        <f t="shared" si="35"/>
        <v>0.25</v>
      </c>
      <c r="W68" s="115"/>
    </row>
    <row r="69" ht="15.75" customHeight="1">
      <c r="A69" s="110"/>
      <c r="B69" s="116"/>
      <c r="C69" s="131" t="s">
        <v>55</v>
      </c>
      <c r="D69" s="132"/>
      <c r="E69" s="118">
        <f t="shared" ref="E69:V69" si="36">IFERROR(E68/$D$68,0)</f>
        <v>0</v>
      </c>
      <c r="F69" s="118">
        <f t="shared" si="36"/>
        <v>0</v>
      </c>
      <c r="G69" s="118">
        <f t="shared" si="36"/>
        <v>0.25</v>
      </c>
      <c r="H69" s="118">
        <f t="shared" si="36"/>
        <v>0</v>
      </c>
      <c r="I69" s="118">
        <f t="shared" si="36"/>
        <v>0</v>
      </c>
      <c r="J69" s="118">
        <f t="shared" si="36"/>
        <v>0</v>
      </c>
      <c r="K69" s="118">
        <f t="shared" si="36"/>
        <v>0</v>
      </c>
      <c r="L69" s="118">
        <f t="shared" si="36"/>
        <v>0</v>
      </c>
      <c r="M69" s="118">
        <f t="shared" si="36"/>
        <v>0</v>
      </c>
      <c r="N69" s="118">
        <f t="shared" si="36"/>
        <v>0</v>
      </c>
      <c r="O69" s="118">
        <f t="shared" si="36"/>
        <v>0</v>
      </c>
      <c r="P69" s="118">
        <f t="shared" si="36"/>
        <v>0</v>
      </c>
      <c r="Q69" s="118">
        <f t="shared" si="36"/>
        <v>0</v>
      </c>
      <c r="R69" s="118">
        <f t="shared" si="36"/>
        <v>0</v>
      </c>
      <c r="S69" s="118">
        <f t="shared" si="36"/>
        <v>1</v>
      </c>
      <c r="T69" s="118">
        <f t="shared" si="36"/>
        <v>0</v>
      </c>
      <c r="U69" s="118">
        <f t="shared" si="36"/>
        <v>0</v>
      </c>
      <c r="V69" s="118">
        <f t="shared" si="36"/>
        <v>0.25</v>
      </c>
      <c r="W69" s="101"/>
    </row>
    <row r="70">
      <c r="A70" s="110"/>
      <c r="B70" s="107" t="str">
        <f>'5. Auto Review | Climate &amp; Envi'!B34</f>
        <v>4.2. Target setting and progress towards fossil free and environmentally sustainable battery supply chains</v>
      </c>
      <c r="C70" s="108" t="str">
        <f>'5. Auto Review | Climate &amp; Envi'!C34</f>
        <v>4.2.1. The company has set a target to produce fossil free and environmentally sustainable batteries.</v>
      </c>
      <c r="D70" s="108">
        <f>'5. Auto Review | Climate &amp; Envi'!D34</f>
        <v>1</v>
      </c>
      <c r="E70" s="108">
        <f>'5. Auto Review | Climate &amp; Envi'!H34</f>
        <v>0</v>
      </c>
      <c r="F70" s="108">
        <f>'5. Auto Review | Climate &amp; Envi'!J34</f>
        <v>0.25</v>
      </c>
      <c r="G70" s="108">
        <f>'5. Auto Review | Climate &amp; Envi'!L34</f>
        <v>0</v>
      </c>
      <c r="H70" s="108">
        <f>'5. Auto Review | Climate &amp; Envi'!N34</f>
        <v>0</v>
      </c>
      <c r="I70" s="108">
        <f>'5. Auto Review | Climate &amp; Envi'!P34</f>
        <v>0.5</v>
      </c>
      <c r="J70" s="108">
        <f>'5. Auto Review | Climate &amp; Envi'!R34</f>
        <v>0</v>
      </c>
      <c r="K70" s="109">
        <f>'5. Auto Review | Climate &amp; Envi'!T34</f>
        <v>0</v>
      </c>
      <c r="L70" s="108">
        <f>'5. Auto Review | Climate &amp; Envi'!V34</f>
        <v>0</v>
      </c>
      <c r="M70" s="108">
        <f>'5. Auto Review | Climate &amp; Envi'!X34</f>
        <v>0</v>
      </c>
      <c r="N70" s="108">
        <f>'5. Auto Review | Climate &amp; Envi'!Z34</f>
        <v>0.25</v>
      </c>
      <c r="O70" s="108">
        <f>'5. Auto Review | Climate &amp; Envi'!AB34</f>
        <v>0</v>
      </c>
      <c r="P70" s="108">
        <f>'5. Auto Review | Climate &amp; Envi'!AD34</f>
        <v>0.5</v>
      </c>
      <c r="Q70" s="103">
        <f>'5. Auto Review | Climate &amp; Envi'!AF34</f>
        <v>0</v>
      </c>
      <c r="R70" s="108">
        <f>'5. Auto Review | Climate &amp; Envi'!AH34</f>
        <v>0.25</v>
      </c>
      <c r="S70" s="108">
        <f>'5. Auto Review | Climate &amp; Envi'!AJ34</f>
        <v>0</v>
      </c>
      <c r="T70" s="108">
        <f>'5. Auto Review | Climate &amp; Envi'!AL34</f>
        <v>0</v>
      </c>
      <c r="U70" s="108">
        <f>'5. Auto Review | Climate &amp; Envi'!AN34</f>
        <v>0</v>
      </c>
      <c r="V70" s="108">
        <f>'5. Auto Review | Climate &amp; Envi'!AP34</f>
        <v>0</v>
      </c>
      <c r="W70" s="105"/>
    </row>
    <row r="71">
      <c r="A71" s="110"/>
      <c r="B71" s="110"/>
      <c r="C71" s="108" t="str">
        <f>'5. Auto Review | Climate &amp; Envi'!C35</f>
        <v>4.2.2. The company has set a target to reduce reliance on energy intensive minerals in battery production.</v>
      </c>
      <c r="D71" s="108">
        <f>'5. Auto Review | Climate &amp; Envi'!D35</f>
        <v>1</v>
      </c>
      <c r="E71" s="108">
        <f>'5. Auto Review | Climate &amp; Envi'!H35</f>
        <v>0</v>
      </c>
      <c r="F71" s="108">
        <f>'5. Auto Review | Climate &amp; Envi'!J35</f>
        <v>0</v>
      </c>
      <c r="G71" s="108">
        <f>'5. Auto Review | Climate &amp; Envi'!L35</f>
        <v>0.25</v>
      </c>
      <c r="H71" s="108">
        <f>'5. Auto Review | Climate &amp; Envi'!N35</f>
        <v>0</v>
      </c>
      <c r="I71" s="108">
        <f>'5. Auto Review | Climate &amp; Envi'!P35</f>
        <v>0</v>
      </c>
      <c r="J71" s="108">
        <f>'5. Auto Review | Climate &amp; Envi'!R35</f>
        <v>0</v>
      </c>
      <c r="K71" s="109">
        <f>'5. Auto Review | Climate &amp; Envi'!T35</f>
        <v>0</v>
      </c>
      <c r="L71" s="108">
        <f>'5. Auto Review | Climate &amp; Envi'!V35</f>
        <v>0.25</v>
      </c>
      <c r="M71" s="108">
        <f>'5. Auto Review | Climate &amp; Envi'!X35</f>
        <v>0</v>
      </c>
      <c r="N71" s="108">
        <f>'5. Auto Review | Climate &amp; Envi'!Z35</f>
        <v>0.25</v>
      </c>
      <c r="O71" s="108">
        <f>'5. Auto Review | Climate &amp; Envi'!AB35</f>
        <v>0</v>
      </c>
      <c r="P71" s="108">
        <f>'5. Auto Review | Climate &amp; Envi'!AD35</f>
        <v>1</v>
      </c>
      <c r="Q71" s="103">
        <f>'5. Auto Review | Climate &amp; Envi'!AF35</f>
        <v>0</v>
      </c>
      <c r="R71" s="108">
        <f>'5. Auto Review | Climate &amp; Envi'!AH35</f>
        <v>0.25</v>
      </c>
      <c r="S71" s="108">
        <f>'5. Auto Review | Climate &amp; Envi'!AJ35</f>
        <v>0.25</v>
      </c>
      <c r="T71" s="108">
        <f>'5. Auto Review | Climate &amp; Envi'!AL35</f>
        <v>0.25</v>
      </c>
      <c r="U71" s="108">
        <f>'5. Auto Review | Climate &amp; Envi'!AN35</f>
        <v>0</v>
      </c>
      <c r="V71" s="108">
        <f>'5. Auto Review | Climate &amp; Envi'!AP35</f>
        <v>0.25</v>
      </c>
      <c r="W71" s="105"/>
    </row>
    <row r="72">
      <c r="A72" s="110"/>
      <c r="B72" s="110"/>
      <c r="C72" s="108" t="str">
        <f>'5. Auto Review | Climate &amp; Envi'!C36</f>
        <v>4.2.3. The company has set collection and/or recovery targets for high intensity battery metals.</v>
      </c>
      <c r="D72" s="108">
        <f>'5. Auto Review | Climate &amp; Envi'!D36</f>
        <v>1</v>
      </c>
      <c r="E72" s="108">
        <f>'5. Auto Review | Climate &amp; Envi'!H36</f>
        <v>0</v>
      </c>
      <c r="F72" s="108">
        <f>'5. Auto Review | Climate &amp; Envi'!J36</f>
        <v>0</v>
      </c>
      <c r="G72" s="108">
        <f>'5. Auto Review | Climate &amp; Envi'!L36</f>
        <v>0</v>
      </c>
      <c r="H72" s="108">
        <f>'5. Auto Review | Climate &amp; Envi'!N36</f>
        <v>0</v>
      </c>
      <c r="I72" s="108">
        <f>'5. Auto Review | Climate &amp; Envi'!P36</f>
        <v>0.25</v>
      </c>
      <c r="J72" s="108">
        <f>'5. Auto Review | Climate &amp; Envi'!R36</f>
        <v>0</v>
      </c>
      <c r="K72" s="109">
        <f>'5. Auto Review | Climate &amp; Envi'!T36</f>
        <v>0</v>
      </c>
      <c r="L72" s="108">
        <f>'5. Auto Review | Climate &amp; Envi'!V36</f>
        <v>0</v>
      </c>
      <c r="M72" s="108">
        <f>'5. Auto Review | Climate &amp; Envi'!X36</f>
        <v>0</v>
      </c>
      <c r="N72" s="108">
        <f>'5. Auto Review | Climate &amp; Envi'!Z36</f>
        <v>0.25</v>
      </c>
      <c r="O72" s="108">
        <f>'5. Auto Review | Climate &amp; Envi'!AB36</f>
        <v>0</v>
      </c>
      <c r="P72" s="108">
        <f>'5. Auto Review | Climate &amp; Envi'!AD36</f>
        <v>0.25</v>
      </c>
      <c r="Q72" s="103">
        <f>'5. Auto Review | Climate &amp; Envi'!AF36</f>
        <v>0</v>
      </c>
      <c r="R72" s="108">
        <f>'5. Auto Review | Climate &amp; Envi'!AH36</f>
        <v>0</v>
      </c>
      <c r="S72" s="108">
        <f>'5. Auto Review | Climate &amp; Envi'!AJ36</f>
        <v>0.25</v>
      </c>
      <c r="T72" s="108">
        <f>'5. Auto Review | Climate &amp; Envi'!AL36</f>
        <v>0</v>
      </c>
      <c r="U72" s="108">
        <f>'5. Auto Review | Climate &amp; Envi'!AN36</f>
        <v>0.25</v>
      </c>
      <c r="V72" s="108">
        <f>'5. Auto Review | Climate &amp; Envi'!AP36</f>
        <v>0</v>
      </c>
      <c r="W72" s="105"/>
    </row>
    <row r="73" ht="15.75" customHeight="1">
      <c r="A73" s="110"/>
      <c r="B73" s="110"/>
      <c r="C73" s="108" t="s">
        <v>56</v>
      </c>
      <c r="D73" s="129">
        <f t="shared" ref="D73:V73" si="37">SUM(D70:D72)</f>
        <v>3</v>
      </c>
      <c r="E73" s="111">
        <f t="shared" si="37"/>
        <v>0</v>
      </c>
      <c r="F73" s="111">
        <f t="shared" si="37"/>
        <v>0.25</v>
      </c>
      <c r="G73" s="111">
        <f t="shared" si="37"/>
        <v>0.25</v>
      </c>
      <c r="H73" s="111">
        <f t="shared" si="37"/>
        <v>0</v>
      </c>
      <c r="I73" s="111">
        <f t="shared" si="37"/>
        <v>0.75</v>
      </c>
      <c r="J73" s="111">
        <f t="shared" si="37"/>
        <v>0</v>
      </c>
      <c r="K73" s="111">
        <f t="shared" si="37"/>
        <v>0</v>
      </c>
      <c r="L73" s="111">
        <f t="shared" si="37"/>
        <v>0.25</v>
      </c>
      <c r="M73" s="111">
        <f t="shared" si="37"/>
        <v>0</v>
      </c>
      <c r="N73" s="111">
        <f t="shared" si="37"/>
        <v>0.75</v>
      </c>
      <c r="O73" s="111">
        <f t="shared" si="37"/>
        <v>0</v>
      </c>
      <c r="P73" s="111">
        <f t="shared" si="37"/>
        <v>1.75</v>
      </c>
      <c r="Q73" s="111">
        <f t="shared" si="37"/>
        <v>0</v>
      </c>
      <c r="R73" s="111">
        <f t="shared" si="37"/>
        <v>0.5</v>
      </c>
      <c r="S73" s="111">
        <f t="shared" si="37"/>
        <v>0.5</v>
      </c>
      <c r="T73" s="111">
        <f t="shared" si="37"/>
        <v>0.25</v>
      </c>
      <c r="U73" s="111">
        <f t="shared" si="37"/>
        <v>0.25</v>
      </c>
      <c r="V73" s="111">
        <f t="shared" si="37"/>
        <v>0.25</v>
      </c>
      <c r="W73" s="105"/>
    </row>
    <row r="74" ht="15.75" customHeight="1">
      <c r="A74" s="110"/>
      <c r="B74" s="110"/>
      <c r="C74" s="130" t="s">
        <v>57</v>
      </c>
      <c r="D74" s="123">
        <f>'7. Weightings'!$C$4</f>
        <v>1.5</v>
      </c>
      <c r="E74" s="114">
        <f t="shared" ref="E74:V74" si="38">(E73/$D$73)*$D$74</f>
        <v>0</v>
      </c>
      <c r="F74" s="114">
        <f t="shared" si="38"/>
        <v>0.125</v>
      </c>
      <c r="G74" s="114">
        <f t="shared" si="38"/>
        <v>0.125</v>
      </c>
      <c r="H74" s="114">
        <f t="shared" si="38"/>
        <v>0</v>
      </c>
      <c r="I74" s="114">
        <f t="shared" si="38"/>
        <v>0.375</v>
      </c>
      <c r="J74" s="114">
        <f t="shared" si="38"/>
        <v>0</v>
      </c>
      <c r="K74" s="114">
        <f t="shared" si="38"/>
        <v>0</v>
      </c>
      <c r="L74" s="114">
        <f t="shared" si="38"/>
        <v>0.125</v>
      </c>
      <c r="M74" s="114">
        <f t="shared" si="38"/>
        <v>0</v>
      </c>
      <c r="N74" s="114">
        <f t="shared" si="38"/>
        <v>0.375</v>
      </c>
      <c r="O74" s="114">
        <f t="shared" si="38"/>
        <v>0</v>
      </c>
      <c r="P74" s="114">
        <f t="shared" si="38"/>
        <v>0.875</v>
      </c>
      <c r="Q74" s="114">
        <f t="shared" si="38"/>
        <v>0</v>
      </c>
      <c r="R74" s="114">
        <f t="shared" si="38"/>
        <v>0.25</v>
      </c>
      <c r="S74" s="114">
        <f t="shared" si="38"/>
        <v>0.25</v>
      </c>
      <c r="T74" s="114">
        <f t="shared" si="38"/>
        <v>0.125</v>
      </c>
      <c r="U74" s="114">
        <f t="shared" si="38"/>
        <v>0.125</v>
      </c>
      <c r="V74" s="114">
        <f t="shared" si="38"/>
        <v>0.125</v>
      </c>
      <c r="W74" s="115"/>
    </row>
    <row r="75" ht="15.75" customHeight="1">
      <c r="A75" s="110"/>
      <c r="B75" s="116"/>
      <c r="C75" s="131" t="s">
        <v>58</v>
      </c>
      <c r="D75" s="132"/>
      <c r="E75" s="118">
        <f t="shared" ref="E75:V75" si="39">IFERROR(E74/$D$74,0)</f>
        <v>0</v>
      </c>
      <c r="F75" s="118">
        <f t="shared" si="39"/>
        <v>0.08333333333</v>
      </c>
      <c r="G75" s="118">
        <f t="shared" si="39"/>
        <v>0.08333333333</v>
      </c>
      <c r="H75" s="118">
        <f t="shared" si="39"/>
        <v>0</v>
      </c>
      <c r="I75" s="118">
        <f t="shared" si="39"/>
        <v>0.25</v>
      </c>
      <c r="J75" s="118">
        <f t="shared" si="39"/>
        <v>0</v>
      </c>
      <c r="K75" s="118">
        <f t="shared" si="39"/>
        <v>0</v>
      </c>
      <c r="L75" s="118">
        <f t="shared" si="39"/>
        <v>0.08333333333</v>
      </c>
      <c r="M75" s="118">
        <f t="shared" si="39"/>
        <v>0</v>
      </c>
      <c r="N75" s="118">
        <f t="shared" si="39"/>
        <v>0.25</v>
      </c>
      <c r="O75" s="118">
        <f t="shared" si="39"/>
        <v>0</v>
      </c>
      <c r="P75" s="118">
        <f t="shared" si="39"/>
        <v>0.5833333333</v>
      </c>
      <c r="Q75" s="118">
        <f t="shared" si="39"/>
        <v>0</v>
      </c>
      <c r="R75" s="118">
        <f t="shared" si="39"/>
        <v>0.1666666667</v>
      </c>
      <c r="S75" s="118">
        <f t="shared" si="39"/>
        <v>0.1666666667</v>
      </c>
      <c r="T75" s="118">
        <f t="shared" si="39"/>
        <v>0.08333333333</v>
      </c>
      <c r="U75" s="118">
        <f t="shared" si="39"/>
        <v>0.08333333333</v>
      </c>
      <c r="V75" s="118">
        <f t="shared" si="39"/>
        <v>0.08333333333</v>
      </c>
      <c r="W75" s="101"/>
    </row>
    <row r="76">
      <c r="A76" s="110"/>
      <c r="B76" s="107" t="str">
        <f>'5. Auto Review | Climate &amp; Envi'!B37</f>
        <v>4.3. Use of supply chain levers to achieve fossil free and environmentally sustainable battery supply chains</v>
      </c>
      <c r="C76" s="108" t="str">
        <f>'5. Auto Review | Climate &amp; Envi'!C37</f>
        <v>4.3.1. The company requires all battery manufacturers to use 100% renewable electricity</v>
      </c>
      <c r="D76" s="108">
        <f>'5. Auto Review | Climate &amp; Envi'!D37</f>
        <v>2</v>
      </c>
      <c r="E76" s="108">
        <f>'5. Auto Review | Climate &amp; Envi'!H37</f>
        <v>1</v>
      </c>
      <c r="F76" s="108">
        <f>'5. Auto Review | Climate &amp; Envi'!J37</f>
        <v>0.5</v>
      </c>
      <c r="G76" s="108">
        <f>'5. Auto Review | Climate &amp; Envi'!L37</f>
        <v>0</v>
      </c>
      <c r="H76" s="108">
        <f>'5. Auto Review | Climate &amp; Envi'!N37</f>
        <v>0</v>
      </c>
      <c r="I76" s="108">
        <f>'5. Auto Review | Climate &amp; Envi'!P37</f>
        <v>0</v>
      </c>
      <c r="J76" s="108">
        <f>'5. Auto Review | Climate &amp; Envi'!R37</f>
        <v>0</v>
      </c>
      <c r="K76" s="109">
        <f>'5. Auto Review | Climate &amp; Envi'!T37</f>
        <v>0</v>
      </c>
      <c r="L76" s="108">
        <f>'5. Auto Review | Climate &amp; Envi'!V37</f>
        <v>0</v>
      </c>
      <c r="M76" s="108">
        <f>'5. Auto Review | Climate &amp; Envi'!X37</f>
        <v>0</v>
      </c>
      <c r="N76" s="108">
        <f>'5. Auto Review | Climate &amp; Envi'!Z37</f>
        <v>1</v>
      </c>
      <c r="O76" s="108">
        <f>'5. Auto Review | Climate &amp; Envi'!AB37</f>
        <v>0</v>
      </c>
      <c r="P76" s="108">
        <f>'5. Auto Review | Climate &amp; Envi'!AD37</f>
        <v>0.5</v>
      </c>
      <c r="Q76" s="103">
        <f>'5. Auto Review | Climate &amp; Envi'!AF37</f>
        <v>0</v>
      </c>
      <c r="R76" s="108">
        <f>'5. Auto Review | Climate &amp; Envi'!AH37</f>
        <v>0</v>
      </c>
      <c r="S76" s="108">
        <f>'5. Auto Review | Climate &amp; Envi'!AJ37</f>
        <v>1</v>
      </c>
      <c r="T76" s="108">
        <f>'5. Auto Review | Climate &amp; Envi'!AL37</f>
        <v>0</v>
      </c>
      <c r="U76" s="108">
        <f>'5. Auto Review | Climate &amp; Envi'!AN37</f>
        <v>2</v>
      </c>
      <c r="V76" s="108">
        <f>'5. Auto Review | Climate &amp; Envi'!AP37</f>
        <v>0.5</v>
      </c>
      <c r="W76" s="105"/>
    </row>
    <row r="77">
      <c r="A77" s="110"/>
      <c r="B77" s="110"/>
      <c r="C77" s="108" t="str">
        <f>'5. Auto Review | Climate &amp; Envi'!C38</f>
        <v>4.3.2. Company engages and/or enters into formal agreements with extractives and other value chain companies to prevent/ mitigate adverse environmental impacts of lithium sourcing.</v>
      </c>
      <c r="D77" s="108">
        <f>'5. Auto Review | Climate &amp; Envi'!D38</f>
        <v>1</v>
      </c>
      <c r="E77" s="108">
        <f>'5. Auto Review | Climate &amp; Envi'!H38</f>
        <v>0.75</v>
      </c>
      <c r="F77" s="108">
        <f>'5. Auto Review | Climate &amp; Envi'!J38</f>
        <v>0</v>
      </c>
      <c r="G77" s="108">
        <f>'5. Auto Review | Climate &amp; Envi'!L38</f>
        <v>0.75</v>
      </c>
      <c r="H77" s="108">
        <f>'5. Auto Review | Climate &amp; Envi'!N38</f>
        <v>0</v>
      </c>
      <c r="I77" s="108">
        <f>'5. Auto Review | Climate &amp; Envi'!P38</f>
        <v>0</v>
      </c>
      <c r="J77" s="108">
        <f>'5. Auto Review | Climate &amp; Envi'!R38</f>
        <v>0.5</v>
      </c>
      <c r="K77" s="109">
        <f>'5. Auto Review | Climate &amp; Envi'!T38</f>
        <v>0</v>
      </c>
      <c r="L77" s="108">
        <f>'5. Auto Review | Climate &amp; Envi'!V38</f>
        <v>0</v>
      </c>
      <c r="M77" s="108">
        <f>'5. Auto Review | Climate &amp; Envi'!X38</f>
        <v>0</v>
      </c>
      <c r="N77" s="108">
        <f>'5. Auto Review | Climate &amp; Envi'!Z38</f>
        <v>0.75</v>
      </c>
      <c r="O77" s="108">
        <f>'5. Auto Review | Climate &amp; Envi'!AB38</f>
        <v>0</v>
      </c>
      <c r="P77" s="108">
        <f>'5. Auto Review | Climate &amp; Envi'!AD38</f>
        <v>0.5</v>
      </c>
      <c r="Q77" s="103">
        <f>'5. Auto Review | Climate &amp; Envi'!AF38</f>
        <v>0</v>
      </c>
      <c r="R77" s="108">
        <f>'5. Auto Review | Climate &amp; Envi'!AH38</f>
        <v>0.5</v>
      </c>
      <c r="S77" s="108">
        <f>'5. Auto Review | Climate &amp; Envi'!AJ38</f>
        <v>0.75</v>
      </c>
      <c r="T77" s="108">
        <f>'5. Auto Review | Climate &amp; Envi'!AL38</f>
        <v>0</v>
      </c>
      <c r="U77" s="108">
        <f>'5. Auto Review | Climate &amp; Envi'!AN38</f>
        <v>0.75</v>
      </c>
      <c r="V77" s="108">
        <f>'5. Auto Review | Climate &amp; Envi'!AP38</f>
        <v>0</v>
      </c>
      <c r="W77" s="105"/>
    </row>
    <row r="78">
      <c r="A78" s="110"/>
      <c r="B78" s="110"/>
      <c r="C78" s="108" t="str">
        <f>'5. Auto Review | Climate &amp; Envi'!C39</f>
        <v>4.3.3. Company engages and/or enters into formal agreements with extractives and other value chain companies to prevent/ mitigate adverse environmental impacts of nickel sourcing.</v>
      </c>
      <c r="D78" s="108">
        <f>'5. Auto Review | Climate &amp; Envi'!D39</f>
        <v>1</v>
      </c>
      <c r="E78" s="108">
        <f>'5. Auto Review | Climate &amp; Envi'!H39</f>
        <v>0.25</v>
      </c>
      <c r="F78" s="108">
        <f>'5. Auto Review | Climate &amp; Envi'!J39</f>
        <v>0</v>
      </c>
      <c r="G78" s="108">
        <f>'5. Auto Review | Climate &amp; Envi'!L39</f>
        <v>0.75</v>
      </c>
      <c r="H78" s="108">
        <f>'5. Auto Review | Climate &amp; Envi'!N39</f>
        <v>0</v>
      </c>
      <c r="I78" s="108">
        <f>'5. Auto Review | Climate &amp; Envi'!P39</f>
        <v>0</v>
      </c>
      <c r="J78" s="108">
        <f>'5. Auto Review | Climate &amp; Envi'!R39</f>
        <v>0</v>
      </c>
      <c r="K78" s="109">
        <f>'5. Auto Review | Climate &amp; Envi'!T39</f>
        <v>0</v>
      </c>
      <c r="L78" s="108">
        <f>'5. Auto Review | Climate &amp; Envi'!V39</f>
        <v>0</v>
      </c>
      <c r="M78" s="108">
        <f>'5. Auto Review | Climate &amp; Envi'!X39</f>
        <v>0</v>
      </c>
      <c r="N78" s="108">
        <f>'5. Auto Review | Climate &amp; Envi'!Z39</f>
        <v>0.5</v>
      </c>
      <c r="O78" s="108">
        <f>'5. Auto Review | Climate &amp; Envi'!AB39</f>
        <v>0.25</v>
      </c>
      <c r="P78" s="108">
        <f>'5. Auto Review | Climate &amp; Envi'!AD39</f>
        <v>0.25</v>
      </c>
      <c r="Q78" s="103">
        <f>'5. Auto Review | Climate &amp; Envi'!AF39</f>
        <v>0</v>
      </c>
      <c r="R78" s="108">
        <f>'5. Auto Review | Climate &amp; Envi'!AH39</f>
        <v>0.25</v>
      </c>
      <c r="S78" s="108">
        <f>'5. Auto Review | Climate &amp; Envi'!AJ39</f>
        <v>1</v>
      </c>
      <c r="T78" s="108">
        <f>'5. Auto Review | Climate &amp; Envi'!AL39</f>
        <v>0</v>
      </c>
      <c r="U78" s="108">
        <f>'5. Auto Review | Climate &amp; Envi'!AN39</f>
        <v>0.5</v>
      </c>
      <c r="V78" s="108">
        <f>'5. Auto Review | Climate &amp; Envi'!AP39</f>
        <v>0</v>
      </c>
      <c r="W78" s="105"/>
    </row>
    <row r="79">
      <c r="A79" s="110"/>
      <c r="B79" s="110"/>
      <c r="C79" s="108" t="str">
        <f>'5. Auto Review | Climate &amp; Envi'!C40</f>
        <v>4.3.4. Company engages and/or enters into formal agreements with extractives and other value chain companies to prevent/ mitigate adverse environmental impacts of cobalt sourcing. </v>
      </c>
      <c r="D79" s="108">
        <f>'5. Auto Review | Climate &amp; Envi'!D40</f>
        <v>1</v>
      </c>
      <c r="E79" s="108">
        <f>'5. Auto Review | Climate &amp; Envi'!H40</f>
        <v>0.25</v>
      </c>
      <c r="F79" s="108">
        <f>'5. Auto Review | Climate &amp; Envi'!J40</f>
        <v>0</v>
      </c>
      <c r="G79" s="108">
        <f>'5. Auto Review | Climate &amp; Envi'!L40</f>
        <v>0</v>
      </c>
      <c r="H79" s="108">
        <f>'5. Auto Review | Climate &amp; Envi'!N40</f>
        <v>0</v>
      </c>
      <c r="I79" s="108">
        <f>'5. Auto Review | Climate &amp; Envi'!P40</f>
        <v>0</v>
      </c>
      <c r="J79" s="108">
        <f>'5. Auto Review | Climate &amp; Envi'!R40</f>
        <v>0</v>
      </c>
      <c r="K79" s="109">
        <f>'5. Auto Review | Climate &amp; Envi'!T40</f>
        <v>0</v>
      </c>
      <c r="L79" s="108">
        <f>'5. Auto Review | Climate &amp; Envi'!V40</f>
        <v>0</v>
      </c>
      <c r="M79" s="108">
        <f>'5. Auto Review | Climate &amp; Envi'!X40</f>
        <v>0</v>
      </c>
      <c r="N79" s="108">
        <f>'5. Auto Review | Climate &amp; Envi'!Z40</f>
        <v>0.5</v>
      </c>
      <c r="O79" s="108">
        <f>'5. Auto Review | Climate &amp; Envi'!AB40</f>
        <v>0.25</v>
      </c>
      <c r="P79" s="108">
        <f>'5. Auto Review | Climate &amp; Envi'!AD40</f>
        <v>0.25</v>
      </c>
      <c r="Q79" s="103">
        <f>'5. Auto Review | Climate &amp; Envi'!AF40</f>
        <v>0</v>
      </c>
      <c r="R79" s="108">
        <f>'5. Auto Review | Climate &amp; Envi'!AH40</f>
        <v>0</v>
      </c>
      <c r="S79" s="108">
        <f>'5. Auto Review | Climate &amp; Envi'!AJ40</f>
        <v>0.25</v>
      </c>
      <c r="T79" s="108">
        <f>'5. Auto Review | Climate &amp; Envi'!AL40</f>
        <v>0</v>
      </c>
      <c r="U79" s="108">
        <f>'5. Auto Review | Climate &amp; Envi'!AN40</f>
        <v>0.5</v>
      </c>
      <c r="V79" s="108">
        <f>'5. Auto Review | Climate &amp; Envi'!AP40</f>
        <v>0</v>
      </c>
      <c r="W79" s="105"/>
    </row>
    <row r="80">
      <c r="A80" s="110"/>
      <c r="B80" s="110"/>
      <c r="C80" s="108" t="str">
        <f>'5. Auto Review | Climate &amp; Envi'!C41</f>
        <v>4.3.5. The company participates in multi-stakeholder initiatives to collaborate with other buyers to incentivise investment in and production of fossil free and environmentally sustainable batteries at scale.</v>
      </c>
      <c r="D80" s="108">
        <f>'5. Auto Review | Climate &amp; Envi'!D41</f>
        <v>1</v>
      </c>
      <c r="E80" s="108">
        <f>'5. Auto Review | Climate &amp; Envi'!H41</f>
        <v>1</v>
      </c>
      <c r="F80" s="108">
        <f>'5. Auto Review | Climate &amp; Envi'!J41</f>
        <v>1</v>
      </c>
      <c r="G80" s="108">
        <f>'5. Auto Review | Climate &amp; Envi'!L41</f>
        <v>0</v>
      </c>
      <c r="H80" s="108">
        <f>'5. Auto Review | Climate &amp; Envi'!N41</f>
        <v>0</v>
      </c>
      <c r="I80" s="108">
        <f>'5. Auto Review | Climate &amp; Envi'!P41</f>
        <v>0</v>
      </c>
      <c r="J80" s="108">
        <f>'5. Auto Review | Climate &amp; Envi'!R41</f>
        <v>0</v>
      </c>
      <c r="K80" s="109">
        <f>'5. Auto Review | Climate &amp; Envi'!T41</f>
        <v>0</v>
      </c>
      <c r="L80" s="108">
        <f>'5. Auto Review | Climate &amp; Envi'!V41</f>
        <v>1</v>
      </c>
      <c r="M80" s="108">
        <f>'5. Auto Review | Climate &amp; Envi'!X41</f>
        <v>1</v>
      </c>
      <c r="N80" s="108">
        <f>'5. Auto Review | Climate &amp; Envi'!Z41</f>
        <v>0</v>
      </c>
      <c r="O80" s="108">
        <f>'5. Auto Review | Climate &amp; Envi'!AB41</f>
        <v>0</v>
      </c>
      <c r="P80" s="108">
        <f>'5. Auto Review | Climate &amp; Envi'!AD41</f>
        <v>1</v>
      </c>
      <c r="Q80" s="103">
        <f>'5. Auto Review | Climate &amp; Envi'!AF41</f>
        <v>0</v>
      </c>
      <c r="R80" s="108">
        <f>'5. Auto Review | Climate &amp; Envi'!AH41</f>
        <v>0</v>
      </c>
      <c r="S80" s="108">
        <f>'5. Auto Review | Climate &amp; Envi'!AJ41</f>
        <v>1</v>
      </c>
      <c r="T80" s="108">
        <f>'5. Auto Review | Climate &amp; Envi'!AL41</f>
        <v>0</v>
      </c>
      <c r="U80" s="108">
        <f>'5. Auto Review | Climate &amp; Envi'!AN41</f>
        <v>1</v>
      </c>
      <c r="V80" s="108">
        <f>'5. Auto Review | Climate &amp; Envi'!AP41</f>
        <v>0</v>
      </c>
      <c r="W80" s="105"/>
    </row>
    <row r="81">
      <c r="A81" s="110"/>
      <c r="B81" s="110"/>
      <c r="C81" s="108" t="str">
        <f>'5. Auto Review | Climate &amp; Envi'!C42</f>
        <v>4.3.6. The company invests in the development of new battery chemistries &amp; technologies that minimize their overall material and carbon footprint by reducing the use of emissions-intensive minerals and toxic materials</v>
      </c>
      <c r="D81" s="108">
        <f>'5. Auto Review | Climate &amp; Envi'!D42</f>
        <v>2</v>
      </c>
      <c r="E81" s="108">
        <f>'5. Auto Review | Climate &amp; Envi'!H42</f>
        <v>0.5</v>
      </c>
      <c r="F81" s="108">
        <f>'5. Auto Review | Climate &amp; Envi'!J42</f>
        <v>2</v>
      </c>
      <c r="G81" s="108">
        <f>'5. Auto Review | Climate &amp; Envi'!L42</f>
        <v>2</v>
      </c>
      <c r="H81" s="108">
        <f>'5. Auto Review | Climate &amp; Envi'!N42</f>
        <v>2</v>
      </c>
      <c r="I81" s="108">
        <f>'5. Auto Review | Climate &amp; Envi'!P42</f>
        <v>2</v>
      </c>
      <c r="J81" s="108">
        <f>'5. Auto Review | Climate &amp; Envi'!R42</f>
        <v>0</v>
      </c>
      <c r="K81" s="109">
        <f>'5. Auto Review | Climate &amp; Envi'!T42</f>
        <v>0</v>
      </c>
      <c r="L81" s="108">
        <f>'5. Auto Review | Climate &amp; Envi'!V42</f>
        <v>1</v>
      </c>
      <c r="M81" s="108">
        <f>'5. Auto Review | Climate &amp; Envi'!X42</f>
        <v>0</v>
      </c>
      <c r="N81" s="108">
        <f>'5. Auto Review | Climate &amp; Envi'!Z42</f>
        <v>2</v>
      </c>
      <c r="O81" s="108">
        <f>'5. Auto Review | Climate &amp; Envi'!AB42</f>
        <v>1</v>
      </c>
      <c r="P81" s="108">
        <f>'5. Auto Review | Climate &amp; Envi'!AD42</f>
        <v>1</v>
      </c>
      <c r="Q81" s="103">
        <f>'5. Auto Review | Climate &amp; Envi'!AF42</f>
        <v>1</v>
      </c>
      <c r="R81" s="108">
        <f>'5. Auto Review | Climate &amp; Envi'!AH42</f>
        <v>2</v>
      </c>
      <c r="S81" s="108">
        <f>'5. Auto Review | Climate &amp; Envi'!AJ42</f>
        <v>2</v>
      </c>
      <c r="T81" s="108">
        <f>'5. Auto Review | Climate &amp; Envi'!AL42</f>
        <v>1</v>
      </c>
      <c r="U81" s="108">
        <f>'5. Auto Review | Climate &amp; Envi'!AN42</f>
        <v>1</v>
      </c>
      <c r="V81" s="108">
        <f>'5. Auto Review | Climate &amp; Envi'!AP42</f>
        <v>0</v>
      </c>
      <c r="W81" s="105"/>
    </row>
    <row r="82">
      <c r="A82" s="110"/>
      <c r="B82" s="110"/>
      <c r="C82" s="108" t="str">
        <f>'5. Auto Review | Climate &amp; Envi'!C43</f>
        <v>4.3.7. The company invests in the development of new battery designs, technologies, systems and/or processes to maximize the safe and effective recycling of EV batteries</v>
      </c>
      <c r="D82" s="108">
        <f>'5. Auto Review | Climate &amp; Envi'!D43</f>
        <v>1</v>
      </c>
      <c r="E82" s="108">
        <f>'5. Auto Review | Climate &amp; Envi'!H43</f>
        <v>0</v>
      </c>
      <c r="F82" s="108">
        <f>'5. Auto Review | Climate &amp; Envi'!J43</f>
        <v>0</v>
      </c>
      <c r="G82" s="108">
        <f>'5. Auto Review | Climate &amp; Envi'!L43</f>
        <v>1</v>
      </c>
      <c r="H82" s="108">
        <f>'5. Auto Review | Climate &amp; Envi'!N43</f>
        <v>0</v>
      </c>
      <c r="I82" s="108">
        <f>'5. Auto Review | Climate &amp; Envi'!P43</f>
        <v>0.75</v>
      </c>
      <c r="J82" s="108">
        <f>'5. Auto Review | Climate &amp; Envi'!R43</f>
        <v>0.75</v>
      </c>
      <c r="K82" s="109">
        <f>'5. Auto Review | Climate &amp; Envi'!T43</f>
        <v>0</v>
      </c>
      <c r="L82" s="108">
        <f>'5. Auto Review | Climate &amp; Envi'!V43</f>
        <v>0</v>
      </c>
      <c r="M82" s="108">
        <f>'5. Auto Review | Climate &amp; Envi'!X43</f>
        <v>0.25</v>
      </c>
      <c r="N82" s="108">
        <f>'5. Auto Review | Climate &amp; Envi'!Z43</f>
        <v>1</v>
      </c>
      <c r="O82" s="108">
        <f>'5. Auto Review | Climate &amp; Envi'!AB43</f>
        <v>0</v>
      </c>
      <c r="P82" s="108">
        <f>'5. Auto Review | Climate &amp; Envi'!AD43</f>
        <v>0.5</v>
      </c>
      <c r="Q82" s="103">
        <f>'5. Auto Review | Climate &amp; Envi'!AF43</f>
        <v>0.25</v>
      </c>
      <c r="R82" s="108">
        <f>'5. Auto Review | Climate &amp; Envi'!AH43</f>
        <v>0.5</v>
      </c>
      <c r="S82" s="108">
        <f>'5. Auto Review | Climate &amp; Envi'!AJ43</f>
        <v>0.5</v>
      </c>
      <c r="T82" s="108">
        <f>'5. Auto Review | Climate &amp; Envi'!AL43</f>
        <v>0.5</v>
      </c>
      <c r="U82" s="108">
        <f>'5. Auto Review | Climate &amp; Envi'!AN43</f>
        <v>0.5</v>
      </c>
      <c r="V82" s="108">
        <f>'5. Auto Review | Climate &amp; Envi'!AP43</f>
        <v>0</v>
      </c>
      <c r="W82" s="105"/>
    </row>
    <row r="83">
      <c r="A83" s="110"/>
      <c r="B83" s="110"/>
      <c r="C83" s="108" t="str">
        <f>'5. Auto Review | Climate &amp; Envi'!C44</f>
        <v>4.3.8. The company has established processes for battery repair, reuse and repurposing in order to maximize the usable lifespan of its EV batteries.</v>
      </c>
      <c r="D83" s="108">
        <f>'5. Auto Review | Climate &amp; Envi'!D44</f>
        <v>1</v>
      </c>
      <c r="E83" s="108">
        <f>'5. Auto Review | Climate &amp; Envi'!H44</f>
        <v>0</v>
      </c>
      <c r="F83" s="108">
        <f>'5. Auto Review | Climate &amp; Envi'!J44</f>
        <v>0.5</v>
      </c>
      <c r="G83" s="108">
        <f>'5. Auto Review | Climate &amp; Envi'!L44</f>
        <v>0.25</v>
      </c>
      <c r="H83" s="108">
        <f>'5. Auto Review | Climate &amp; Envi'!N44</f>
        <v>0.25</v>
      </c>
      <c r="I83" s="108">
        <f>'5. Auto Review | Climate &amp; Envi'!P44</f>
        <v>1</v>
      </c>
      <c r="J83" s="108">
        <f>'5. Auto Review | Climate &amp; Envi'!R44</f>
        <v>0.25</v>
      </c>
      <c r="K83" s="109">
        <f>'5. Auto Review | Climate &amp; Envi'!T44</f>
        <v>0.5</v>
      </c>
      <c r="L83" s="108">
        <f>'5. Auto Review | Climate &amp; Envi'!V44</f>
        <v>0.5</v>
      </c>
      <c r="M83" s="108">
        <f>'5. Auto Review | Climate &amp; Envi'!X44</f>
        <v>1</v>
      </c>
      <c r="N83" s="108">
        <f>'5. Auto Review | Climate &amp; Envi'!Z44</f>
        <v>0.5</v>
      </c>
      <c r="O83" s="108">
        <f>'5. Auto Review | Climate &amp; Envi'!AB44</f>
        <v>0.25</v>
      </c>
      <c r="P83" s="108">
        <f>'5. Auto Review | Climate &amp; Envi'!AD44</f>
        <v>0.5</v>
      </c>
      <c r="Q83" s="103">
        <f>'5. Auto Review | Climate &amp; Envi'!AF44</f>
        <v>0.25</v>
      </c>
      <c r="R83" s="108">
        <f>'5. Auto Review | Climate &amp; Envi'!AH44</f>
        <v>0.5</v>
      </c>
      <c r="S83" s="108">
        <f>'5. Auto Review | Climate &amp; Envi'!AJ44</f>
        <v>0.25</v>
      </c>
      <c r="T83" s="108">
        <f>'5. Auto Review | Climate &amp; Envi'!AL44</f>
        <v>0.5</v>
      </c>
      <c r="U83" s="108">
        <f>'5. Auto Review | Climate &amp; Envi'!AN44</f>
        <v>0.25</v>
      </c>
      <c r="V83" s="108">
        <f>'5. Auto Review | Climate &amp; Envi'!AP44</f>
        <v>1</v>
      </c>
      <c r="W83" s="105"/>
    </row>
    <row r="84">
      <c r="A84" s="110"/>
      <c r="B84" s="110"/>
      <c r="C84" s="108" t="str">
        <f>'5. Auto Review | Climate &amp; Envi'!C45</f>
        <v>4.3.9. The company has established closed-loop processes in order to maximize the recycling of end-of-life EV batteries</v>
      </c>
      <c r="D84" s="108">
        <f>'5. Auto Review | Climate &amp; Envi'!D45</f>
        <v>1</v>
      </c>
      <c r="E84" s="108">
        <f>'5. Auto Review | Climate &amp; Envi'!H45</f>
        <v>0.25</v>
      </c>
      <c r="F84" s="108">
        <f>'5. Auto Review | Climate &amp; Envi'!J45</f>
        <v>0.25</v>
      </c>
      <c r="G84" s="108">
        <f>'5. Auto Review | Climate &amp; Envi'!L45</f>
        <v>0.25</v>
      </c>
      <c r="H84" s="108">
        <f>'5. Auto Review | Climate &amp; Envi'!N45</f>
        <v>0</v>
      </c>
      <c r="I84" s="108">
        <f>'5. Auto Review | Climate &amp; Envi'!P45</f>
        <v>0.5</v>
      </c>
      <c r="J84" s="108">
        <f>'5. Auto Review | Climate &amp; Envi'!R45</f>
        <v>0.25</v>
      </c>
      <c r="K84" s="109">
        <f>'5. Auto Review | Climate &amp; Envi'!T45</f>
        <v>0</v>
      </c>
      <c r="L84" s="108">
        <f>'5. Auto Review | Climate &amp; Envi'!V45</f>
        <v>0.5</v>
      </c>
      <c r="M84" s="108">
        <f>'5. Auto Review | Climate &amp; Envi'!X45</f>
        <v>0.25</v>
      </c>
      <c r="N84" s="108">
        <f>'5. Auto Review | Climate &amp; Envi'!Z45</f>
        <v>0.5</v>
      </c>
      <c r="O84" s="108">
        <f>'5. Auto Review | Climate &amp; Envi'!AB45</f>
        <v>0</v>
      </c>
      <c r="P84" s="108">
        <f>'5. Auto Review | Climate &amp; Envi'!AD45</f>
        <v>0.25</v>
      </c>
      <c r="Q84" s="103">
        <f>'5. Auto Review | Climate &amp; Envi'!AF45</f>
        <v>0</v>
      </c>
      <c r="R84" s="108">
        <f>'5. Auto Review | Climate &amp; Envi'!AH45</f>
        <v>0.25</v>
      </c>
      <c r="S84" s="108">
        <f>'5. Auto Review | Climate &amp; Envi'!AJ45</f>
        <v>0.25</v>
      </c>
      <c r="T84" s="108">
        <f>'5. Auto Review | Climate &amp; Envi'!AL45</f>
        <v>0.25</v>
      </c>
      <c r="U84" s="108">
        <f>'5. Auto Review | Climate &amp; Envi'!AN45</f>
        <v>0.5</v>
      </c>
      <c r="V84" s="108">
        <f>'5. Auto Review | Climate &amp; Envi'!AP45</f>
        <v>0.75</v>
      </c>
      <c r="W84" s="105"/>
    </row>
    <row r="85" ht="15.75" customHeight="1">
      <c r="A85" s="110"/>
      <c r="B85" s="110"/>
      <c r="C85" s="104" t="s">
        <v>59</v>
      </c>
      <c r="D85" s="111">
        <f t="shared" ref="D85:V85" si="40">SUM(D76:D84)</f>
        <v>11</v>
      </c>
      <c r="E85" s="111">
        <f t="shared" si="40"/>
        <v>4</v>
      </c>
      <c r="F85" s="111">
        <f t="shared" si="40"/>
        <v>4.25</v>
      </c>
      <c r="G85" s="111">
        <f t="shared" si="40"/>
        <v>5</v>
      </c>
      <c r="H85" s="111">
        <f t="shared" si="40"/>
        <v>2.25</v>
      </c>
      <c r="I85" s="111">
        <f t="shared" si="40"/>
        <v>4.25</v>
      </c>
      <c r="J85" s="111">
        <f t="shared" si="40"/>
        <v>1.75</v>
      </c>
      <c r="K85" s="111">
        <f t="shared" si="40"/>
        <v>0.5</v>
      </c>
      <c r="L85" s="111">
        <f t="shared" si="40"/>
        <v>3</v>
      </c>
      <c r="M85" s="111">
        <f t="shared" si="40"/>
        <v>2.5</v>
      </c>
      <c r="N85" s="111">
        <f t="shared" si="40"/>
        <v>6.75</v>
      </c>
      <c r="O85" s="111">
        <f t="shared" si="40"/>
        <v>1.75</v>
      </c>
      <c r="P85" s="111">
        <f t="shared" si="40"/>
        <v>4.75</v>
      </c>
      <c r="Q85" s="111">
        <f t="shared" si="40"/>
        <v>1.5</v>
      </c>
      <c r="R85" s="111">
        <f t="shared" si="40"/>
        <v>4</v>
      </c>
      <c r="S85" s="111">
        <f t="shared" si="40"/>
        <v>7</v>
      </c>
      <c r="T85" s="111">
        <f t="shared" si="40"/>
        <v>2.25</v>
      </c>
      <c r="U85" s="111">
        <f t="shared" si="40"/>
        <v>7</v>
      </c>
      <c r="V85" s="111">
        <f t="shared" si="40"/>
        <v>2.25</v>
      </c>
      <c r="W85" s="105"/>
    </row>
    <row r="86" ht="15.75" customHeight="1">
      <c r="A86" s="110"/>
      <c r="B86" s="110"/>
      <c r="C86" s="112" t="s">
        <v>60</v>
      </c>
      <c r="D86" s="113">
        <f>'7. Weightings'!$C$5</f>
        <v>2</v>
      </c>
      <c r="E86" s="120">
        <f t="shared" ref="E86:V86" si="41">(E85/$D$85)*$D$86</f>
        <v>0.7272727273</v>
      </c>
      <c r="F86" s="120">
        <f t="shared" si="41"/>
        <v>0.7727272727</v>
      </c>
      <c r="G86" s="120">
        <f t="shared" si="41"/>
        <v>0.9090909091</v>
      </c>
      <c r="H86" s="120">
        <f t="shared" si="41"/>
        <v>0.4090909091</v>
      </c>
      <c r="I86" s="120">
        <f t="shared" si="41"/>
        <v>0.7727272727</v>
      </c>
      <c r="J86" s="120">
        <f t="shared" si="41"/>
        <v>0.3181818182</v>
      </c>
      <c r="K86" s="120">
        <f t="shared" si="41"/>
        <v>0.09090909091</v>
      </c>
      <c r="L86" s="120">
        <f t="shared" si="41"/>
        <v>0.5454545455</v>
      </c>
      <c r="M86" s="120">
        <f t="shared" si="41"/>
        <v>0.4545454545</v>
      </c>
      <c r="N86" s="120">
        <f t="shared" si="41"/>
        <v>1.227272727</v>
      </c>
      <c r="O86" s="120">
        <f t="shared" si="41"/>
        <v>0.3181818182</v>
      </c>
      <c r="P86" s="120">
        <f t="shared" si="41"/>
        <v>0.8636363636</v>
      </c>
      <c r="Q86" s="120">
        <f t="shared" si="41"/>
        <v>0.2727272727</v>
      </c>
      <c r="R86" s="120">
        <f t="shared" si="41"/>
        <v>0.7272727273</v>
      </c>
      <c r="S86" s="120">
        <f t="shared" si="41"/>
        <v>1.272727273</v>
      </c>
      <c r="T86" s="120">
        <f t="shared" si="41"/>
        <v>0.4090909091</v>
      </c>
      <c r="U86" s="120">
        <f t="shared" si="41"/>
        <v>1.272727273</v>
      </c>
      <c r="V86" s="120">
        <f t="shared" si="41"/>
        <v>0.4090909091</v>
      </c>
      <c r="W86" s="115"/>
    </row>
    <row r="87" ht="15.75" customHeight="1">
      <c r="A87" s="116"/>
      <c r="B87" s="116"/>
      <c r="C87" s="117" t="s">
        <v>61</v>
      </c>
      <c r="D87" s="118"/>
      <c r="E87" s="128">
        <f t="shared" ref="E87:V87" si="42">IFERROR(E86/$D$86,0)</f>
        <v>0.3636363636</v>
      </c>
      <c r="F87" s="128">
        <f t="shared" si="42"/>
        <v>0.3863636364</v>
      </c>
      <c r="G87" s="128">
        <f t="shared" si="42"/>
        <v>0.4545454545</v>
      </c>
      <c r="H87" s="128">
        <f t="shared" si="42"/>
        <v>0.2045454545</v>
      </c>
      <c r="I87" s="128">
        <f t="shared" si="42"/>
        <v>0.3863636364</v>
      </c>
      <c r="J87" s="128">
        <f t="shared" si="42"/>
        <v>0.1590909091</v>
      </c>
      <c r="K87" s="128">
        <f t="shared" si="42"/>
        <v>0.04545454545</v>
      </c>
      <c r="L87" s="128">
        <f t="shared" si="42"/>
        <v>0.2727272727</v>
      </c>
      <c r="M87" s="128">
        <f t="shared" si="42"/>
        <v>0.2272727273</v>
      </c>
      <c r="N87" s="128">
        <f t="shared" si="42"/>
        <v>0.6136363636</v>
      </c>
      <c r="O87" s="128">
        <f t="shared" si="42"/>
        <v>0.1590909091</v>
      </c>
      <c r="P87" s="128">
        <f t="shared" si="42"/>
        <v>0.4318181818</v>
      </c>
      <c r="Q87" s="128">
        <f t="shared" si="42"/>
        <v>0.1363636364</v>
      </c>
      <c r="R87" s="128">
        <f t="shared" si="42"/>
        <v>0.3636363636</v>
      </c>
      <c r="S87" s="128">
        <f t="shared" si="42"/>
        <v>0.6363636364</v>
      </c>
      <c r="T87" s="128">
        <f t="shared" si="42"/>
        <v>0.2045454545</v>
      </c>
      <c r="U87" s="128">
        <f t="shared" si="42"/>
        <v>0.6363636364</v>
      </c>
      <c r="V87" s="128">
        <f t="shared" si="42"/>
        <v>0.2045454545</v>
      </c>
      <c r="W87" s="101"/>
    </row>
    <row r="88" ht="15.75" customHeight="1">
      <c r="A88" s="103"/>
      <c r="B88" s="121" t="s">
        <v>68</v>
      </c>
      <c r="C88" s="122"/>
      <c r="D88" s="123">
        <f>'7. Weightings'!$C$6</f>
        <v>4.5</v>
      </c>
      <c r="E88" s="120">
        <f t="shared" ref="E88:V88" si="43">SUM(E68,E74,E86)</f>
        <v>0.7272727273</v>
      </c>
      <c r="F88" s="120">
        <f t="shared" si="43"/>
        <v>0.8977272727</v>
      </c>
      <c r="G88" s="120">
        <f t="shared" si="43"/>
        <v>1.284090909</v>
      </c>
      <c r="H88" s="120">
        <f t="shared" si="43"/>
        <v>0.4090909091</v>
      </c>
      <c r="I88" s="120">
        <f t="shared" si="43"/>
        <v>1.147727273</v>
      </c>
      <c r="J88" s="120">
        <f t="shared" si="43"/>
        <v>0.3181818182</v>
      </c>
      <c r="K88" s="120">
        <f t="shared" si="43"/>
        <v>0.09090909091</v>
      </c>
      <c r="L88" s="120">
        <f t="shared" si="43"/>
        <v>0.6704545455</v>
      </c>
      <c r="M88" s="120">
        <f t="shared" si="43"/>
        <v>0.4545454545</v>
      </c>
      <c r="N88" s="120">
        <f t="shared" si="43"/>
        <v>1.602272727</v>
      </c>
      <c r="O88" s="120">
        <f t="shared" si="43"/>
        <v>0.3181818182</v>
      </c>
      <c r="P88" s="120">
        <f t="shared" si="43"/>
        <v>1.738636364</v>
      </c>
      <c r="Q88" s="120">
        <f t="shared" si="43"/>
        <v>0.2727272727</v>
      </c>
      <c r="R88" s="120">
        <f t="shared" si="43"/>
        <v>0.9772727273</v>
      </c>
      <c r="S88" s="120">
        <f t="shared" si="43"/>
        <v>2.522727273</v>
      </c>
      <c r="T88" s="120">
        <f t="shared" si="43"/>
        <v>0.5340909091</v>
      </c>
      <c r="U88" s="120">
        <f t="shared" si="43"/>
        <v>1.397727273</v>
      </c>
      <c r="V88" s="120">
        <f t="shared" si="43"/>
        <v>0.7840909091</v>
      </c>
      <c r="W88" s="115"/>
    </row>
    <row r="89" ht="15.75" customHeight="1">
      <c r="A89" s="103"/>
      <c r="B89" s="124" t="s">
        <v>69</v>
      </c>
      <c r="C89" s="125"/>
      <c r="D89" s="126"/>
      <c r="E89" s="127">
        <f t="shared" ref="E89:V89" si="44">E88/$D$88</f>
        <v>0.1616161616</v>
      </c>
      <c r="F89" s="127">
        <f t="shared" si="44"/>
        <v>0.1994949495</v>
      </c>
      <c r="G89" s="127">
        <f t="shared" si="44"/>
        <v>0.2853535354</v>
      </c>
      <c r="H89" s="127">
        <f t="shared" si="44"/>
        <v>0.09090909091</v>
      </c>
      <c r="I89" s="127">
        <f t="shared" si="44"/>
        <v>0.2550505051</v>
      </c>
      <c r="J89" s="127">
        <f t="shared" si="44"/>
        <v>0.07070707071</v>
      </c>
      <c r="K89" s="127">
        <f t="shared" si="44"/>
        <v>0.0202020202</v>
      </c>
      <c r="L89" s="127">
        <f t="shared" si="44"/>
        <v>0.148989899</v>
      </c>
      <c r="M89" s="127">
        <f t="shared" si="44"/>
        <v>0.101010101</v>
      </c>
      <c r="N89" s="127">
        <f t="shared" si="44"/>
        <v>0.3560606061</v>
      </c>
      <c r="O89" s="127">
        <f t="shared" si="44"/>
        <v>0.07070707071</v>
      </c>
      <c r="P89" s="127">
        <f t="shared" si="44"/>
        <v>0.3863636364</v>
      </c>
      <c r="Q89" s="127">
        <f t="shared" si="44"/>
        <v>0.06060606061</v>
      </c>
      <c r="R89" s="127">
        <f t="shared" si="44"/>
        <v>0.2171717172</v>
      </c>
      <c r="S89" s="127">
        <f t="shared" si="44"/>
        <v>0.5606060606</v>
      </c>
      <c r="T89" s="127">
        <f t="shared" si="44"/>
        <v>0.1186868687</v>
      </c>
      <c r="U89" s="127">
        <f t="shared" si="44"/>
        <v>0.3106060606</v>
      </c>
      <c r="V89" s="127">
        <f t="shared" si="44"/>
        <v>0.1742424242</v>
      </c>
      <c r="W89" s="101"/>
    </row>
    <row r="90" ht="15.75" customHeight="1">
      <c r="A90" s="103" t="s">
        <v>70</v>
      </c>
      <c r="B90" s="133" t="s">
        <v>71</v>
      </c>
      <c r="C90" s="108" t="s">
        <v>72</v>
      </c>
      <c r="D90" s="108"/>
      <c r="E90" s="108">
        <f>'5. Auto Review | Climate &amp; Envi'!H46</f>
        <v>1.1</v>
      </c>
      <c r="F90" s="108">
        <f>'5. Auto Review | Climate &amp; Envi'!J46</f>
        <v>1.1</v>
      </c>
      <c r="G90" s="108">
        <f>'5. Auto Review | Climate &amp; Envi'!L46</f>
        <v>1.1</v>
      </c>
      <c r="H90" s="108">
        <f>'5. Auto Review | Climate &amp; Envi'!N46</f>
        <v>1</v>
      </c>
      <c r="I90" s="108">
        <f>'5. Auto Review | Climate &amp; Envi'!P46</f>
        <v>1.2</v>
      </c>
      <c r="J90" s="108">
        <f>'5. Auto Review | Climate &amp; Envi'!R46</f>
        <v>1.1</v>
      </c>
      <c r="K90" s="108">
        <f>'5. Auto Review | Climate &amp; Envi'!T46</f>
        <v>0.9</v>
      </c>
      <c r="L90" s="108">
        <f>'5. Auto Review | Climate &amp; Envi'!V46</f>
        <v>1.1</v>
      </c>
      <c r="M90" s="108">
        <f>'5. Auto Review | Climate &amp; Envi'!X46</f>
        <v>1.1</v>
      </c>
      <c r="N90" s="108">
        <f>'5. Auto Review | Climate &amp; Envi'!Z46</f>
        <v>1.1</v>
      </c>
      <c r="O90" s="108">
        <f>'5. Auto Review | Climate &amp; Envi'!AB46</f>
        <v>0.9</v>
      </c>
      <c r="P90" s="108">
        <f>'5. Auto Review | Climate &amp; Envi'!AD46</f>
        <v>1.1</v>
      </c>
      <c r="Q90" s="108">
        <f>'5. Auto Review | Climate &amp; Envi'!AF46</f>
        <v>1.1</v>
      </c>
      <c r="R90" s="108">
        <f>'5. Auto Review | Climate &amp; Envi'!AH46</f>
        <v>0.9</v>
      </c>
      <c r="S90" s="108">
        <f>'5. Auto Review | Climate &amp; Envi'!AJ46</f>
        <v>1.2</v>
      </c>
      <c r="T90" s="108">
        <f>'5. Auto Review | Climate &amp; Envi'!AL46</f>
        <v>0.9</v>
      </c>
      <c r="U90" s="108">
        <f>'5. Auto Review | Climate &amp; Envi'!AN46</f>
        <v>1.1</v>
      </c>
      <c r="V90" s="108">
        <f>'5. Auto Review | Climate &amp; Envi'!AP46</f>
        <v>1.2</v>
      </c>
      <c r="W90" s="105"/>
    </row>
    <row r="91" ht="15.75" customHeight="1">
      <c r="A91" s="134"/>
      <c r="B91" s="134"/>
      <c r="C91" s="134"/>
      <c r="D91" s="134"/>
      <c r="E91" s="134"/>
      <c r="F91" s="134"/>
      <c r="G91" s="134"/>
      <c r="H91" s="134"/>
      <c r="I91" s="134"/>
      <c r="J91" s="134"/>
      <c r="K91" s="134"/>
      <c r="L91" s="134"/>
      <c r="M91" s="134"/>
      <c r="N91" s="134"/>
      <c r="O91" s="134"/>
      <c r="P91" s="134"/>
      <c r="Q91" s="134"/>
      <c r="R91" s="134"/>
      <c r="S91" s="134"/>
      <c r="T91" s="134"/>
      <c r="U91" s="134"/>
      <c r="V91" s="134"/>
      <c r="W91" s="105"/>
    </row>
    <row r="92" ht="15.75" customHeight="1">
      <c r="A92" s="134"/>
      <c r="B92" s="121" t="s">
        <v>73</v>
      </c>
      <c r="C92" s="122"/>
      <c r="D92" s="135">
        <f t="shared" ref="D92:V92" si="45">SUM(D24,D44,D64,D88)</f>
        <v>18</v>
      </c>
      <c r="E92" s="120">
        <f t="shared" si="45"/>
        <v>4.889177489</v>
      </c>
      <c r="F92" s="120">
        <f t="shared" si="45"/>
        <v>2.07034632</v>
      </c>
      <c r="G92" s="120">
        <f t="shared" si="45"/>
        <v>6.586471861</v>
      </c>
      <c r="H92" s="120">
        <f t="shared" si="45"/>
        <v>0.9031385281</v>
      </c>
      <c r="I92" s="120">
        <f t="shared" si="45"/>
        <v>4.616774892</v>
      </c>
      <c r="J92" s="120">
        <f t="shared" si="45"/>
        <v>3.28008658</v>
      </c>
      <c r="K92" s="120">
        <f t="shared" si="45"/>
        <v>1.605194805</v>
      </c>
      <c r="L92" s="120">
        <f t="shared" si="45"/>
        <v>3.40021645</v>
      </c>
      <c r="M92" s="120">
        <f t="shared" si="45"/>
        <v>3.236688312</v>
      </c>
      <c r="N92" s="120">
        <f t="shared" si="45"/>
        <v>6.358225108</v>
      </c>
      <c r="O92" s="120">
        <f t="shared" si="45"/>
        <v>2.640800866</v>
      </c>
      <c r="P92" s="120">
        <f t="shared" si="45"/>
        <v>4.61482684</v>
      </c>
      <c r="Q92" s="120">
        <f t="shared" si="45"/>
        <v>0.7132034632</v>
      </c>
      <c r="R92" s="120">
        <f t="shared" si="45"/>
        <v>2.786796537</v>
      </c>
      <c r="S92" s="120">
        <f t="shared" si="45"/>
        <v>7.571536797</v>
      </c>
      <c r="T92" s="120">
        <f t="shared" si="45"/>
        <v>1.442424242</v>
      </c>
      <c r="U92" s="120">
        <f t="shared" si="45"/>
        <v>5.113203463</v>
      </c>
      <c r="V92" s="120">
        <f t="shared" si="45"/>
        <v>8.256709957</v>
      </c>
      <c r="W92" s="115"/>
    </row>
    <row r="93" ht="15.75" customHeight="1">
      <c r="A93" s="134"/>
      <c r="B93" s="136" t="s">
        <v>74</v>
      </c>
      <c r="C93" s="137"/>
      <c r="D93" s="122"/>
      <c r="E93" s="138">
        <f t="shared" ref="E93:V93" si="46">E92/$D$92</f>
        <v>0.2716209716</v>
      </c>
      <c r="F93" s="138">
        <f t="shared" si="46"/>
        <v>0.11501924</v>
      </c>
      <c r="G93" s="138">
        <f t="shared" si="46"/>
        <v>0.3659151034</v>
      </c>
      <c r="H93" s="138">
        <f t="shared" si="46"/>
        <v>0.05017436267</v>
      </c>
      <c r="I93" s="138">
        <f t="shared" si="46"/>
        <v>0.256487494</v>
      </c>
      <c r="J93" s="138">
        <f t="shared" si="46"/>
        <v>0.1822270322</v>
      </c>
      <c r="K93" s="138">
        <f t="shared" si="46"/>
        <v>0.08917748918</v>
      </c>
      <c r="L93" s="138">
        <f t="shared" si="46"/>
        <v>0.1889009139</v>
      </c>
      <c r="M93" s="138">
        <f t="shared" si="46"/>
        <v>0.1798160173</v>
      </c>
      <c r="N93" s="138">
        <f t="shared" si="46"/>
        <v>0.3532347282</v>
      </c>
      <c r="O93" s="138">
        <f t="shared" si="46"/>
        <v>0.1467111592</v>
      </c>
      <c r="P93" s="138">
        <f t="shared" si="46"/>
        <v>0.2563792689</v>
      </c>
      <c r="Q93" s="138">
        <f t="shared" si="46"/>
        <v>0.03962241462</v>
      </c>
      <c r="R93" s="138">
        <f t="shared" si="46"/>
        <v>0.1548220298</v>
      </c>
      <c r="S93" s="138">
        <f t="shared" si="46"/>
        <v>0.4206409331</v>
      </c>
      <c r="T93" s="138">
        <f t="shared" si="46"/>
        <v>0.08013468013</v>
      </c>
      <c r="U93" s="138">
        <f t="shared" si="46"/>
        <v>0.2840668591</v>
      </c>
      <c r="V93" s="138">
        <f t="shared" si="46"/>
        <v>0.4587061087</v>
      </c>
      <c r="W93" s="101"/>
    </row>
    <row r="94" ht="15.75" customHeight="1">
      <c r="A94" s="134"/>
      <c r="B94" s="136" t="s">
        <v>75</v>
      </c>
      <c r="C94" s="137"/>
      <c r="D94" s="122"/>
      <c r="E94" s="139">
        <f t="shared" ref="E94:V94" si="47">E92*E90</f>
        <v>5.378095238</v>
      </c>
      <c r="F94" s="139">
        <f t="shared" si="47"/>
        <v>2.277380952</v>
      </c>
      <c r="G94" s="139">
        <f t="shared" si="47"/>
        <v>7.245119048</v>
      </c>
      <c r="H94" s="139">
        <f t="shared" si="47"/>
        <v>0.9031385281</v>
      </c>
      <c r="I94" s="139">
        <f t="shared" si="47"/>
        <v>5.54012987</v>
      </c>
      <c r="J94" s="139">
        <f t="shared" si="47"/>
        <v>3.608095238</v>
      </c>
      <c r="K94" s="139">
        <f t="shared" si="47"/>
        <v>1.444675325</v>
      </c>
      <c r="L94" s="139">
        <f t="shared" si="47"/>
        <v>3.740238095</v>
      </c>
      <c r="M94" s="139">
        <f t="shared" si="47"/>
        <v>3.560357143</v>
      </c>
      <c r="N94" s="139">
        <f t="shared" si="47"/>
        <v>6.994047619</v>
      </c>
      <c r="O94" s="139">
        <f t="shared" si="47"/>
        <v>2.376720779</v>
      </c>
      <c r="P94" s="139">
        <f t="shared" si="47"/>
        <v>5.076309524</v>
      </c>
      <c r="Q94" s="139">
        <f t="shared" si="47"/>
        <v>0.7845238095</v>
      </c>
      <c r="R94" s="139">
        <f t="shared" si="47"/>
        <v>2.508116883</v>
      </c>
      <c r="S94" s="139">
        <f t="shared" si="47"/>
        <v>9.085844156</v>
      </c>
      <c r="T94" s="139">
        <f t="shared" si="47"/>
        <v>1.298181818</v>
      </c>
      <c r="U94" s="139">
        <f t="shared" si="47"/>
        <v>5.62452381</v>
      </c>
      <c r="V94" s="139">
        <f t="shared" si="47"/>
        <v>9.908051948</v>
      </c>
      <c r="W94" s="115"/>
    </row>
    <row r="95" ht="15.75" customHeight="1">
      <c r="A95" s="134"/>
      <c r="B95" s="136" t="s">
        <v>76</v>
      </c>
      <c r="C95" s="137"/>
      <c r="D95" s="122"/>
      <c r="E95" s="138">
        <f t="shared" ref="E95:V95" si="48">E94/$D$92</f>
        <v>0.2987830688</v>
      </c>
      <c r="F95" s="138">
        <f t="shared" si="48"/>
        <v>0.126521164</v>
      </c>
      <c r="G95" s="138">
        <f t="shared" si="48"/>
        <v>0.4025066138</v>
      </c>
      <c r="H95" s="138">
        <f t="shared" si="48"/>
        <v>0.05017436267</v>
      </c>
      <c r="I95" s="138">
        <f t="shared" si="48"/>
        <v>0.3077849928</v>
      </c>
      <c r="J95" s="138">
        <f t="shared" si="48"/>
        <v>0.2004497354</v>
      </c>
      <c r="K95" s="138">
        <f t="shared" si="48"/>
        <v>0.08025974026</v>
      </c>
      <c r="L95" s="138">
        <f t="shared" si="48"/>
        <v>0.2077910053</v>
      </c>
      <c r="M95" s="138">
        <f t="shared" si="48"/>
        <v>0.197797619</v>
      </c>
      <c r="N95" s="138">
        <f t="shared" si="48"/>
        <v>0.3885582011</v>
      </c>
      <c r="O95" s="138">
        <f t="shared" si="48"/>
        <v>0.1320400433</v>
      </c>
      <c r="P95" s="138">
        <f t="shared" si="48"/>
        <v>0.2820171958</v>
      </c>
      <c r="Q95" s="138">
        <f t="shared" si="48"/>
        <v>0.04358465608</v>
      </c>
      <c r="R95" s="138">
        <f t="shared" si="48"/>
        <v>0.1393398268</v>
      </c>
      <c r="S95" s="138">
        <f t="shared" si="48"/>
        <v>0.5047691198</v>
      </c>
      <c r="T95" s="138">
        <f t="shared" si="48"/>
        <v>0.07212121212</v>
      </c>
      <c r="U95" s="138">
        <f t="shared" si="48"/>
        <v>0.312473545</v>
      </c>
      <c r="V95" s="138">
        <f t="shared" si="48"/>
        <v>0.5504473304</v>
      </c>
      <c r="W95" s="101"/>
    </row>
    <row r="96" ht="15.75" customHeight="1">
      <c r="A96" s="134"/>
      <c r="B96" s="134"/>
      <c r="C96" s="134"/>
      <c r="D96" s="134"/>
      <c r="E96" s="134"/>
      <c r="F96" s="134"/>
      <c r="G96" s="134"/>
      <c r="H96" s="134"/>
      <c r="I96" s="134"/>
      <c r="J96" s="134"/>
      <c r="K96" s="134"/>
      <c r="L96" s="134"/>
      <c r="M96" s="134"/>
      <c r="N96" s="134"/>
      <c r="O96" s="134"/>
      <c r="P96" s="134"/>
      <c r="Q96" s="134"/>
      <c r="R96" s="134"/>
      <c r="S96" s="134"/>
      <c r="T96" s="134"/>
      <c r="U96" s="134"/>
      <c r="V96" s="134"/>
      <c r="W96" s="105"/>
    </row>
  </sheetData>
  <mergeCells count="28">
    <mergeCell ref="B37:B43"/>
    <mergeCell ref="B44:C44"/>
    <mergeCell ref="B64:C64"/>
    <mergeCell ref="B65:D65"/>
    <mergeCell ref="A2:A25"/>
    <mergeCell ref="B2:B8"/>
    <mergeCell ref="B9:B17"/>
    <mergeCell ref="B18:B23"/>
    <mergeCell ref="B24:C24"/>
    <mergeCell ref="B25:D25"/>
    <mergeCell ref="A26:A45"/>
    <mergeCell ref="B45:D45"/>
    <mergeCell ref="B66:B69"/>
    <mergeCell ref="B70:B75"/>
    <mergeCell ref="B88:C88"/>
    <mergeCell ref="B89:D89"/>
    <mergeCell ref="B92:C92"/>
    <mergeCell ref="B93:D93"/>
    <mergeCell ref="B94:D94"/>
    <mergeCell ref="B95:D95"/>
    <mergeCell ref="B26:B29"/>
    <mergeCell ref="B30:B36"/>
    <mergeCell ref="A46:A65"/>
    <mergeCell ref="B46:B49"/>
    <mergeCell ref="B50:B56"/>
    <mergeCell ref="B57:B63"/>
    <mergeCell ref="A66:A87"/>
    <mergeCell ref="B76:B87"/>
  </mergeCells>
  <hyperlinks>
    <hyperlink r:id="rId4" ref="B90"/>
  </hyperlinks>
  <printOptions/>
  <pageMargins bottom="0.75" footer="0.0" header="0.0" left="0.7" right="0.7" top="0.75"/>
  <pageSetup orientation="landscape"/>
  <drawing r:id="rId5"/>
  <legacyDrawing r:id="rId6"/>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6B26B"/>
    <outlinePr summaryBelow="0" summaryRight="0"/>
    <pageSetUpPr/>
  </sheetPr>
  <sheetViews>
    <sheetView workbookViewId="0">
      <pane xSplit="4.0" ySplit="1.0" topLeftCell="E2" activePane="bottomRight" state="frozen"/>
      <selection activeCell="E1" sqref="E1" pane="topRight"/>
      <selection activeCell="A2" sqref="A2" pane="bottomLeft"/>
      <selection activeCell="E2" sqref="E2" pane="bottomRight"/>
    </sheetView>
  </sheetViews>
  <sheetFormatPr customHeight="1" defaultColWidth="14.43" defaultRowHeight="15.0"/>
  <cols>
    <col customWidth="1" min="3" max="3" width="41.71"/>
    <col customWidth="1" min="5" max="5" width="8.14"/>
    <col customWidth="1" min="6" max="6" width="7.86"/>
    <col customWidth="1" min="7" max="7" width="8.14"/>
    <col customWidth="1" min="8" max="8" width="7.0"/>
    <col customWidth="1" min="9" max="9" width="8.71"/>
    <col customWidth="1" min="10" max="10" width="8.14"/>
    <col customWidth="1" min="11" max="12" width="9.43"/>
    <col customWidth="1" min="13" max="13" width="9.86"/>
    <col customWidth="1" min="14" max="14" width="10.43"/>
    <col customWidth="1" min="15" max="15" width="9.43"/>
    <col customWidth="1" min="16" max="16" width="10.29"/>
    <col customWidth="1" min="17" max="18" width="10.86"/>
    <col customWidth="1" min="19" max="20" width="9.14"/>
    <col customWidth="1" min="21" max="21" width="13.14"/>
    <col customWidth="1" min="22" max="23" width="11.0"/>
  </cols>
  <sheetData>
    <row r="1">
      <c r="A1" s="103" t="str">
        <f>'6. Auto Review | Respect for HR'!A1</f>
        <v>Sub-section</v>
      </c>
      <c r="B1" s="103" t="str">
        <f>'6. Auto Review | Respect for HR'!B1</f>
        <v>Indicator Category</v>
      </c>
      <c r="C1" s="103" t="str">
        <f>'6. Auto Review | Respect for HR'!C1</f>
        <v>Indicators</v>
      </c>
      <c r="D1" s="104" t="str">
        <f>'6. Auto Review | Respect for HR'!E1</f>
        <v>Total Number of Points</v>
      </c>
      <c r="E1" s="103" t="str">
        <f>'6. Auto Review | Respect for HR'!I1</f>
        <v>BMW Group Points</v>
      </c>
      <c r="F1" s="103" t="str">
        <f>'6. Auto Review | Respect for HR'!K1</f>
        <v>BYD Points</v>
      </c>
      <c r="G1" s="103" t="str">
        <f>'6. Auto Review | Respect for HR'!M1</f>
        <v>Ford Points</v>
      </c>
      <c r="H1" s="103" t="str">
        <f>'6. Auto Review | Respect for HR'!O1</f>
        <v>GAC Points</v>
      </c>
      <c r="I1" s="103" t="str">
        <f>'6. Auto Review | Respect for HR'!Q1</f>
        <v>Geely Points</v>
      </c>
      <c r="J1" s="103" t="str">
        <f>'6. Auto Review | Respect for HR'!S1</f>
        <v>GM Points</v>
      </c>
      <c r="K1" s="103" t="str">
        <f>'6. Auto Review | Respect for HR'!U1</f>
        <v>Honda Points</v>
      </c>
      <c r="L1" s="103" t="str">
        <f>'6. Auto Review | Respect for HR'!W1</f>
        <v>Hyundai points</v>
      </c>
      <c r="M1" s="103" t="str">
        <f>'6. Auto Review | Respect for HR'!Y1</f>
        <v>Kia points</v>
      </c>
      <c r="N1" s="103" t="str">
        <f>'6. Auto Review | Respect for HR'!AA1</f>
        <v>Mercedes Points</v>
      </c>
      <c r="O1" s="103" t="str">
        <f>'6. Auto Review | Respect for HR'!AC1</f>
        <v>Nissan points</v>
      </c>
      <c r="P1" s="103" t="str">
        <f>'6. Auto Review | Respect for HR'!AE1</f>
        <v>Renault Points</v>
      </c>
      <c r="Q1" s="103" t="str">
        <f>'6. Auto Review | Respect for HR'!AG1</f>
        <v>SAIC Points</v>
      </c>
      <c r="R1" s="103" t="str">
        <f>'6. Auto Review | Respect for HR'!AI1</f>
        <v>Stellantis points</v>
      </c>
      <c r="S1" s="103" t="str">
        <f>'6. Auto Review | Respect for HR'!AK1</f>
        <v>Tesla Points</v>
      </c>
      <c r="T1" s="103" t="str">
        <f>'6. Auto Review | Respect for HR'!AM1</f>
        <v>Toyota Points</v>
      </c>
      <c r="U1" s="103" t="str">
        <f>'6. Auto Review | Respect for HR'!AO1</f>
        <v>Volkswagen points</v>
      </c>
      <c r="V1" s="103" t="str">
        <f>'6. Auto Review | Respect for HR'!AQ1</f>
        <v>Volvo Cars points</v>
      </c>
      <c r="W1" s="105"/>
    </row>
    <row r="2">
      <c r="A2" s="106" t="str">
        <f>'6. Auto Review | Respect for HR'!A2</f>
        <v>1. Responsible Sourcing: General HR indicators</v>
      </c>
      <c r="B2" s="107" t="str">
        <f>'6. Auto Review | Respect for HR'!B2</f>
        <v>1.1. Commit</v>
      </c>
      <c r="C2" s="108" t="str">
        <f>'6. Auto Review | Respect for HR'!C2</f>
        <v>1.1.1. The company has a public commitment to human rights.</v>
      </c>
      <c r="D2" s="108">
        <f>'6. Auto Review | Respect for HR'!E2</f>
        <v>1</v>
      </c>
      <c r="E2" s="108">
        <f>'6. Auto Review | Respect for HR'!I2</f>
        <v>1</v>
      </c>
      <c r="F2" s="108">
        <f>'6. Auto Review | Respect for HR'!K2</f>
        <v>1</v>
      </c>
      <c r="G2" s="108">
        <f>'6. Auto Review | Respect for HR'!M2</f>
        <v>1</v>
      </c>
      <c r="H2" s="108">
        <f>'6. Auto Review | Respect for HR'!O2</f>
        <v>0</v>
      </c>
      <c r="I2" s="108">
        <f>'6. Auto Review | Respect for HR'!Q2</f>
        <v>1</v>
      </c>
      <c r="J2" s="108">
        <f>'6. Auto Review | Respect for HR'!S2</f>
        <v>1</v>
      </c>
      <c r="K2" s="109">
        <f>'6. Auto Review | Respect for HR'!U2</f>
        <v>1</v>
      </c>
      <c r="L2" s="108">
        <f>'6. Auto Review | Respect for HR'!W2</f>
        <v>1</v>
      </c>
      <c r="M2" s="108">
        <f>'6. Auto Review | Respect for HR'!Y2</f>
        <v>1</v>
      </c>
      <c r="N2" s="108">
        <f>'6. Auto Review | Respect for HR'!AA2</f>
        <v>1</v>
      </c>
      <c r="O2" s="108">
        <f>'6. Auto Review | Respect for HR'!AC2</f>
        <v>1</v>
      </c>
      <c r="P2" s="108">
        <f>'6. Auto Review | Respect for HR'!AE2</f>
        <v>0</v>
      </c>
      <c r="Q2" s="103">
        <f>'6. Auto Review | Respect for HR'!AG2</f>
        <v>0</v>
      </c>
      <c r="R2" s="108">
        <f>'6. Auto Review | Respect for HR'!AI2</f>
        <v>1</v>
      </c>
      <c r="S2" s="108">
        <f>'6. Auto Review | Respect for HR'!AK2</f>
        <v>1</v>
      </c>
      <c r="T2" s="108">
        <f>'6. Auto Review | Respect for HR'!AM2</f>
        <v>1</v>
      </c>
      <c r="U2" s="108">
        <f>'6. Auto Review | Respect for HR'!AO2</f>
        <v>1</v>
      </c>
      <c r="V2" s="108">
        <f>'6. Auto Review | Respect for HR'!AQ2</f>
        <v>1</v>
      </c>
      <c r="W2" s="105"/>
    </row>
    <row r="3">
      <c r="A3" s="110"/>
      <c r="B3" s="110"/>
      <c r="C3" s="108" t="str">
        <f>'6. Auto Review | Respect for HR'!C3</f>
        <v>1.1.2. The company extends their human rights commitments to their Tier 1 suppliers and beyond.</v>
      </c>
      <c r="D3" s="108">
        <f>'6. Auto Review | Respect for HR'!E3</f>
        <v>2</v>
      </c>
      <c r="E3" s="108">
        <f>'6. Auto Review | Respect for HR'!I3</f>
        <v>2</v>
      </c>
      <c r="F3" s="108">
        <f>'6. Auto Review | Respect for HR'!K3</f>
        <v>1.5</v>
      </c>
      <c r="G3" s="108">
        <f>'6. Auto Review | Respect for HR'!M3</f>
        <v>2</v>
      </c>
      <c r="H3" s="108">
        <f>'6. Auto Review | Respect for HR'!O3</f>
        <v>0</v>
      </c>
      <c r="I3" s="108">
        <f>'6. Auto Review | Respect for HR'!Q3</f>
        <v>1.5</v>
      </c>
      <c r="J3" s="108">
        <f>'6. Auto Review | Respect for HR'!S3</f>
        <v>2</v>
      </c>
      <c r="K3" s="109">
        <f>'6. Auto Review | Respect for HR'!U3</f>
        <v>1</v>
      </c>
      <c r="L3" s="108">
        <f>'6. Auto Review | Respect for HR'!W3</f>
        <v>1</v>
      </c>
      <c r="M3" s="108">
        <f>'6. Auto Review | Respect for HR'!Y3</f>
        <v>1</v>
      </c>
      <c r="N3" s="108">
        <f>'6. Auto Review | Respect for HR'!AA3</f>
        <v>2</v>
      </c>
      <c r="O3" s="108">
        <f>'6. Auto Review | Respect for HR'!AC3</f>
        <v>2</v>
      </c>
      <c r="P3" s="108">
        <f>'6. Auto Review | Respect for HR'!AE3</f>
        <v>1.5</v>
      </c>
      <c r="Q3" s="103">
        <f>'6. Auto Review | Respect for HR'!AG3</f>
        <v>0</v>
      </c>
      <c r="R3" s="140">
        <f>'6. Auto Review | Respect for HR'!AI3</f>
        <v>2</v>
      </c>
      <c r="S3" s="108">
        <f>'6. Auto Review | Respect for HR'!AK3</f>
        <v>1.5</v>
      </c>
      <c r="T3" s="108">
        <f>'6. Auto Review | Respect for HR'!AM3</f>
        <v>0.5</v>
      </c>
      <c r="U3" s="108">
        <f>'6. Auto Review | Respect for HR'!AO3</f>
        <v>1</v>
      </c>
      <c r="V3" s="108">
        <f>'6. Auto Review | Respect for HR'!AQ3</f>
        <v>2</v>
      </c>
      <c r="W3" s="105"/>
    </row>
    <row r="4">
      <c r="A4" s="110"/>
      <c r="B4" s="110"/>
      <c r="C4" s="104" t="s">
        <v>77</v>
      </c>
      <c r="D4" s="104">
        <f t="shared" ref="D4:V4" si="1">SUM(D2:D3)</f>
        <v>3</v>
      </c>
      <c r="E4" s="104">
        <f t="shared" si="1"/>
        <v>3</v>
      </c>
      <c r="F4" s="104">
        <f t="shared" si="1"/>
        <v>2.5</v>
      </c>
      <c r="G4" s="104">
        <f t="shared" si="1"/>
        <v>3</v>
      </c>
      <c r="H4" s="104">
        <f t="shared" si="1"/>
        <v>0</v>
      </c>
      <c r="I4" s="104">
        <f t="shared" si="1"/>
        <v>2.5</v>
      </c>
      <c r="J4" s="104">
        <f t="shared" si="1"/>
        <v>3</v>
      </c>
      <c r="K4" s="104">
        <f t="shared" si="1"/>
        <v>2</v>
      </c>
      <c r="L4" s="104">
        <f t="shared" si="1"/>
        <v>2</v>
      </c>
      <c r="M4" s="104">
        <f t="shared" si="1"/>
        <v>2</v>
      </c>
      <c r="N4" s="104">
        <f t="shared" si="1"/>
        <v>3</v>
      </c>
      <c r="O4" s="104">
        <f t="shared" si="1"/>
        <v>3</v>
      </c>
      <c r="P4" s="104">
        <f t="shared" si="1"/>
        <v>1.5</v>
      </c>
      <c r="Q4" s="104">
        <f t="shared" si="1"/>
        <v>0</v>
      </c>
      <c r="R4" s="104">
        <f t="shared" si="1"/>
        <v>3</v>
      </c>
      <c r="S4" s="104">
        <f t="shared" si="1"/>
        <v>2.5</v>
      </c>
      <c r="T4" s="104">
        <f t="shared" si="1"/>
        <v>1.5</v>
      </c>
      <c r="U4" s="104">
        <f t="shared" si="1"/>
        <v>2</v>
      </c>
      <c r="V4" s="104">
        <f t="shared" si="1"/>
        <v>3</v>
      </c>
      <c r="W4" s="105"/>
    </row>
    <row r="5">
      <c r="A5" s="110"/>
      <c r="B5" s="110"/>
      <c r="C5" s="112" t="s">
        <v>78</v>
      </c>
      <c r="D5" s="120">
        <f>'7. Weightings'!$C$8</f>
        <v>1</v>
      </c>
      <c r="E5" s="104">
        <f t="shared" ref="E5:V5" si="2">(E4/$D$4)*$D$5</f>
        <v>1</v>
      </c>
      <c r="F5" s="141">
        <f t="shared" si="2"/>
        <v>0.8333333333</v>
      </c>
      <c r="G5" s="141">
        <f t="shared" si="2"/>
        <v>1</v>
      </c>
      <c r="H5" s="141">
        <f t="shared" si="2"/>
        <v>0</v>
      </c>
      <c r="I5" s="141">
        <f t="shared" si="2"/>
        <v>0.8333333333</v>
      </c>
      <c r="J5" s="141">
        <f t="shared" si="2"/>
        <v>1</v>
      </c>
      <c r="K5" s="141">
        <f t="shared" si="2"/>
        <v>0.6666666667</v>
      </c>
      <c r="L5" s="141">
        <f t="shared" si="2"/>
        <v>0.6666666667</v>
      </c>
      <c r="M5" s="141">
        <f t="shared" si="2"/>
        <v>0.6666666667</v>
      </c>
      <c r="N5" s="141">
        <f t="shared" si="2"/>
        <v>1</v>
      </c>
      <c r="O5" s="141">
        <f t="shared" si="2"/>
        <v>1</v>
      </c>
      <c r="P5" s="141">
        <f t="shared" si="2"/>
        <v>0.5</v>
      </c>
      <c r="Q5" s="141">
        <f t="shared" si="2"/>
        <v>0</v>
      </c>
      <c r="R5" s="141">
        <f t="shared" si="2"/>
        <v>1</v>
      </c>
      <c r="S5" s="141">
        <f t="shared" si="2"/>
        <v>0.8333333333</v>
      </c>
      <c r="T5" s="141">
        <f t="shared" si="2"/>
        <v>0.5</v>
      </c>
      <c r="U5" s="141">
        <f t="shared" si="2"/>
        <v>0.6666666667</v>
      </c>
      <c r="V5" s="141">
        <f t="shared" si="2"/>
        <v>1</v>
      </c>
      <c r="W5" s="142"/>
    </row>
    <row r="6">
      <c r="A6" s="110"/>
      <c r="B6" s="116"/>
      <c r="C6" s="117" t="s">
        <v>79</v>
      </c>
      <c r="D6" s="143"/>
      <c r="E6" s="128">
        <f t="shared" ref="E6:V6" si="3">E5/$D$5</f>
        <v>1</v>
      </c>
      <c r="F6" s="128">
        <f t="shared" si="3"/>
        <v>0.8333333333</v>
      </c>
      <c r="G6" s="128">
        <f t="shared" si="3"/>
        <v>1</v>
      </c>
      <c r="H6" s="128">
        <f t="shared" si="3"/>
        <v>0</v>
      </c>
      <c r="I6" s="128">
        <f t="shared" si="3"/>
        <v>0.8333333333</v>
      </c>
      <c r="J6" s="128">
        <f t="shared" si="3"/>
        <v>1</v>
      </c>
      <c r="K6" s="128">
        <f t="shared" si="3"/>
        <v>0.6666666667</v>
      </c>
      <c r="L6" s="128">
        <f t="shared" si="3"/>
        <v>0.6666666667</v>
      </c>
      <c r="M6" s="128">
        <f t="shared" si="3"/>
        <v>0.6666666667</v>
      </c>
      <c r="N6" s="128">
        <f t="shared" si="3"/>
        <v>1</v>
      </c>
      <c r="O6" s="128">
        <f t="shared" si="3"/>
        <v>1</v>
      </c>
      <c r="P6" s="128">
        <f t="shared" si="3"/>
        <v>0.5</v>
      </c>
      <c r="Q6" s="128">
        <f t="shared" si="3"/>
        <v>0</v>
      </c>
      <c r="R6" s="128">
        <f t="shared" si="3"/>
        <v>1</v>
      </c>
      <c r="S6" s="128">
        <f t="shared" si="3"/>
        <v>0.8333333333</v>
      </c>
      <c r="T6" s="128">
        <f t="shared" si="3"/>
        <v>0.5</v>
      </c>
      <c r="U6" s="128">
        <f t="shared" si="3"/>
        <v>0.6666666667</v>
      </c>
      <c r="V6" s="128">
        <f t="shared" si="3"/>
        <v>1</v>
      </c>
      <c r="W6" s="101"/>
    </row>
    <row r="7">
      <c r="A7" s="110"/>
      <c r="B7" s="107" t="str">
        <f>'6. Auto Review | Respect for HR'!B4</f>
        <v>1.2. Identify</v>
      </c>
      <c r="C7" s="108" t="str">
        <f>'6. Auto Review | Respect for HR'!C4</f>
        <v>1.2.1. The company has a process in place to assess salient human rights risks in their supply chain.</v>
      </c>
      <c r="D7" s="108">
        <f>'6. Auto Review | Respect for HR'!E4</f>
        <v>1</v>
      </c>
      <c r="E7" s="108">
        <f>'6. Auto Review | Respect for HR'!I4</f>
        <v>1</v>
      </c>
      <c r="F7" s="108">
        <f>'6. Auto Review | Respect for HR'!K4</f>
        <v>0.5</v>
      </c>
      <c r="G7" s="108">
        <f>'6. Auto Review | Respect for HR'!M4</f>
        <v>1</v>
      </c>
      <c r="H7" s="108">
        <f>'6. Auto Review | Respect for HR'!O4</f>
        <v>0</v>
      </c>
      <c r="I7" s="108">
        <f>'6. Auto Review | Respect for HR'!Q4</f>
        <v>0.5</v>
      </c>
      <c r="J7" s="108">
        <f>'6. Auto Review | Respect for HR'!S4</f>
        <v>0.75</v>
      </c>
      <c r="K7" s="109">
        <f>'6. Auto Review | Respect for HR'!U4</f>
        <v>0.75</v>
      </c>
      <c r="L7" s="108">
        <f>'6. Auto Review | Respect for HR'!W4</f>
        <v>0.75</v>
      </c>
      <c r="M7" s="108">
        <f>'6. Auto Review | Respect for HR'!Y4</f>
        <v>0.5</v>
      </c>
      <c r="N7" s="108">
        <f>'6. Auto Review | Respect for HR'!AA4</f>
        <v>1</v>
      </c>
      <c r="O7" s="108">
        <f>'6. Auto Review | Respect for HR'!AC4</f>
        <v>0.75</v>
      </c>
      <c r="P7" s="108">
        <f>'6. Auto Review | Respect for HR'!AE4</f>
        <v>0.75</v>
      </c>
      <c r="Q7" s="103">
        <f>'6. Auto Review | Respect for HR'!AG4</f>
        <v>0</v>
      </c>
      <c r="R7" s="108">
        <f>'6. Auto Review | Respect for HR'!AI4</f>
        <v>0.75</v>
      </c>
      <c r="S7" s="108">
        <f>'6. Auto Review | Respect for HR'!AK4</f>
        <v>0.75</v>
      </c>
      <c r="T7" s="108">
        <f>'6. Auto Review | Respect for HR'!AM4</f>
        <v>0.25</v>
      </c>
      <c r="U7" s="108">
        <f>'6. Auto Review | Respect for HR'!AO4</f>
        <v>0.75</v>
      </c>
      <c r="V7" s="108">
        <f>'6. Auto Review | Respect for HR'!AQ4</f>
        <v>1</v>
      </c>
      <c r="W7" s="105"/>
    </row>
    <row r="8">
      <c r="A8" s="110"/>
      <c r="B8" s="110"/>
      <c r="C8" s="108" t="str">
        <f>'6. Auto Review | Respect for HR'!C5</f>
        <v>1.2.2. The company discloses the salient human rights risks in their supply chain and where they are located.</v>
      </c>
      <c r="D8" s="108">
        <f>'6. Auto Review | Respect for HR'!E5</f>
        <v>1</v>
      </c>
      <c r="E8" s="108">
        <f>'6. Auto Review | Respect for HR'!I5</f>
        <v>0.5</v>
      </c>
      <c r="F8" s="108">
        <f>'6. Auto Review | Respect for HR'!K5</f>
        <v>0</v>
      </c>
      <c r="G8" s="108">
        <f>'6. Auto Review | Respect for HR'!M5</f>
        <v>0.5</v>
      </c>
      <c r="H8" s="108">
        <f>'6. Auto Review | Respect for HR'!O5</f>
        <v>0</v>
      </c>
      <c r="I8" s="108">
        <f>'6. Auto Review | Respect for HR'!Q5</f>
        <v>0.25</v>
      </c>
      <c r="J8" s="108">
        <f>'6. Auto Review | Respect for HR'!S5</f>
        <v>0</v>
      </c>
      <c r="K8" s="109">
        <f>'6. Auto Review | Respect for HR'!U5</f>
        <v>0</v>
      </c>
      <c r="L8" s="108">
        <f>'6. Auto Review | Respect for HR'!W5</f>
        <v>0.25</v>
      </c>
      <c r="M8" s="108">
        <f>'6. Auto Review | Respect for HR'!Y5</f>
        <v>0</v>
      </c>
      <c r="N8" s="108">
        <f>'6. Auto Review | Respect for HR'!AA5</f>
        <v>1</v>
      </c>
      <c r="O8" s="108">
        <f>'6. Auto Review | Respect for HR'!AC5</f>
        <v>0.25</v>
      </c>
      <c r="P8" s="108">
        <f>'6. Auto Review | Respect for HR'!AE5</f>
        <v>0.75</v>
      </c>
      <c r="Q8" s="103">
        <f>'6. Auto Review | Respect for HR'!AG5</f>
        <v>0</v>
      </c>
      <c r="R8" s="108">
        <f>'6. Auto Review | Respect for HR'!AI5</f>
        <v>0.25</v>
      </c>
      <c r="S8" s="108">
        <f>'6. Auto Review | Respect for HR'!AK5</f>
        <v>1</v>
      </c>
      <c r="T8" s="108">
        <f>'6. Auto Review | Respect for HR'!AM5</f>
        <v>0.25</v>
      </c>
      <c r="U8" s="108">
        <f>'6. Auto Review | Respect for HR'!AO5</f>
        <v>1</v>
      </c>
      <c r="V8" s="108">
        <f>'6. Auto Review | Respect for HR'!AQ5</f>
        <v>0.25</v>
      </c>
      <c r="W8" s="105"/>
    </row>
    <row r="9">
      <c r="A9" s="110"/>
      <c r="B9" s="110"/>
      <c r="C9" s="108" t="str">
        <f>'6. Auto Review | Respect for HR'!C6</f>
        <v>1.2.3. The company has a process for identifying high risk supplier categories in their supply chain.</v>
      </c>
      <c r="D9" s="108">
        <f>'6. Auto Review | Respect for HR'!E6</f>
        <v>1</v>
      </c>
      <c r="E9" s="108">
        <f>'6. Auto Review | Respect for HR'!I6</f>
        <v>1</v>
      </c>
      <c r="F9" s="108">
        <f>'6. Auto Review | Respect for HR'!K6</f>
        <v>0</v>
      </c>
      <c r="G9" s="108">
        <f>'6. Auto Review | Respect for HR'!M6</f>
        <v>1</v>
      </c>
      <c r="H9" s="108">
        <f>'6. Auto Review | Respect for HR'!O6</f>
        <v>0</v>
      </c>
      <c r="I9" s="108">
        <f>'6. Auto Review | Respect for HR'!Q6</f>
        <v>1</v>
      </c>
      <c r="J9" s="108">
        <f>'6. Auto Review | Respect for HR'!S6</f>
        <v>0.25</v>
      </c>
      <c r="K9" s="109">
        <f>'6. Auto Review | Respect for HR'!U6</f>
        <v>1</v>
      </c>
      <c r="L9" s="108">
        <f>'6. Auto Review | Respect for HR'!W6</f>
        <v>1</v>
      </c>
      <c r="M9" s="108">
        <f>'6. Auto Review | Respect for HR'!Y6</f>
        <v>1</v>
      </c>
      <c r="N9" s="108">
        <f>'6. Auto Review | Respect for HR'!AA6</f>
        <v>1</v>
      </c>
      <c r="O9" s="108">
        <f>'6. Auto Review | Respect for HR'!AC6</f>
        <v>0.75</v>
      </c>
      <c r="P9" s="108">
        <f>'6. Auto Review | Respect for HR'!AE6</f>
        <v>0.75</v>
      </c>
      <c r="Q9" s="103">
        <f>'6. Auto Review | Respect for HR'!AG6</f>
        <v>0</v>
      </c>
      <c r="R9" s="108">
        <f>'6. Auto Review | Respect for HR'!AI6</f>
        <v>1</v>
      </c>
      <c r="S9" s="108">
        <f>'6. Auto Review | Respect for HR'!AK6</f>
        <v>1</v>
      </c>
      <c r="T9" s="108">
        <f>'6. Auto Review | Respect for HR'!AM6</f>
        <v>0</v>
      </c>
      <c r="U9" s="108">
        <f>'6. Auto Review | Respect for HR'!AO6</f>
        <v>1</v>
      </c>
      <c r="V9" s="108">
        <f>'6. Auto Review | Respect for HR'!AQ6</f>
        <v>1</v>
      </c>
      <c r="W9" s="105"/>
    </row>
    <row r="10">
      <c r="A10" s="110"/>
      <c r="B10" s="110"/>
      <c r="C10" s="104" t="s">
        <v>80</v>
      </c>
      <c r="D10" s="104">
        <f t="shared" ref="D10:V10" si="4">SUM(D7:D9)</f>
        <v>3</v>
      </c>
      <c r="E10" s="104">
        <f t="shared" si="4"/>
        <v>2.5</v>
      </c>
      <c r="F10" s="104">
        <f t="shared" si="4"/>
        <v>0.5</v>
      </c>
      <c r="G10" s="104">
        <f t="shared" si="4"/>
        <v>2.5</v>
      </c>
      <c r="H10" s="104">
        <f t="shared" si="4"/>
        <v>0</v>
      </c>
      <c r="I10" s="104">
        <f t="shared" si="4"/>
        <v>1.75</v>
      </c>
      <c r="J10" s="104">
        <f t="shared" si="4"/>
        <v>1</v>
      </c>
      <c r="K10" s="104">
        <f t="shared" si="4"/>
        <v>1.75</v>
      </c>
      <c r="L10" s="104">
        <f t="shared" si="4"/>
        <v>2</v>
      </c>
      <c r="M10" s="104">
        <f t="shared" si="4"/>
        <v>1.5</v>
      </c>
      <c r="N10" s="104">
        <f t="shared" si="4"/>
        <v>3</v>
      </c>
      <c r="O10" s="104">
        <f t="shared" si="4"/>
        <v>1.75</v>
      </c>
      <c r="P10" s="104">
        <f t="shared" si="4"/>
        <v>2.25</v>
      </c>
      <c r="Q10" s="104">
        <f t="shared" si="4"/>
        <v>0</v>
      </c>
      <c r="R10" s="104">
        <f t="shared" si="4"/>
        <v>2</v>
      </c>
      <c r="S10" s="104">
        <f t="shared" si="4"/>
        <v>2.75</v>
      </c>
      <c r="T10" s="104">
        <f t="shared" si="4"/>
        <v>0.5</v>
      </c>
      <c r="U10" s="104">
        <f t="shared" si="4"/>
        <v>2.75</v>
      </c>
      <c r="V10" s="104">
        <f t="shared" si="4"/>
        <v>2.25</v>
      </c>
      <c r="W10" s="105"/>
    </row>
    <row r="11">
      <c r="A11" s="110"/>
      <c r="B11" s="110"/>
      <c r="C11" s="112" t="s">
        <v>81</v>
      </c>
      <c r="D11" s="120">
        <f>'7. Weightings'!$C$9</f>
        <v>1.5</v>
      </c>
      <c r="E11" s="141">
        <f t="shared" ref="E11:V11" si="5">(E10/$D$10)*$D$11</f>
        <v>1.25</v>
      </c>
      <c r="F11" s="141">
        <f t="shared" si="5"/>
        <v>0.25</v>
      </c>
      <c r="G11" s="141">
        <f t="shared" si="5"/>
        <v>1.25</v>
      </c>
      <c r="H11" s="141">
        <f t="shared" si="5"/>
        <v>0</v>
      </c>
      <c r="I11" s="141">
        <f t="shared" si="5"/>
        <v>0.875</v>
      </c>
      <c r="J11" s="141">
        <f t="shared" si="5"/>
        <v>0.5</v>
      </c>
      <c r="K11" s="141">
        <f t="shared" si="5"/>
        <v>0.875</v>
      </c>
      <c r="L11" s="141">
        <f t="shared" si="5"/>
        <v>1</v>
      </c>
      <c r="M11" s="141">
        <f t="shared" si="5"/>
        <v>0.75</v>
      </c>
      <c r="N11" s="141">
        <f t="shared" si="5"/>
        <v>1.5</v>
      </c>
      <c r="O11" s="141">
        <f t="shared" si="5"/>
        <v>0.875</v>
      </c>
      <c r="P11" s="141">
        <f t="shared" si="5"/>
        <v>1.125</v>
      </c>
      <c r="Q11" s="141">
        <f t="shared" si="5"/>
        <v>0</v>
      </c>
      <c r="R11" s="141">
        <f t="shared" si="5"/>
        <v>1</v>
      </c>
      <c r="S11" s="141">
        <f t="shared" si="5"/>
        <v>1.375</v>
      </c>
      <c r="T11" s="141">
        <f t="shared" si="5"/>
        <v>0.25</v>
      </c>
      <c r="U11" s="141">
        <f t="shared" si="5"/>
        <v>1.375</v>
      </c>
      <c r="V11" s="141">
        <f t="shared" si="5"/>
        <v>1.125</v>
      </c>
      <c r="W11" s="142"/>
    </row>
    <row r="12">
      <c r="A12" s="110"/>
      <c r="B12" s="116"/>
      <c r="C12" s="117" t="s">
        <v>82</v>
      </c>
      <c r="D12" s="143"/>
      <c r="E12" s="128">
        <f t="shared" ref="E12:V12" si="6">E11/$D$11</f>
        <v>0.8333333333</v>
      </c>
      <c r="F12" s="128">
        <f t="shared" si="6"/>
        <v>0.1666666667</v>
      </c>
      <c r="G12" s="128">
        <f t="shared" si="6"/>
        <v>0.8333333333</v>
      </c>
      <c r="H12" s="128">
        <f t="shared" si="6"/>
        <v>0</v>
      </c>
      <c r="I12" s="128">
        <f t="shared" si="6"/>
        <v>0.5833333333</v>
      </c>
      <c r="J12" s="128">
        <f t="shared" si="6"/>
        <v>0.3333333333</v>
      </c>
      <c r="K12" s="128">
        <f t="shared" si="6"/>
        <v>0.5833333333</v>
      </c>
      <c r="L12" s="128">
        <f t="shared" si="6"/>
        <v>0.6666666667</v>
      </c>
      <c r="M12" s="128">
        <f t="shared" si="6"/>
        <v>0.5</v>
      </c>
      <c r="N12" s="128">
        <f t="shared" si="6"/>
        <v>1</v>
      </c>
      <c r="O12" s="128">
        <f t="shared" si="6"/>
        <v>0.5833333333</v>
      </c>
      <c r="P12" s="128">
        <f t="shared" si="6"/>
        <v>0.75</v>
      </c>
      <c r="Q12" s="128">
        <f t="shared" si="6"/>
        <v>0</v>
      </c>
      <c r="R12" s="128">
        <f t="shared" si="6"/>
        <v>0.6666666667</v>
      </c>
      <c r="S12" s="128">
        <f t="shared" si="6"/>
        <v>0.9166666667</v>
      </c>
      <c r="T12" s="128">
        <f t="shared" si="6"/>
        <v>0.1666666667</v>
      </c>
      <c r="U12" s="128">
        <f t="shared" si="6"/>
        <v>0.9166666667</v>
      </c>
      <c r="V12" s="128">
        <f t="shared" si="6"/>
        <v>0.75</v>
      </c>
      <c r="W12" s="101"/>
    </row>
    <row r="13">
      <c r="A13" s="110"/>
      <c r="B13" s="107" t="str">
        <f>'6. Auto Review | Respect for HR'!B7</f>
        <v>1.3. Prevent, Mitigate and Account</v>
      </c>
      <c r="C13" s="108" t="str">
        <f>'6. Auto Review | Respect for HR'!C7</f>
        <v>1.3.1. The company assesses the risk of adverse human rights impacts with suppliers prior to entering into any contracts.</v>
      </c>
      <c r="D13" s="108">
        <f>'6. Auto Review | Respect for HR'!E7</f>
        <v>2</v>
      </c>
      <c r="E13" s="108">
        <f>'6. Auto Review | Respect for HR'!I7</f>
        <v>1</v>
      </c>
      <c r="F13" s="108">
        <f>'6. Auto Review | Respect for HR'!K7</f>
        <v>1</v>
      </c>
      <c r="G13" s="108">
        <f>'6. Auto Review | Respect for HR'!M7</f>
        <v>1</v>
      </c>
      <c r="H13" s="108">
        <f>'6. Auto Review | Respect for HR'!O7</f>
        <v>0</v>
      </c>
      <c r="I13" s="108">
        <f>'6. Auto Review | Respect for HR'!Q7</f>
        <v>1.5</v>
      </c>
      <c r="J13" s="108">
        <f>'6. Auto Review | Respect for HR'!S7</f>
        <v>0.5</v>
      </c>
      <c r="K13" s="109">
        <f>'6. Auto Review | Respect for HR'!U7</f>
        <v>0.5</v>
      </c>
      <c r="L13" s="108">
        <f>'6. Auto Review | Respect for HR'!W7</f>
        <v>0.5</v>
      </c>
      <c r="M13" s="108">
        <f>'6. Auto Review | Respect for HR'!Y7</f>
        <v>0.5</v>
      </c>
      <c r="N13" s="108">
        <f>'6. Auto Review | Respect for HR'!AA7</f>
        <v>1</v>
      </c>
      <c r="O13" s="144">
        <f>'6. Auto Review | Respect for HR'!AC7</f>
        <v>0.5</v>
      </c>
      <c r="P13" s="108">
        <f>'6. Auto Review | Respect for HR'!AE7</f>
        <v>0.5</v>
      </c>
      <c r="Q13" s="103">
        <f>'6. Auto Review | Respect for HR'!AG7</f>
        <v>0</v>
      </c>
      <c r="R13" s="108">
        <f>'6. Auto Review | Respect for HR'!AI7</f>
        <v>0.5</v>
      </c>
      <c r="S13" s="108">
        <f>'6. Auto Review | Respect for HR'!AK7</f>
        <v>0.5</v>
      </c>
      <c r="T13" s="108">
        <f>'6. Auto Review | Respect for HR'!AM7</f>
        <v>0</v>
      </c>
      <c r="U13" s="108">
        <f>'6. Auto Review | Respect for HR'!AO7</f>
        <v>1.5</v>
      </c>
      <c r="V13" s="108">
        <f>'6. Auto Review | Respect for HR'!AQ7</f>
        <v>1</v>
      </c>
      <c r="W13" s="105"/>
    </row>
    <row r="14">
      <c r="A14" s="110"/>
      <c r="B14" s="110"/>
      <c r="C14" s="108" t="str">
        <f>'6. Auto Review | Respect for HR'!C8</f>
        <v>1.3.2. The company discloses how it monitors suppliers for compliance with the SCoC  during the contract period.</v>
      </c>
      <c r="D14" s="108">
        <f>'6. Auto Review | Respect for HR'!E8</f>
        <v>2</v>
      </c>
      <c r="E14" s="108">
        <f>'6. Auto Review | Respect for HR'!I8</f>
        <v>0.8</v>
      </c>
      <c r="F14" s="108">
        <f>'6. Auto Review | Respect for HR'!K8</f>
        <v>1.4</v>
      </c>
      <c r="G14" s="108">
        <f>'6. Auto Review | Respect for HR'!M8</f>
        <v>1.6</v>
      </c>
      <c r="H14" s="108">
        <f>'6. Auto Review | Respect for HR'!O8</f>
        <v>0.8</v>
      </c>
      <c r="I14" s="108">
        <f>'6. Auto Review | Respect for HR'!Q8</f>
        <v>1.6</v>
      </c>
      <c r="J14" s="108">
        <f>'6. Auto Review | Respect for HR'!S8</f>
        <v>0.8</v>
      </c>
      <c r="K14" s="109">
        <f>'6. Auto Review | Respect for HR'!U8</f>
        <v>0.8</v>
      </c>
      <c r="L14" s="108">
        <f>'6. Auto Review | Respect for HR'!W8</f>
        <v>1.6</v>
      </c>
      <c r="M14" s="108">
        <f>'6. Auto Review | Respect for HR'!Y8</f>
        <v>1.6</v>
      </c>
      <c r="N14" s="108">
        <f>'6. Auto Review | Respect for HR'!AA8</f>
        <v>0.8</v>
      </c>
      <c r="O14" s="108">
        <f>'6. Auto Review | Respect for HR'!AC8</f>
        <v>0.8</v>
      </c>
      <c r="P14" s="108">
        <f>'6. Auto Review | Respect for HR'!AE8</f>
        <v>0.8</v>
      </c>
      <c r="Q14" s="103">
        <f>'6. Auto Review | Respect for HR'!AG8</f>
        <v>0</v>
      </c>
      <c r="R14" s="108">
        <f>'6. Auto Review | Respect for HR'!AI8</f>
        <v>1.6</v>
      </c>
      <c r="S14" s="108">
        <f>'6. Auto Review | Respect for HR'!AK8</f>
        <v>0.8</v>
      </c>
      <c r="T14" s="108">
        <f>'6. Auto Review | Respect for HR'!AM8</f>
        <v>0.8</v>
      </c>
      <c r="U14" s="108">
        <f>'6. Auto Review | Respect for HR'!AO8</f>
        <v>1.4</v>
      </c>
      <c r="V14" s="108">
        <f>'6. Auto Review | Respect for HR'!AQ8</f>
        <v>1.8</v>
      </c>
      <c r="W14" s="105"/>
    </row>
    <row r="15">
      <c r="A15" s="110"/>
      <c r="B15" s="110"/>
      <c r="C15" s="108" t="str">
        <f>'6. Auto Review | Respect for HR'!C9</f>
        <v>1.3.3. The company reports on how it is prepared to respond if it finds non-conformances with the SCoC </v>
      </c>
      <c r="D15" s="108">
        <f>'6. Auto Review | Respect for HR'!E9</f>
        <v>1.5</v>
      </c>
      <c r="E15" s="108">
        <f>'6. Auto Review | Respect for HR'!I9</f>
        <v>1</v>
      </c>
      <c r="F15" s="108">
        <f>'6. Auto Review | Respect for HR'!K9</f>
        <v>1</v>
      </c>
      <c r="G15" s="108">
        <f>'6. Auto Review | Respect for HR'!M9</f>
        <v>1</v>
      </c>
      <c r="H15" s="108">
        <f>'6. Auto Review | Respect for HR'!O9</f>
        <v>0</v>
      </c>
      <c r="I15" s="108">
        <f>'6. Auto Review | Respect for HR'!Q9</f>
        <v>1</v>
      </c>
      <c r="J15" s="108">
        <f>'6. Auto Review | Respect for HR'!S9</f>
        <v>1</v>
      </c>
      <c r="K15" s="109">
        <f>'6. Auto Review | Respect for HR'!U9</f>
        <v>0.5</v>
      </c>
      <c r="L15" s="108">
        <f>'6. Auto Review | Respect for HR'!W9</f>
        <v>1.5</v>
      </c>
      <c r="M15" s="108">
        <f>'6. Auto Review | Respect for HR'!Y9</f>
        <v>1.5</v>
      </c>
      <c r="N15" s="108">
        <f>'6. Auto Review | Respect for HR'!AA9</f>
        <v>1</v>
      </c>
      <c r="O15" s="108">
        <f>'6. Auto Review | Respect for HR'!AC9</f>
        <v>0.5</v>
      </c>
      <c r="P15" s="108">
        <f>'6. Auto Review | Respect for HR'!AE9</f>
        <v>1</v>
      </c>
      <c r="Q15" s="103">
        <f>'6. Auto Review | Respect for HR'!AG9</f>
        <v>0</v>
      </c>
      <c r="R15" s="108">
        <f>'6. Auto Review | Respect for HR'!AI9</f>
        <v>1</v>
      </c>
      <c r="S15" s="108">
        <f>'6. Auto Review | Respect for HR'!AK9</f>
        <v>0.5</v>
      </c>
      <c r="T15" s="108">
        <f>'6. Auto Review | Respect for HR'!AM9</f>
        <v>0.5</v>
      </c>
      <c r="U15" s="108">
        <f>'6. Auto Review | Respect for HR'!AO9</f>
        <v>1</v>
      </c>
      <c r="V15" s="108">
        <f>'6. Auto Review | Respect for HR'!AQ9</f>
        <v>0.5</v>
      </c>
      <c r="W15" s="105"/>
    </row>
    <row r="16">
      <c r="A16" s="110"/>
      <c r="B16" s="110"/>
      <c r="C16" s="108" t="str">
        <f>'6. Auto Review | Respect for HR'!C10</f>
        <v>1.3.5. The company discloses how they verify the implementation of corrective actions.</v>
      </c>
      <c r="D16" s="108">
        <f>'6. Auto Review | Respect for HR'!E10</f>
        <v>1</v>
      </c>
      <c r="E16" s="108">
        <f>'6. Auto Review | Respect for HR'!I10</f>
        <v>1</v>
      </c>
      <c r="F16" s="108">
        <f>'6. Auto Review | Respect for HR'!K10</f>
        <v>0.25</v>
      </c>
      <c r="G16" s="108">
        <f>'6. Auto Review | Respect for HR'!M10</f>
        <v>1</v>
      </c>
      <c r="H16" s="108">
        <f>'6. Auto Review | Respect for HR'!O10</f>
        <v>0</v>
      </c>
      <c r="I16" s="108">
        <f>'6. Auto Review | Respect for HR'!Q10</f>
        <v>0.25</v>
      </c>
      <c r="J16" s="108">
        <f>'6. Auto Review | Respect for HR'!S10</f>
        <v>0</v>
      </c>
      <c r="K16" s="109">
        <f>'6. Auto Review | Respect for HR'!U10</f>
        <v>1</v>
      </c>
      <c r="L16" s="108">
        <f>'6. Auto Review | Respect for HR'!W10</f>
        <v>1</v>
      </c>
      <c r="M16" s="108">
        <f>'6. Auto Review | Respect for HR'!Y10</f>
        <v>1</v>
      </c>
      <c r="N16" s="108">
        <f>'6. Auto Review | Respect for HR'!AA10</f>
        <v>0</v>
      </c>
      <c r="O16" s="108">
        <f>'6. Auto Review | Respect for HR'!AC10</f>
        <v>0</v>
      </c>
      <c r="P16" s="108">
        <f>'6. Auto Review | Respect for HR'!AE10</f>
        <v>1</v>
      </c>
      <c r="Q16" s="103">
        <f>'6. Auto Review | Respect for HR'!AG10</f>
        <v>0</v>
      </c>
      <c r="R16" s="108">
        <f>'6. Auto Review | Respect for HR'!AI10</f>
        <v>1</v>
      </c>
      <c r="S16" s="108">
        <f>'6. Auto Review | Respect for HR'!AK10</f>
        <v>1</v>
      </c>
      <c r="T16" s="108">
        <f>'6. Auto Review | Respect for HR'!AM10</f>
        <v>0</v>
      </c>
      <c r="U16" s="108">
        <f>'6. Auto Review | Respect for HR'!AO10</f>
        <v>1</v>
      </c>
      <c r="V16" s="108">
        <f>'6. Auto Review | Respect for HR'!AQ10</f>
        <v>1</v>
      </c>
      <c r="W16" s="105"/>
    </row>
    <row r="17">
      <c r="A17" s="110"/>
      <c r="B17" s="110"/>
      <c r="C17" s="104" t="s">
        <v>83</v>
      </c>
      <c r="D17" s="104">
        <f t="shared" ref="D17:V17" si="7">SUM(D13:D16)</f>
        <v>6.5</v>
      </c>
      <c r="E17" s="104">
        <f t="shared" si="7"/>
        <v>3.8</v>
      </c>
      <c r="F17" s="104">
        <f t="shared" si="7"/>
        <v>3.65</v>
      </c>
      <c r="G17" s="104">
        <f t="shared" si="7"/>
        <v>4.6</v>
      </c>
      <c r="H17" s="104">
        <f t="shared" si="7"/>
        <v>0.8</v>
      </c>
      <c r="I17" s="104">
        <f t="shared" si="7"/>
        <v>4.35</v>
      </c>
      <c r="J17" s="104">
        <f t="shared" si="7"/>
        <v>2.3</v>
      </c>
      <c r="K17" s="104">
        <f t="shared" si="7"/>
        <v>2.8</v>
      </c>
      <c r="L17" s="104">
        <f t="shared" si="7"/>
        <v>4.6</v>
      </c>
      <c r="M17" s="104">
        <f t="shared" si="7"/>
        <v>4.6</v>
      </c>
      <c r="N17" s="104">
        <f t="shared" si="7"/>
        <v>2.8</v>
      </c>
      <c r="O17" s="104">
        <f t="shared" si="7"/>
        <v>1.8</v>
      </c>
      <c r="P17" s="104">
        <f t="shared" si="7"/>
        <v>3.3</v>
      </c>
      <c r="Q17" s="104">
        <f t="shared" si="7"/>
        <v>0</v>
      </c>
      <c r="R17" s="104">
        <f t="shared" si="7"/>
        <v>4.1</v>
      </c>
      <c r="S17" s="104">
        <f t="shared" si="7"/>
        <v>2.8</v>
      </c>
      <c r="T17" s="104">
        <f t="shared" si="7"/>
        <v>1.3</v>
      </c>
      <c r="U17" s="104">
        <f t="shared" si="7"/>
        <v>4.9</v>
      </c>
      <c r="V17" s="104">
        <f t="shared" si="7"/>
        <v>4.3</v>
      </c>
      <c r="W17" s="105"/>
    </row>
    <row r="18">
      <c r="A18" s="110"/>
      <c r="B18" s="110"/>
      <c r="C18" s="112" t="s">
        <v>84</v>
      </c>
      <c r="D18" s="120">
        <f>'7. Weightings'!$C$10</f>
        <v>2</v>
      </c>
      <c r="E18" s="141">
        <f t="shared" ref="E18:V18" si="8">(E17/$D$17)*$D$18</f>
        <v>1.169230769</v>
      </c>
      <c r="F18" s="141">
        <f t="shared" si="8"/>
        <v>1.123076923</v>
      </c>
      <c r="G18" s="141">
        <f t="shared" si="8"/>
        <v>1.415384615</v>
      </c>
      <c r="H18" s="141">
        <f t="shared" si="8"/>
        <v>0.2461538462</v>
      </c>
      <c r="I18" s="141">
        <f t="shared" si="8"/>
        <v>1.338461538</v>
      </c>
      <c r="J18" s="141">
        <f t="shared" si="8"/>
        <v>0.7076923077</v>
      </c>
      <c r="K18" s="141">
        <f t="shared" si="8"/>
        <v>0.8615384615</v>
      </c>
      <c r="L18" s="141">
        <f t="shared" si="8"/>
        <v>1.415384615</v>
      </c>
      <c r="M18" s="141">
        <f t="shared" si="8"/>
        <v>1.415384615</v>
      </c>
      <c r="N18" s="141">
        <f t="shared" si="8"/>
        <v>0.8615384615</v>
      </c>
      <c r="O18" s="141">
        <f t="shared" si="8"/>
        <v>0.5538461538</v>
      </c>
      <c r="P18" s="141">
        <f t="shared" si="8"/>
        <v>1.015384615</v>
      </c>
      <c r="Q18" s="141">
        <f t="shared" si="8"/>
        <v>0</v>
      </c>
      <c r="R18" s="141">
        <f t="shared" si="8"/>
        <v>1.261538462</v>
      </c>
      <c r="S18" s="141">
        <f t="shared" si="8"/>
        <v>0.8615384615</v>
      </c>
      <c r="T18" s="141">
        <f t="shared" si="8"/>
        <v>0.4</v>
      </c>
      <c r="U18" s="141">
        <f t="shared" si="8"/>
        <v>1.507692308</v>
      </c>
      <c r="V18" s="141">
        <f t="shared" si="8"/>
        <v>1.323076923</v>
      </c>
      <c r="W18" s="142"/>
    </row>
    <row r="19">
      <c r="A19" s="110"/>
      <c r="B19" s="116"/>
      <c r="C19" s="117" t="s">
        <v>85</v>
      </c>
      <c r="D19" s="143"/>
      <c r="E19" s="128">
        <f t="shared" ref="E19:V19" si="9">E18/$D$18</f>
        <v>0.5846153846</v>
      </c>
      <c r="F19" s="128">
        <f t="shared" si="9"/>
        <v>0.5615384615</v>
      </c>
      <c r="G19" s="128">
        <f t="shared" si="9"/>
        <v>0.7076923077</v>
      </c>
      <c r="H19" s="128">
        <f t="shared" si="9"/>
        <v>0.1230769231</v>
      </c>
      <c r="I19" s="128">
        <f t="shared" si="9"/>
        <v>0.6692307692</v>
      </c>
      <c r="J19" s="128">
        <f t="shared" si="9"/>
        <v>0.3538461538</v>
      </c>
      <c r="K19" s="128">
        <f t="shared" si="9"/>
        <v>0.4307692308</v>
      </c>
      <c r="L19" s="128">
        <f t="shared" si="9"/>
        <v>0.7076923077</v>
      </c>
      <c r="M19" s="128">
        <f t="shared" si="9"/>
        <v>0.7076923077</v>
      </c>
      <c r="N19" s="128">
        <f t="shared" si="9"/>
        <v>0.4307692308</v>
      </c>
      <c r="O19" s="128">
        <f t="shared" si="9"/>
        <v>0.2769230769</v>
      </c>
      <c r="P19" s="128">
        <f t="shared" si="9"/>
        <v>0.5076923077</v>
      </c>
      <c r="Q19" s="128">
        <f t="shared" si="9"/>
        <v>0</v>
      </c>
      <c r="R19" s="128">
        <f t="shared" si="9"/>
        <v>0.6307692308</v>
      </c>
      <c r="S19" s="128">
        <f t="shared" si="9"/>
        <v>0.4307692308</v>
      </c>
      <c r="T19" s="128">
        <f t="shared" si="9"/>
        <v>0.2</v>
      </c>
      <c r="U19" s="128">
        <f t="shared" si="9"/>
        <v>0.7538461538</v>
      </c>
      <c r="V19" s="128">
        <f t="shared" si="9"/>
        <v>0.6615384615</v>
      </c>
      <c r="W19" s="101"/>
    </row>
    <row r="20">
      <c r="A20" s="110"/>
      <c r="B20" s="107" t="str">
        <f>'6. Auto Review | Respect for HR'!B11</f>
        <v>1.4. Remedy</v>
      </c>
      <c r="C20" s="108" t="str">
        <f>'6. Auto Review | Respect for HR'!C11</f>
        <v>1.4.1. The company has put in place a formal mechanism whereby workers, suppliers, suppliers' workers (in any tier) and other external stakeholders can raise grievances regarding adverse human rights impacts in their supply chain to an impartial entity.</v>
      </c>
      <c r="D20" s="108">
        <f>'6. Auto Review | Respect for HR'!E11</f>
        <v>2</v>
      </c>
      <c r="E20" s="108">
        <f>'6. Auto Review | Respect for HR'!I11</f>
        <v>1</v>
      </c>
      <c r="F20" s="108">
        <f>'6. Auto Review | Respect for HR'!K11</f>
        <v>0.6</v>
      </c>
      <c r="G20" s="108">
        <f>'6. Auto Review | Respect for HR'!M11</f>
        <v>1</v>
      </c>
      <c r="H20" s="108">
        <f>'6. Auto Review | Respect for HR'!O11</f>
        <v>0</v>
      </c>
      <c r="I20" s="108">
        <f>'6. Auto Review | Respect for HR'!Q11</f>
        <v>0.6</v>
      </c>
      <c r="J20" s="108">
        <f>'6. Auto Review | Respect for HR'!S11</f>
        <v>1</v>
      </c>
      <c r="K20" s="109">
        <f>'6. Auto Review | Respect for HR'!U11</f>
        <v>0</v>
      </c>
      <c r="L20" s="108">
        <f>'6. Auto Review | Respect for HR'!W11</f>
        <v>0</v>
      </c>
      <c r="M20" s="108">
        <f>'6. Auto Review | Respect for HR'!Y11</f>
        <v>0</v>
      </c>
      <c r="N20" s="108">
        <f>'6. Auto Review | Respect for HR'!AA11</f>
        <v>0.6</v>
      </c>
      <c r="O20" s="108">
        <f>'6. Auto Review | Respect for HR'!AC11</f>
        <v>0</v>
      </c>
      <c r="P20" s="108">
        <f>'6. Auto Review | Respect for HR'!AE11</f>
        <v>0.6</v>
      </c>
      <c r="Q20" s="103">
        <f>'6. Auto Review | Respect for HR'!AG11</f>
        <v>0</v>
      </c>
      <c r="R20" s="108">
        <f>'6. Auto Review | Respect for HR'!AI11</f>
        <v>1</v>
      </c>
      <c r="S20" s="108">
        <f>'6. Auto Review | Respect for HR'!AK11</f>
        <v>1</v>
      </c>
      <c r="T20" s="108">
        <f>'6. Auto Review | Respect for HR'!AM11</f>
        <v>0</v>
      </c>
      <c r="U20" s="108">
        <f>'6. Auto Review | Respect for HR'!AO11</f>
        <v>1</v>
      </c>
      <c r="V20" s="108">
        <f>'6. Auto Review | Respect for HR'!AQ11</f>
        <v>1</v>
      </c>
      <c r="W20" s="105"/>
    </row>
    <row r="21">
      <c r="A21" s="110"/>
      <c r="B21" s="110"/>
      <c r="C21" s="108" t="str">
        <f>'6. Auto Review | Respect for HR'!C12</f>
        <v>1.4.3. The company discloses data about the practical operation of their grievance  mechanism, such as the number of grievances filed, addressed, and resolved, their type, severity and outcome. </v>
      </c>
      <c r="D21" s="108">
        <f>'6. Auto Review | Respect for HR'!E12</f>
        <v>1</v>
      </c>
      <c r="E21" s="108">
        <f>'6. Auto Review | Respect for HR'!I12</f>
        <v>0.75</v>
      </c>
      <c r="F21" s="108">
        <f>'6. Auto Review | Respect for HR'!K12</f>
        <v>0</v>
      </c>
      <c r="G21" s="108">
        <f>'6. Auto Review | Respect for HR'!M12</f>
        <v>0.25</v>
      </c>
      <c r="H21" s="108">
        <f>'6. Auto Review | Respect for HR'!O12</f>
        <v>0</v>
      </c>
      <c r="I21" s="108">
        <f>'6. Auto Review | Respect for HR'!Q12</f>
        <v>0</v>
      </c>
      <c r="J21" s="108">
        <f>'6. Auto Review | Respect for HR'!S12</f>
        <v>0</v>
      </c>
      <c r="K21" s="109">
        <f>'6. Auto Review | Respect for HR'!U12</f>
        <v>0</v>
      </c>
      <c r="L21" s="108">
        <f>'6. Auto Review | Respect for HR'!W12</f>
        <v>0</v>
      </c>
      <c r="M21" s="108">
        <f>'6. Auto Review | Respect for HR'!Y12</f>
        <v>0</v>
      </c>
      <c r="N21" s="108">
        <f>'6. Auto Review | Respect for HR'!AA12</f>
        <v>0</v>
      </c>
      <c r="O21" s="108">
        <f>'6. Auto Review | Respect for HR'!AC12</f>
        <v>0</v>
      </c>
      <c r="P21" s="108">
        <f>'6. Auto Review | Respect for HR'!AE12</f>
        <v>0.25</v>
      </c>
      <c r="Q21" s="103">
        <f>'6. Auto Review | Respect for HR'!AG12</f>
        <v>0</v>
      </c>
      <c r="R21" s="108">
        <f>'6. Auto Review | Respect for HR'!AI12</f>
        <v>0.25</v>
      </c>
      <c r="S21" s="108">
        <f>'6. Auto Review | Respect for HR'!AK12</f>
        <v>0.5</v>
      </c>
      <c r="T21" s="108">
        <f>'6. Auto Review | Respect for HR'!AM12</f>
        <v>0</v>
      </c>
      <c r="U21" s="108">
        <f>'6. Auto Review | Respect for HR'!AO12</f>
        <v>0.25</v>
      </c>
      <c r="V21" s="108">
        <f>'6. Auto Review | Respect for HR'!AQ12</f>
        <v>0.25</v>
      </c>
      <c r="W21" s="105"/>
    </row>
    <row r="22" ht="39.75" customHeight="1">
      <c r="A22" s="110"/>
      <c r="B22" s="110"/>
      <c r="C22" s="108" t="str">
        <f>'6. Auto Review | Respect for HR'!C13</f>
        <v>1.4.4. The company has put in place a remedy process for its supply chain.</v>
      </c>
      <c r="D22" s="108">
        <f>'6. Auto Review | Respect for HR'!E13</f>
        <v>2</v>
      </c>
      <c r="E22" s="108">
        <f>'6. Auto Review | Respect for HR'!I13</f>
        <v>1.5</v>
      </c>
      <c r="F22" s="108">
        <f>'6. Auto Review | Respect for HR'!K13</f>
        <v>0</v>
      </c>
      <c r="G22" s="108">
        <f>'6. Auto Review | Respect for HR'!M13</f>
        <v>1.5</v>
      </c>
      <c r="H22" s="108">
        <f>'6. Auto Review | Respect for HR'!O13</f>
        <v>0</v>
      </c>
      <c r="I22" s="108">
        <f>'6. Auto Review | Respect for HR'!Q13</f>
        <v>0</v>
      </c>
      <c r="J22" s="108">
        <f>'6. Auto Review | Respect for HR'!S13</f>
        <v>1</v>
      </c>
      <c r="K22" s="103">
        <f>'6. Auto Review | Respect for HR'!U13</f>
        <v>0</v>
      </c>
      <c r="L22" s="108">
        <f>'6. Auto Review | Respect for HR'!W13</f>
        <v>0</v>
      </c>
      <c r="M22" s="108">
        <f>'6. Auto Review | Respect for HR'!Y13</f>
        <v>0</v>
      </c>
      <c r="N22" s="108">
        <f>'6. Auto Review | Respect for HR'!AA13</f>
        <v>1</v>
      </c>
      <c r="O22" s="108">
        <f>'6. Auto Review | Respect for HR'!AC13</f>
        <v>0.5</v>
      </c>
      <c r="P22" s="108">
        <f>'6. Auto Review | Respect for HR'!AE13</f>
        <v>1</v>
      </c>
      <c r="Q22" s="103">
        <f>'6. Auto Review | Respect for HR'!AG13</f>
        <v>0</v>
      </c>
      <c r="R22" s="108">
        <f>'6. Auto Review | Respect for HR'!AI13</f>
        <v>1</v>
      </c>
      <c r="S22" s="108">
        <f>'6. Auto Review | Respect for HR'!AK13</f>
        <v>0.5</v>
      </c>
      <c r="T22" s="108">
        <f>'6. Auto Review | Respect for HR'!AM13</f>
        <v>0</v>
      </c>
      <c r="U22" s="108">
        <f>'6. Auto Review | Respect for HR'!AO13</f>
        <v>1</v>
      </c>
      <c r="V22" s="108">
        <f>'6. Auto Review | Respect for HR'!AQ13</f>
        <v>0.5</v>
      </c>
      <c r="W22" s="105"/>
    </row>
    <row r="23" ht="15.75" customHeight="1">
      <c r="A23" s="110"/>
      <c r="B23" s="110"/>
      <c r="C23" s="104" t="s">
        <v>86</v>
      </c>
      <c r="D23" s="104">
        <f t="shared" ref="D23:V23" si="10">SUM(D20:D22)</f>
        <v>5</v>
      </c>
      <c r="E23" s="104">
        <f t="shared" si="10"/>
        <v>3.25</v>
      </c>
      <c r="F23" s="104">
        <f t="shared" si="10"/>
        <v>0.6</v>
      </c>
      <c r="G23" s="104">
        <f t="shared" si="10"/>
        <v>2.75</v>
      </c>
      <c r="H23" s="104">
        <f t="shared" si="10"/>
        <v>0</v>
      </c>
      <c r="I23" s="104">
        <f t="shared" si="10"/>
        <v>0.6</v>
      </c>
      <c r="J23" s="104">
        <f t="shared" si="10"/>
        <v>2</v>
      </c>
      <c r="K23" s="104">
        <f t="shared" si="10"/>
        <v>0</v>
      </c>
      <c r="L23" s="104">
        <f t="shared" si="10"/>
        <v>0</v>
      </c>
      <c r="M23" s="104">
        <f t="shared" si="10"/>
        <v>0</v>
      </c>
      <c r="N23" s="104">
        <f t="shared" si="10"/>
        <v>1.6</v>
      </c>
      <c r="O23" s="104">
        <f t="shared" si="10"/>
        <v>0.5</v>
      </c>
      <c r="P23" s="104">
        <f t="shared" si="10"/>
        <v>1.85</v>
      </c>
      <c r="Q23" s="104">
        <f t="shared" si="10"/>
        <v>0</v>
      </c>
      <c r="R23" s="104">
        <f t="shared" si="10"/>
        <v>2.25</v>
      </c>
      <c r="S23" s="104">
        <f t="shared" si="10"/>
        <v>2</v>
      </c>
      <c r="T23" s="104">
        <f t="shared" si="10"/>
        <v>0</v>
      </c>
      <c r="U23" s="104">
        <f t="shared" si="10"/>
        <v>2.25</v>
      </c>
      <c r="V23" s="104">
        <f t="shared" si="10"/>
        <v>1.75</v>
      </c>
      <c r="W23" s="105"/>
    </row>
    <row r="24">
      <c r="A24" s="110"/>
      <c r="B24" s="110"/>
      <c r="C24" s="112" t="s">
        <v>87</v>
      </c>
      <c r="D24" s="120">
        <f>'7. Weightings'!$C$11</f>
        <v>2</v>
      </c>
      <c r="E24" s="141">
        <f t="shared" ref="E24:V24" si="11">(E23/$D$23)*$D$24</f>
        <v>1.3</v>
      </c>
      <c r="F24" s="141">
        <f t="shared" si="11"/>
        <v>0.24</v>
      </c>
      <c r="G24" s="141">
        <f t="shared" si="11"/>
        <v>1.1</v>
      </c>
      <c r="H24" s="141">
        <f t="shared" si="11"/>
        <v>0</v>
      </c>
      <c r="I24" s="141">
        <f t="shared" si="11"/>
        <v>0.24</v>
      </c>
      <c r="J24" s="141">
        <f t="shared" si="11"/>
        <v>0.8</v>
      </c>
      <c r="K24" s="141">
        <f t="shared" si="11"/>
        <v>0</v>
      </c>
      <c r="L24" s="141">
        <f t="shared" si="11"/>
        <v>0</v>
      </c>
      <c r="M24" s="141">
        <f t="shared" si="11"/>
        <v>0</v>
      </c>
      <c r="N24" s="141">
        <f t="shared" si="11"/>
        <v>0.64</v>
      </c>
      <c r="O24" s="141">
        <f t="shared" si="11"/>
        <v>0.2</v>
      </c>
      <c r="P24" s="141">
        <f t="shared" si="11"/>
        <v>0.74</v>
      </c>
      <c r="Q24" s="141">
        <f t="shared" si="11"/>
        <v>0</v>
      </c>
      <c r="R24" s="141">
        <f t="shared" si="11"/>
        <v>0.9</v>
      </c>
      <c r="S24" s="141">
        <f t="shared" si="11"/>
        <v>0.8</v>
      </c>
      <c r="T24" s="141">
        <f t="shared" si="11"/>
        <v>0</v>
      </c>
      <c r="U24" s="141">
        <f t="shared" si="11"/>
        <v>0.9</v>
      </c>
      <c r="V24" s="141">
        <f t="shared" si="11"/>
        <v>0.7</v>
      </c>
      <c r="W24" s="142"/>
    </row>
    <row r="25">
      <c r="A25" s="110"/>
      <c r="B25" s="116"/>
      <c r="C25" s="117" t="s">
        <v>88</v>
      </c>
      <c r="D25" s="145"/>
      <c r="E25" s="128">
        <f t="shared" ref="E25:V25" si="12">E24/$D$24</f>
        <v>0.65</v>
      </c>
      <c r="F25" s="128">
        <f t="shared" si="12"/>
        <v>0.12</v>
      </c>
      <c r="G25" s="128">
        <f t="shared" si="12"/>
        <v>0.55</v>
      </c>
      <c r="H25" s="128">
        <f t="shared" si="12"/>
        <v>0</v>
      </c>
      <c r="I25" s="128">
        <f t="shared" si="12"/>
        <v>0.12</v>
      </c>
      <c r="J25" s="128">
        <f t="shared" si="12"/>
        <v>0.4</v>
      </c>
      <c r="K25" s="128">
        <f t="shared" si="12"/>
        <v>0</v>
      </c>
      <c r="L25" s="128">
        <f t="shared" si="12"/>
        <v>0</v>
      </c>
      <c r="M25" s="128">
        <f t="shared" si="12"/>
        <v>0</v>
      </c>
      <c r="N25" s="128">
        <f t="shared" si="12"/>
        <v>0.32</v>
      </c>
      <c r="O25" s="128">
        <f t="shared" si="12"/>
        <v>0.1</v>
      </c>
      <c r="P25" s="128">
        <f t="shared" si="12"/>
        <v>0.37</v>
      </c>
      <c r="Q25" s="128">
        <f t="shared" si="12"/>
        <v>0</v>
      </c>
      <c r="R25" s="128">
        <f t="shared" si="12"/>
        <v>0.45</v>
      </c>
      <c r="S25" s="128">
        <f t="shared" si="12"/>
        <v>0.4</v>
      </c>
      <c r="T25" s="128">
        <f t="shared" si="12"/>
        <v>0</v>
      </c>
      <c r="U25" s="128">
        <f t="shared" si="12"/>
        <v>0.45</v>
      </c>
      <c r="V25" s="128">
        <f t="shared" si="12"/>
        <v>0.35</v>
      </c>
      <c r="W25" s="101"/>
    </row>
    <row r="26" ht="15.75" customHeight="1">
      <c r="A26" s="110"/>
      <c r="B26" s="146" t="s">
        <v>89</v>
      </c>
      <c r="C26" s="122"/>
      <c r="D26" s="147">
        <f t="shared" ref="D26:V26" si="13">SUM(D5,D11,D18,D24)</f>
        <v>6.5</v>
      </c>
      <c r="E26" s="147">
        <f t="shared" si="13"/>
        <v>4.719230769</v>
      </c>
      <c r="F26" s="147">
        <f t="shared" si="13"/>
        <v>2.446410256</v>
      </c>
      <c r="G26" s="147">
        <f t="shared" si="13"/>
        <v>4.765384615</v>
      </c>
      <c r="H26" s="147">
        <f t="shared" si="13"/>
        <v>0.2461538462</v>
      </c>
      <c r="I26" s="147">
        <f t="shared" si="13"/>
        <v>3.286794872</v>
      </c>
      <c r="J26" s="147">
        <f t="shared" si="13"/>
        <v>3.007692308</v>
      </c>
      <c r="K26" s="147">
        <f t="shared" si="13"/>
        <v>2.403205128</v>
      </c>
      <c r="L26" s="147">
        <f t="shared" si="13"/>
        <v>3.082051282</v>
      </c>
      <c r="M26" s="147">
        <f t="shared" si="13"/>
        <v>2.832051282</v>
      </c>
      <c r="N26" s="147">
        <f t="shared" si="13"/>
        <v>4.001538462</v>
      </c>
      <c r="O26" s="147">
        <f t="shared" si="13"/>
        <v>2.628846154</v>
      </c>
      <c r="P26" s="147">
        <f t="shared" si="13"/>
        <v>3.380384615</v>
      </c>
      <c r="Q26" s="147">
        <f t="shared" si="13"/>
        <v>0</v>
      </c>
      <c r="R26" s="147">
        <f t="shared" si="13"/>
        <v>4.161538462</v>
      </c>
      <c r="S26" s="147">
        <f t="shared" si="13"/>
        <v>3.869871795</v>
      </c>
      <c r="T26" s="147">
        <f t="shared" si="13"/>
        <v>1.15</v>
      </c>
      <c r="U26" s="147">
        <f t="shared" si="13"/>
        <v>4.449358974</v>
      </c>
      <c r="V26" s="147">
        <f t="shared" si="13"/>
        <v>4.148076923</v>
      </c>
      <c r="W26" s="115"/>
    </row>
    <row r="27" ht="15.75" customHeight="1">
      <c r="A27" s="116"/>
      <c r="B27" s="124" t="s">
        <v>90</v>
      </c>
      <c r="C27" s="125"/>
      <c r="D27" s="126"/>
      <c r="E27" s="127">
        <f t="shared" ref="E27:V27" si="14">E26/$D$26</f>
        <v>0.726035503</v>
      </c>
      <c r="F27" s="127">
        <f t="shared" si="14"/>
        <v>0.3763708087</v>
      </c>
      <c r="G27" s="127">
        <f t="shared" si="14"/>
        <v>0.7331360947</v>
      </c>
      <c r="H27" s="127">
        <f t="shared" si="14"/>
        <v>0.03786982249</v>
      </c>
      <c r="I27" s="127">
        <f t="shared" si="14"/>
        <v>0.5056607495</v>
      </c>
      <c r="J27" s="127">
        <f t="shared" si="14"/>
        <v>0.4627218935</v>
      </c>
      <c r="K27" s="127">
        <f t="shared" si="14"/>
        <v>0.3697238659</v>
      </c>
      <c r="L27" s="127">
        <f t="shared" si="14"/>
        <v>0.4741617357</v>
      </c>
      <c r="M27" s="127">
        <f t="shared" si="14"/>
        <v>0.4357001972</v>
      </c>
      <c r="N27" s="127">
        <f t="shared" si="14"/>
        <v>0.6156213018</v>
      </c>
      <c r="O27" s="127">
        <f t="shared" si="14"/>
        <v>0.4044378698</v>
      </c>
      <c r="P27" s="127">
        <f t="shared" si="14"/>
        <v>0.5200591716</v>
      </c>
      <c r="Q27" s="127">
        <f t="shared" si="14"/>
        <v>0</v>
      </c>
      <c r="R27" s="127">
        <f t="shared" si="14"/>
        <v>0.6402366864</v>
      </c>
      <c r="S27" s="127">
        <f t="shared" si="14"/>
        <v>0.5953648915</v>
      </c>
      <c r="T27" s="127">
        <f t="shared" si="14"/>
        <v>0.1769230769</v>
      </c>
      <c r="U27" s="127">
        <f t="shared" si="14"/>
        <v>0.6845167653</v>
      </c>
      <c r="V27" s="127">
        <f t="shared" si="14"/>
        <v>0.6381656805</v>
      </c>
      <c r="W27" s="101"/>
    </row>
    <row r="28">
      <c r="A28" s="106" t="str">
        <f>'6. Auto Review | Respect for HR'!A14</f>
        <v>2. Responsible Sourcing of Transition Minerals</v>
      </c>
      <c r="B28" s="107" t="str">
        <f>'6. Auto Review | Respect for HR'!B14</f>
        <v>2.1. Commit</v>
      </c>
      <c r="C28" s="108" t="str">
        <f>'6. Auto Review | Respect for HR'!C14</f>
        <v>2.1.1. The company has a commitment to responsible metals and minerals sourcing.</v>
      </c>
      <c r="D28" s="108">
        <f>'6. Auto Review | Respect for HR'!E14</f>
        <v>1</v>
      </c>
      <c r="E28" s="108">
        <f>'6. Auto Review | Respect for HR'!I14</f>
        <v>1</v>
      </c>
      <c r="F28" s="108">
        <f>'6. Auto Review | Respect for HR'!K14</f>
        <v>0</v>
      </c>
      <c r="G28" s="108">
        <f>'6. Auto Review | Respect for HR'!M14</f>
        <v>1</v>
      </c>
      <c r="H28" s="108">
        <f>'6. Auto Review | Respect for HR'!O14</f>
        <v>0</v>
      </c>
      <c r="I28" s="108">
        <f>'6. Auto Review | Respect for HR'!Q14</f>
        <v>1</v>
      </c>
      <c r="J28" s="108">
        <f>'6. Auto Review | Respect for HR'!S14</f>
        <v>0.75</v>
      </c>
      <c r="K28" s="109">
        <f>'6. Auto Review | Respect for HR'!U14</f>
        <v>0.75</v>
      </c>
      <c r="L28" s="108">
        <f>'6. Auto Review | Respect for HR'!W14</f>
        <v>1</v>
      </c>
      <c r="M28" s="108">
        <f>'6. Auto Review | Respect for HR'!Y14</f>
        <v>1</v>
      </c>
      <c r="N28" s="108">
        <f>'6. Auto Review | Respect for HR'!AA14</f>
        <v>1</v>
      </c>
      <c r="O28" s="108">
        <f>'6. Auto Review | Respect for HR'!AC14</f>
        <v>0.75</v>
      </c>
      <c r="P28" s="108">
        <f>'6. Auto Review | Respect for HR'!AE14</f>
        <v>0.75</v>
      </c>
      <c r="Q28" s="103">
        <f>'6. Auto Review | Respect for HR'!AG14</f>
        <v>0</v>
      </c>
      <c r="R28" s="108">
        <f>'6. Auto Review | Respect for HR'!AI14</f>
        <v>0</v>
      </c>
      <c r="S28" s="108">
        <f>'6. Auto Review | Respect for HR'!AK14</f>
        <v>1</v>
      </c>
      <c r="T28" s="108">
        <f>'6. Auto Review | Respect for HR'!AM14</f>
        <v>1</v>
      </c>
      <c r="U28" s="108">
        <f>'6. Auto Review | Respect for HR'!AO14</f>
        <v>1</v>
      </c>
      <c r="V28" s="108">
        <f>'6. Auto Review | Respect for HR'!AQ14</f>
        <v>1</v>
      </c>
      <c r="W28" s="105"/>
    </row>
    <row r="29">
      <c r="A29" s="110"/>
      <c r="B29" s="110"/>
      <c r="C29" s="108" t="str">
        <f>'6. Auto Review | Respect for HR'!C15</f>
        <v>2.1.2. The company requires its suppliers to undertake due diligence in accordance with the OECD Due Diligence Guidance for Responsible Supply Chains of Minerals from Conflict-Affected and High Risk Areas (CAHRAs)</v>
      </c>
      <c r="D29" s="108">
        <f>'6. Auto Review | Respect for HR'!E15</f>
        <v>2</v>
      </c>
      <c r="E29" s="108">
        <f>'6. Auto Review | Respect for HR'!I15</f>
        <v>1.2</v>
      </c>
      <c r="F29" s="108">
        <f>'6. Auto Review | Respect for HR'!K15</f>
        <v>0.5</v>
      </c>
      <c r="G29" s="108">
        <f>'6. Auto Review | Respect for HR'!M15</f>
        <v>1.5</v>
      </c>
      <c r="H29" s="108">
        <f>'6. Auto Review | Respect for HR'!O15</f>
        <v>0</v>
      </c>
      <c r="I29" s="108">
        <f>'6. Auto Review | Respect for HR'!Q15</f>
        <v>0.7</v>
      </c>
      <c r="J29" s="108">
        <f>'6. Auto Review | Respect for HR'!S15</f>
        <v>1.5</v>
      </c>
      <c r="K29" s="109">
        <f>'6. Auto Review | Respect for HR'!U15</f>
        <v>0</v>
      </c>
      <c r="L29" s="108">
        <f>'6. Auto Review | Respect for HR'!W15</f>
        <v>0.5</v>
      </c>
      <c r="M29" s="108">
        <f>'6. Auto Review | Respect for HR'!Y15</f>
        <v>0.5</v>
      </c>
      <c r="N29" s="108">
        <f>'6. Auto Review | Respect for HR'!AA15</f>
        <v>1.2</v>
      </c>
      <c r="O29" s="108">
        <f>'6. Auto Review | Respect for HR'!AC15</f>
        <v>1</v>
      </c>
      <c r="P29" s="108">
        <f>'6. Auto Review | Respect for HR'!AE15</f>
        <v>2</v>
      </c>
      <c r="Q29" s="103">
        <f>'6. Auto Review | Respect for HR'!AG15</f>
        <v>0</v>
      </c>
      <c r="R29" s="108">
        <f>'6. Auto Review | Respect for HR'!AI15</f>
        <v>1.2</v>
      </c>
      <c r="S29" s="108">
        <f>'6. Auto Review | Respect for HR'!AK15</f>
        <v>2</v>
      </c>
      <c r="T29" s="108">
        <f>'6. Auto Review | Respect for HR'!AM15</f>
        <v>0</v>
      </c>
      <c r="U29" s="108">
        <f>'6. Auto Review | Respect for HR'!AO15</f>
        <v>1.2</v>
      </c>
      <c r="V29" s="108">
        <f>'6. Auto Review | Respect for HR'!AQ15</f>
        <v>2</v>
      </c>
      <c r="W29" s="105"/>
    </row>
    <row r="30" ht="15.75" customHeight="1">
      <c r="A30" s="110"/>
      <c r="B30" s="110"/>
      <c r="C30" s="104" t="s">
        <v>77</v>
      </c>
      <c r="D30" s="104">
        <f t="shared" ref="D30:V30" si="15">SUM(D28:D29)</f>
        <v>3</v>
      </c>
      <c r="E30" s="104">
        <f t="shared" si="15"/>
        <v>2.2</v>
      </c>
      <c r="F30" s="104">
        <f t="shared" si="15"/>
        <v>0.5</v>
      </c>
      <c r="G30" s="104">
        <f t="shared" si="15"/>
        <v>2.5</v>
      </c>
      <c r="H30" s="104">
        <f t="shared" si="15"/>
        <v>0</v>
      </c>
      <c r="I30" s="104">
        <f t="shared" si="15"/>
        <v>1.7</v>
      </c>
      <c r="J30" s="104">
        <f t="shared" si="15"/>
        <v>2.25</v>
      </c>
      <c r="K30" s="104">
        <f t="shared" si="15"/>
        <v>0.75</v>
      </c>
      <c r="L30" s="104">
        <f t="shared" si="15"/>
        <v>1.5</v>
      </c>
      <c r="M30" s="104">
        <f t="shared" si="15"/>
        <v>1.5</v>
      </c>
      <c r="N30" s="104">
        <f t="shared" si="15"/>
        <v>2.2</v>
      </c>
      <c r="O30" s="104">
        <f t="shared" si="15"/>
        <v>1.75</v>
      </c>
      <c r="P30" s="104">
        <f t="shared" si="15"/>
        <v>2.75</v>
      </c>
      <c r="Q30" s="104">
        <f t="shared" si="15"/>
        <v>0</v>
      </c>
      <c r="R30" s="104">
        <f t="shared" si="15"/>
        <v>1.2</v>
      </c>
      <c r="S30" s="104">
        <f t="shared" si="15"/>
        <v>3</v>
      </c>
      <c r="T30" s="104">
        <f t="shared" si="15"/>
        <v>1</v>
      </c>
      <c r="U30" s="104">
        <f t="shared" si="15"/>
        <v>2.2</v>
      </c>
      <c r="V30" s="104">
        <f t="shared" si="15"/>
        <v>3</v>
      </c>
      <c r="W30" s="105"/>
    </row>
    <row r="31" ht="18.75" customHeight="1">
      <c r="A31" s="110"/>
      <c r="B31" s="110"/>
      <c r="C31" s="112" t="s">
        <v>78</v>
      </c>
      <c r="D31" s="120">
        <f>'7. Weightings'!$C$8</f>
        <v>1</v>
      </c>
      <c r="E31" s="141">
        <f t="shared" ref="E31:V31" si="16">(E30/$D$30)*$D$31</f>
        <v>0.7333333333</v>
      </c>
      <c r="F31" s="141">
        <f t="shared" si="16"/>
        <v>0.1666666667</v>
      </c>
      <c r="G31" s="141">
        <f t="shared" si="16"/>
        <v>0.8333333333</v>
      </c>
      <c r="H31" s="141">
        <f t="shared" si="16"/>
        <v>0</v>
      </c>
      <c r="I31" s="141">
        <f t="shared" si="16"/>
        <v>0.5666666667</v>
      </c>
      <c r="J31" s="141">
        <f t="shared" si="16"/>
        <v>0.75</v>
      </c>
      <c r="K31" s="141">
        <f t="shared" si="16"/>
        <v>0.25</v>
      </c>
      <c r="L31" s="141">
        <f t="shared" si="16"/>
        <v>0.5</v>
      </c>
      <c r="M31" s="141">
        <f t="shared" si="16"/>
        <v>0.5</v>
      </c>
      <c r="N31" s="141">
        <f t="shared" si="16"/>
        <v>0.7333333333</v>
      </c>
      <c r="O31" s="141">
        <f t="shared" si="16"/>
        <v>0.5833333333</v>
      </c>
      <c r="P31" s="141">
        <f t="shared" si="16"/>
        <v>0.9166666667</v>
      </c>
      <c r="Q31" s="141">
        <f t="shared" si="16"/>
        <v>0</v>
      </c>
      <c r="R31" s="141">
        <f t="shared" si="16"/>
        <v>0.4</v>
      </c>
      <c r="S31" s="141">
        <f t="shared" si="16"/>
        <v>1</v>
      </c>
      <c r="T31" s="141">
        <f t="shared" si="16"/>
        <v>0.3333333333</v>
      </c>
      <c r="U31" s="141">
        <f t="shared" si="16"/>
        <v>0.7333333333</v>
      </c>
      <c r="V31" s="141">
        <f t="shared" si="16"/>
        <v>1</v>
      </c>
      <c r="W31" s="142"/>
    </row>
    <row r="32" ht="15.75" customHeight="1">
      <c r="A32" s="110"/>
      <c r="B32" s="116"/>
      <c r="C32" s="117" t="s">
        <v>79</v>
      </c>
      <c r="D32" s="143"/>
      <c r="E32" s="128">
        <f t="shared" ref="E32:V32" si="17">E31/$D$31</f>
        <v>0.7333333333</v>
      </c>
      <c r="F32" s="128">
        <f t="shared" si="17"/>
        <v>0.1666666667</v>
      </c>
      <c r="G32" s="128">
        <f t="shared" si="17"/>
        <v>0.8333333333</v>
      </c>
      <c r="H32" s="128">
        <f t="shared" si="17"/>
        <v>0</v>
      </c>
      <c r="I32" s="128">
        <f t="shared" si="17"/>
        <v>0.5666666667</v>
      </c>
      <c r="J32" s="128">
        <f t="shared" si="17"/>
        <v>0.75</v>
      </c>
      <c r="K32" s="128">
        <f t="shared" si="17"/>
        <v>0.25</v>
      </c>
      <c r="L32" s="128">
        <f t="shared" si="17"/>
        <v>0.5</v>
      </c>
      <c r="M32" s="128">
        <f t="shared" si="17"/>
        <v>0.5</v>
      </c>
      <c r="N32" s="128">
        <f t="shared" si="17"/>
        <v>0.7333333333</v>
      </c>
      <c r="O32" s="128">
        <f t="shared" si="17"/>
        <v>0.5833333333</v>
      </c>
      <c r="P32" s="128">
        <f t="shared" si="17"/>
        <v>0.9166666667</v>
      </c>
      <c r="Q32" s="128">
        <f t="shared" si="17"/>
        <v>0</v>
      </c>
      <c r="R32" s="128">
        <f t="shared" si="17"/>
        <v>0.4</v>
      </c>
      <c r="S32" s="128">
        <f t="shared" si="17"/>
        <v>1</v>
      </c>
      <c r="T32" s="128">
        <f t="shared" si="17"/>
        <v>0.3333333333</v>
      </c>
      <c r="U32" s="128">
        <f t="shared" si="17"/>
        <v>0.7333333333</v>
      </c>
      <c r="V32" s="128">
        <f t="shared" si="17"/>
        <v>1</v>
      </c>
      <c r="W32" s="101"/>
    </row>
    <row r="33">
      <c r="A33" s="110"/>
      <c r="B33" s="107" t="str">
        <f>'6. Auto Review | Respect for HR'!B16</f>
        <v>2.2. Identify</v>
      </c>
      <c r="C33" s="108" t="str">
        <f>'6. Auto Review | Respect for HR'!C16</f>
        <v>2.2.1. The company has a process in place to map transition minerals  (e.g. nickel, lithium, cobalt, copper, manganese, zinc) in their supply chains to the point of extraction.</v>
      </c>
      <c r="D33" s="108">
        <f>'6. Auto Review | Respect for HR'!E16</f>
        <v>2</v>
      </c>
      <c r="E33" s="108">
        <f>'6. Auto Review | Respect for HR'!I16</f>
        <v>1.5</v>
      </c>
      <c r="F33" s="108">
        <f>'6. Auto Review | Respect for HR'!K16</f>
        <v>0.5</v>
      </c>
      <c r="G33" s="108">
        <f>'6. Auto Review | Respect for HR'!M16</f>
        <v>2</v>
      </c>
      <c r="H33" s="108">
        <f>'6. Auto Review | Respect for HR'!O16</f>
        <v>0</v>
      </c>
      <c r="I33" s="108">
        <f>'6. Auto Review | Respect for HR'!Q16</f>
        <v>0</v>
      </c>
      <c r="J33" s="108">
        <f>'6. Auto Review | Respect for HR'!S16</f>
        <v>0</v>
      </c>
      <c r="K33" s="109">
        <f>'6. Auto Review | Respect for HR'!U16</f>
        <v>1</v>
      </c>
      <c r="L33" s="108">
        <f>'6. Auto Review | Respect for HR'!W16</f>
        <v>1</v>
      </c>
      <c r="M33" s="108">
        <f>'6. Auto Review | Respect for HR'!Y16</f>
        <v>1</v>
      </c>
      <c r="N33" s="108">
        <f>'6. Auto Review | Respect for HR'!AA16</f>
        <v>2</v>
      </c>
      <c r="O33" s="108">
        <f>'6. Auto Review | Respect for HR'!AC16</f>
        <v>0</v>
      </c>
      <c r="P33" s="108">
        <f>'6. Auto Review | Respect for HR'!AE16</f>
        <v>1</v>
      </c>
      <c r="Q33" s="103">
        <f>'6. Auto Review | Respect for HR'!AG16</f>
        <v>0</v>
      </c>
      <c r="R33" s="108">
        <f>'6. Auto Review | Respect for HR'!AI16</f>
        <v>1</v>
      </c>
      <c r="S33" s="108">
        <f>'6. Auto Review | Respect for HR'!AK16</f>
        <v>2</v>
      </c>
      <c r="T33" s="108">
        <f>'6. Auto Review | Respect for HR'!AM16</f>
        <v>1</v>
      </c>
      <c r="U33" s="108">
        <f>'6. Auto Review | Respect for HR'!AO16</f>
        <v>2</v>
      </c>
      <c r="V33" s="108">
        <f>'6. Auto Review | Respect for HR'!AQ16</f>
        <v>2</v>
      </c>
      <c r="W33" s="105"/>
    </row>
    <row r="34">
      <c r="A34" s="110"/>
      <c r="B34" s="110"/>
      <c r="C34" s="108" t="str">
        <f>'6. Auto Review | Respect for HR'!C17</f>
        <v>2.2.2. The company discloses conflict minerals risks in their supply chain and where they are located.</v>
      </c>
      <c r="D34" s="108">
        <f>'6. Auto Review | Respect for HR'!E17</f>
        <v>1</v>
      </c>
      <c r="E34" s="108">
        <f>'6. Auto Review | Respect for HR'!I17</f>
        <v>0.25</v>
      </c>
      <c r="F34" s="108">
        <f>'6. Auto Review | Respect for HR'!K17</f>
        <v>0</v>
      </c>
      <c r="G34" s="108">
        <f>'6. Auto Review | Respect for HR'!M17</f>
        <v>0.25</v>
      </c>
      <c r="H34" s="108">
        <f>'6. Auto Review | Respect for HR'!O17</f>
        <v>0</v>
      </c>
      <c r="I34" s="108">
        <f>'6. Auto Review | Respect for HR'!Q17</f>
        <v>0</v>
      </c>
      <c r="J34" s="108">
        <f>'6. Auto Review | Respect for HR'!S17</f>
        <v>0.25</v>
      </c>
      <c r="K34" s="109">
        <f>'6. Auto Review | Respect for HR'!U17</f>
        <v>0.25</v>
      </c>
      <c r="L34" s="108">
        <f>'6. Auto Review | Respect for HR'!W17</f>
        <v>0.25</v>
      </c>
      <c r="M34" s="108">
        <f>'6. Auto Review | Respect for HR'!Y17</f>
        <v>0.25</v>
      </c>
      <c r="N34" s="108">
        <f>'6. Auto Review | Respect for HR'!AA17</f>
        <v>0.25</v>
      </c>
      <c r="O34" s="108">
        <f>'6. Auto Review | Respect for HR'!AC17</f>
        <v>0</v>
      </c>
      <c r="P34" s="108">
        <f>'6. Auto Review | Respect for HR'!AE17</f>
        <v>0</v>
      </c>
      <c r="Q34" s="103">
        <f>'6. Auto Review | Respect for HR'!AG17</f>
        <v>0</v>
      </c>
      <c r="R34" s="108">
        <f>'6. Auto Review | Respect for HR'!AI17</f>
        <v>0.25</v>
      </c>
      <c r="S34" s="108">
        <f>'6. Auto Review | Respect for HR'!AK17</f>
        <v>1</v>
      </c>
      <c r="T34" s="108">
        <f>'6. Auto Review | Respect for HR'!AM17</f>
        <v>0.5</v>
      </c>
      <c r="U34" s="108">
        <f>'6. Auto Review | Respect for HR'!AO17</f>
        <v>0.5</v>
      </c>
      <c r="V34" s="108">
        <f>'6. Auto Review | Respect for HR'!AQ17</f>
        <v>0</v>
      </c>
      <c r="W34" s="105"/>
    </row>
    <row r="35">
      <c r="A35" s="110"/>
      <c r="B35" s="110"/>
      <c r="C35" s="108" t="str">
        <f>'6. Auto Review | Respect for HR'!C18</f>
        <v>2.2.3. The company discloses broader transition minerals risks in their supply chain and where they are located.</v>
      </c>
      <c r="D35" s="108">
        <f>'6. Auto Review | Respect for HR'!E18</f>
        <v>1</v>
      </c>
      <c r="E35" s="108">
        <f>'6. Auto Review | Respect for HR'!I18</f>
        <v>0.25</v>
      </c>
      <c r="F35" s="108">
        <f>'6. Auto Review | Respect for HR'!K18</f>
        <v>0</v>
      </c>
      <c r="G35" s="108">
        <f>'6. Auto Review | Respect for HR'!M18</f>
        <v>0.25</v>
      </c>
      <c r="H35" s="108">
        <f>'6. Auto Review | Respect for HR'!O18</f>
        <v>0</v>
      </c>
      <c r="I35" s="108">
        <f>'6. Auto Review | Respect for HR'!Q18</f>
        <v>0</v>
      </c>
      <c r="J35" s="108">
        <f>'6. Auto Review | Respect for HR'!S18</f>
        <v>0</v>
      </c>
      <c r="K35" s="109">
        <f>'6. Auto Review | Respect for HR'!U18</f>
        <v>0</v>
      </c>
      <c r="L35" s="108">
        <f>'6. Auto Review | Respect for HR'!W18</f>
        <v>0.25</v>
      </c>
      <c r="M35" s="108">
        <f>'6. Auto Review | Respect for HR'!Y18</f>
        <v>0</v>
      </c>
      <c r="N35" s="108">
        <f>'6. Auto Review | Respect for HR'!AA18</f>
        <v>1</v>
      </c>
      <c r="O35" s="108">
        <f>'6. Auto Review | Respect for HR'!AC18</f>
        <v>0</v>
      </c>
      <c r="P35" s="108">
        <f>'6. Auto Review | Respect for HR'!AE18</f>
        <v>0</v>
      </c>
      <c r="Q35" s="103">
        <f>'6. Auto Review | Respect for HR'!AG18</f>
        <v>0</v>
      </c>
      <c r="R35" s="108">
        <f>'6. Auto Review | Respect for HR'!AI18</f>
        <v>0</v>
      </c>
      <c r="S35" s="108">
        <f>'6. Auto Review | Respect for HR'!AK18</f>
        <v>1</v>
      </c>
      <c r="T35" s="108">
        <f>'6. Auto Review | Respect for HR'!AM18</f>
        <v>0</v>
      </c>
      <c r="U35" s="108">
        <f>'6. Auto Review | Respect for HR'!AO18</f>
        <v>1</v>
      </c>
      <c r="V35" s="108">
        <f>'6. Auto Review | Respect for HR'!AQ18</f>
        <v>0</v>
      </c>
      <c r="W35" s="105"/>
    </row>
    <row r="36">
      <c r="A36" s="110"/>
      <c r="B36" s="110"/>
      <c r="C36" s="108" t="str">
        <f>'6. Auto Review | Respect for HR'!C19</f>
        <v>2.2.4. The company publishes a list of smelters or refiners (SoR) in its supply chain</v>
      </c>
      <c r="D36" s="108">
        <f>'6. Auto Review | Respect for HR'!E19</f>
        <v>1</v>
      </c>
      <c r="E36" s="108">
        <f>'6. Auto Review | Respect for HR'!I19</f>
        <v>0</v>
      </c>
      <c r="F36" s="108">
        <f>'6. Auto Review | Respect for HR'!K19</f>
        <v>0</v>
      </c>
      <c r="G36" s="108">
        <f>'6. Auto Review | Respect for HR'!M19</f>
        <v>1</v>
      </c>
      <c r="H36" s="108">
        <f>'6. Auto Review | Respect for HR'!O19</f>
        <v>0</v>
      </c>
      <c r="I36" s="108">
        <f>'6. Auto Review | Respect for HR'!Q19</f>
        <v>0</v>
      </c>
      <c r="J36" s="108">
        <f>'6. Auto Review | Respect for HR'!S19</f>
        <v>0</v>
      </c>
      <c r="K36" s="109">
        <f>'6. Auto Review | Respect for HR'!U19</f>
        <v>0.5</v>
      </c>
      <c r="L36" s="108">
        <f>'6. Auto Review | Respect for HR'!W19</f>
        <v>0</v>
      </c>
      <c r="M36" s="108">
        <f>'6. Auto Review | Respect for HR'!Y19</f>
        <v>0</v>
      </c>
      <c r="N36" s="108">
        <f>'6. Auto Review | Respect for HR'!AA19</f>
        <v>0</v>
      </c>
      <c r="O36" s="108">
        <f>'6. Auto Review | Respect for HR'!AC19</f>
        <v>0</v>
      </c>
      <c r="P36" s="108">
        <f>'6. Auto Review | Respect for HR'!AE19</f>
        <v>0</v>
      </c>
      <c r="Q36" s="103">
        <f>'6. Auto Review | Respect for HR'!AG19</f>
        <v>0</v>
      </c>
      <c r="R36" s="108">
        <f>'6. Auto Review | Respect for HR'!AI19</f>
        <v>0</v>
      </c>
      <c r="S36" s="108">
        <f>'6. Auto Review | Respect for HR'!AK19</f>
        <v>1</v>
      </c>
      <c r="T36" s="108">
        <f>'6. Auto Review | Respect for HR'!AM19</f>
        <v>0.5</v>
      </c>
      <c r="U36" s="108">
        <f>'6. Auto Review | Respect for HR'!AO19</f>
        <v>1</v>
      </c>
      <c r="V36" s="108">
        <f>'6. Auto Review | Respect for HR'!AQ19</f>
        <v>0</v>
      </c>
      <c r="W36" s="105"/>
    </row>
    <row r="37" ht="48.0" customHeight="1">
      <c r="A37" s="110"/>
      <c r="B37" s="110"/>
      <c r="C37" s="108" t="str">
        <f>'6. Auto Review | Respect for HR'!C20</f>
        <v>2.2.5. The company discloses which of the SoRs in its supply chain are conformant with the Responsible Minerals Initiative (RMI).</v>
      </c>
      <c r="D37" s="108">
        <f>'6. Auto Review | Respect for HR'!E20</f>
        <v>1</v>
      </c>
      <c r="E37" s="108">
        <f>'6. Auto Review | Respect for HR'!I20</f>
        <v>0</v>
      </c>
      <c r="F37" s="108">
        <f>'6. Auto Review | Respect for HR'!K20</f>
        <v>0</v>
      </c>
      <c r="G37" s="108">
        <f>'6. Auto Review | Respect for HR'!M20</f>
        <v>0.4</v>
      </c>
      <c r="H37" s="108">
        <f>'6. Auto Review | Respect for HR'!O20</f>
        <v>0</v>
      </c>
      <c r="I37" s="108">
        <f>'6. Auto Review | Respect for HR'!Q20</f>
        <v>0</v>
      </c>
      <c r="J37" s="108">
        <f>'6. Auto Review | Respect for HR'!S20</f>
        <v>0.2</v>
      </c>
      <c r="K37" s="109">
        <f>'6. Auto Review | Respect for HR'!U20</f>
        <v>0.2</v>
      </c>
      <c r="L37" s="108">
        <f>'6. Auto Review | Respect for HR'!W20</f>
        <v>0</v>
      </c>
      <c r="M37" s="108">
        <f>'6. Auto Review | Respect for HR'!Y20</f>
        <v>0</v>
      </c>
      <c r="N37" s="108">
        <f>'6. Auto Review | Respect for HR'!AA20</f>
        <v>0</v>
      </c>
      <c r="O37" s="108">
        <f>'6. Auto Review | Respect for HR'!AC20</f>
        <v>0</v>
      </c>
      <c r="P37" s="108">
        <f>'6. Auto Review | Respect for HR'!AE20</f>
        <v>0</v>
      </c>
      <c r="Q37" s="103">
        <f>'6. Auto Review | Respect for HR'!AG20</f>
        <v>0</v>
      </c>
      <c r="R37" s="108">
        <f>'6. Auto Review | Respect for HR'!AI20</f>
        <v>0</v>
      </c>
      <c r="S37" s="108">
        <f>'6. Auto Review | Respect for HR'!AK20</f>
        <v>0</v>
      </c>
      <c r="T37" s="108">
        <f>'6. Auto Review | Respect for HR'!AM20</f>
        <v>0.2</v>
      </c>
      <c r="U37" s="108">
        <f>'6. Auto Review | Respect for HR'!AO20</f>
        <v>0.2</v>
      </c>
      <c r="V37" s="108">
        <f>'6. Auto Review | Respect for HR'!AQ20</f>
        <v>0.2</v>
      </c>
      <c r="W37" s="105"/>
    </row>
    <row r="38" ht="15.75" customHeight="1">
      <c r="A38" s="110"/>
      <c r="B38" s="110"/>
      <c r="C38" s="104" t="s">
        <v>80</v>
      </c>
      <c r="D38" s="104">
        <f t="shared" ref="D38:V38" si="18">SUM(D33:D37)</f>
        <v>6</v>
      </c>
      <c r="E38" s="104">
        <f t="shared" si="18"/>
        <v>2</v>
      </c>
      <c r="F38" s="104">
        <f t="shared" si="18"/>
        <v>0.5</v>
      </c>
      <c r="G38" s="104">
        <f t="shared" si="18"/>
        <v>3.9</v>
      </c>
      <c r="H38" s="104">
        <f t="shared" si="18"/>
        <v>0</v>
      </c>
      <c r="I38" s="104">
        <f t="shared" si="18"/>
        <v>0</v>
      </c>
      <c r="J38" s="104">
        <f t="shared" si="18"/>
        <v>0.45</v>
      </c>
      <c r="K38" s="104">
        <f t="shared" si="18"/>
        <v>1.95</v>
      </c>
      <c r="L38" s="104">
        <f t="shared" si="18"/>
        <v>1.5</v>
      </c>
      <c r="M38" s="104">
        <f t="shared" si="18"/>
        <v>1.25</v>
      </c>
      <c r="N38" s="104">
        <f t="shared" si="18"/>
        <v>3.25</v>
      </c>
      <c r="O38" s="104">
        <f t="shared" si="18"/>
        <v>0</v>
      </c>
      <c r="P38" s="104">
        <f t="shared" si="18"/>
        <v>1</v>
      </c>
      <c r="Q38" s="104">
        <f t="shared" si="18"/>
        <v>0</v>
      </c>
      <c r="R38" s="104">
        <f t="shared" si="18"/>
        <v>1.25</v>
      </c>
      <c r="S38" s="104">
        <f t="shared" si="18"/>
        <v>5</v>
      </c>
      <c r="T38" s="104">
        <f t="shared" si="18"/>
        <v>2.2</v>
      </c>
      <c r="U38" s="104">
        <f t="shared" si="18"/>
        <v>4.7</v>
      </c>
      <c r="V38" s="104">
        <f t="shared" si="18"/>
        <v>2.2</v>
      </c>
      <c r="W38" s="105"/>
    </row>
    <row r="39" ht="15.75" customHeight="1">
      <c r="A39" s="110"/>
      <c r="B39" s="110"/>
      <c r="C39" s="112" t="s">
        <v>81</v>
      </c>
      <c r="D39" s="120">
        <f>'7. Weightings'!$C$9</f>
        <v>1.5</v>
      </c>
      <c r="E39" s="141">
        <f t="shared" ref="E39:V39" si="19">(E38/$D$38)*$D$39</f>
        <v>0.5</v>
      </c>
      <c r="F39" s="141">
        <f t="shared" si="19"/>
        <v>0.125</v>
      </c>
      <c r="G39" s="141">
        <f t="shared" si="19"/>
        <v>0.975</v>
      </c>
      <c r="H39" s="141">
        <f t="shared" si="19"/>
        <v>0</v>
      </c>
      <c r="I39" s="141">
        <f t="shared" si="19"/>
        <v>0</v>
      </c>
      <c r="J39" s="141">
        <f t="shared" si="19"/>
        <v>0.1125</v>
      </c>
      <c r="K39" s="141">
        <f t="shared" si="19"/>
        <v>0.4875</v>
      </c>
      <c r="L39" s="141">
        <f t="shared" si="19"/>
        <v>0.375</v>
      </c>
      <c r="M39" s="141">
        <f t="shared" si="19"/>
        <v>0.3125</v>
      </c>
      <c r="N39" s="141">
        <f t="shared" si="19"/>
        <v>0.8125</v>
      </c>
      <c r="O39" s="141">
        <f t="shared" si="19"/>
        <v>0</v>
      </c>
      <c r="P39" s="141">
        <f t="shared" si="19"/>
        <v>0.25</v>
      </c>
      <c r="Q39" s="141">
        <f t="shared" si="19"/>
        <v>0</v>
      </c>
      <c r="R39" s="141">
        <f t="shared" si="19"/>
        <v>0.3125</v>
      </c>
      <c r="S39" s="141">
        <f t="shared" si="19"/>
        <v>1.25</v>
      </c>
      <c r="T39" s="141">
        <f t="shared" si="19"/>
        <v>0.55</v>
      </c>
      <c r="U39" s="141">
        <f t="shared" si="19"/>
        <v>1.175</v>
      </c>
      <c r="V39" s="141">
        <f t="shared" si="19"/>
        <v>0.55</v>
      </c>
      <c r="W39" s="142"/>
    </row>
    <row r="40" ht="15.75" customHeight="1">
      <c r="A40" s="110"/>
      <c r="B40" s="116"/>
      <c r="C40" s="117" t="s">
        <v>82</v>
      </c>
      <c r="D40" s="143"/>
      <c r="E40" s="128">
        <f t="shared" ref="E40:V40" si="20">E39/$D$39</f>
        <v>0.3333333333</v>
      </c>
      <c r="F40" s="128">
        <f t="shared" si="20"/>
        <v>0.08333333333</v>
      </c>
      <c r="G40" s="128">
        <f t="shared" si="20"/>
        <v>0.65</v>
      </c>
      <c r="H40" s="128">
        <f t="shared" si="20"/>
        <v>0</v>
      </c>
      <c r="I40" s="128">
        <f t="shared" si="20"/>
        <v>0</v>
      </c>
      <c r="J40" s="128">
        <f t="shared" si="20"/>
        <v>0.075</v>
      </c>
      <c r="K40" s="128">
        <f t="shared" si="20"/>
        <v>0.325</v>
      </c>
      <c r="L40" s="128">
        <f t="shared" si="20"/>
        <v>0.25</v>
      </c>
      <c r="M40" s="128">
        <f t="shared" si="20"/>
        <v>0.2083333333</v>
      </c>
      <c r="N40" s="128">
        <f t="shared" si="20"/>
        <v>0.5416666667</v>
      </c>
      <c r="O40" s="128">
        <f t="shared" si="20"/>
        <v>0</v>
      </c>
      <c r="P40" s="128">
        <f t="shared" si="20"/>
        <v>0.1666666667</v>
      </c>
      <c r="Q40" s="128">
        <f t="shared" si="20"/>
        <v>0</v>
      </c>
      <c r="R40" s="128">
        <f t="shared" si="20"/>
        <v>0.2083333333</v>
      </c>
      <c r="S40" s="128">
        <f t="shared" si="20"/>
        <v>0.8333333333</v>
      </c>
      <c r="T40" s="128">
        <f t="shared" si="20"/>
        <v>0.3666666667</v>
      </c>
      <c r="U40" s="128">
        <f t="shared" si="20"/>
        <v>0.7833333333</v>
      </c>
      <c r="V40" s="128">
        <f t="shared" si="20"/>
        <v>0.3666666667</v>
      </c>
      <c r="W40" s="101"/>
    </row>
    <row r="41">
      <c r="A41" s="110"/>
      <c r="B41" s="107" t="str">
        <f>'6. Auto Review | Respect for HR'!B21</f>
        <v>2.3. Prevent, Mitigate and Account</v>
      </c>
      <c r="C41" s="108" t="str">
        <f>'6. Auto Review | Respect for HR'!C21</f>
        <v>2.3.1. The company discloses how it monitors suppliers for compliance with the transition minerals due diligence requirements.</v>
      </c>
      <c r="D41" s="108">
        <f>'6. Auto Review | Respect for HR'!E21</f>
        <v>2</v>
      </c>
      <c r="E41" s="108">
        <f>'6. Auto Review | Respect for HR'!I21</f>
        <v>0.8</v>
      </c>
      <c r="F41" s="108">
        <f>'6. Auto Review | Respect for HR'!K21</f>
        <v>1.4</v>
      </c>
      <c r="G41" s="108">
        <f>'6. Auto Review | Respect for HR'!M21</f>
        <v>1.6</v>
      </c>
      <c r="H41" s="108">
        <f>'6. Auto Review | Respect for HR'!O21</f>
        <v>0.8</v>
      </c>
      <c r="I41" s="108">
        <f>'6. Auto Review | Respect for HR'!Q21</f>
        <v>1.6</v>
      </c>
      <c r="J41" s="108">
        <f>'6. Auto Review | Respect for HR'!S21</f>
        <v>0.8</v>
      </c>
      <c r="K41" s="109">
        <f>'6. Auto Review | Respect for HR'!U21</f>
        <v>0.8</v>
      </c>
      <c r="L41" s="108">
        <f>'6. Auto Review | Respect for HR'!W21</f>
        <v>1.6</v>
      </c>
      <c r="M41" s="108">
        <f>'6. Auto Review | Respect for HR'!Y21</f>
        <v>1.6</v>
      </c>
      <c r="N41" s="108">
        <f>'6. Auto Review | Respect for HR'!AA21</f>
        <v>0.8</v>
      </c>
      <c r="O41" s="108">
        <f>'6. Auto Review | Respect for HR'!AC21</f>
        <v>0.8</v>
      </c>
      <c r="P41" s="108">
        <f>'6. Auto Review | Respect for HR'!AE21</f>
        <v>0.8</v>
      </c>
      <c r="Q41" s="103">
        <f>'6. Auto Review | Respect for HR'!AG21</f>
        <v>0</v>
      </c>
      <c r="R41" s="108">
        <f>'6. Auto Review | Respect for HR'!AI21</f>
        <v>1.6</v>
      </c>
      <c r="S41" s="108">
        <f>'6. Auto Review | Respect for HR'!AK21</f>
        <v>0.8</v>
      </c>
      <c r="T41" s="108">
        <f>'6. Auto Review | Respect for HR'!AM21</f>
        <v>0.8</v>
      </c>
      <c r="U41" s="108">
        <f>'6. Auto Review | Respect for HR'!AO21</f>
        <v>1.4</v>
      </c>
      <c r="V41" s="108">
        <f>'6. Auto Review | Respect for HR'!AQ21</f>
        <v>1.8</v>
      </c>
      <c r="W41" s="105"/>
    </row>
    <row r="42">
      <c r="A42" s="110"/>
      <c r="B42" s="110"/>
      <c r="C42" s="108" t="str">
        <f>'6. Auto Review | Respect for HR'!C22</f>
        <v>2.3.2. The company formally engages SoRs to build their capacity to conduct due diligence of their own supply chains.</v>
      </c>
      <c r="D42" s="108">
        <f>'6. Auto Review | Respect for HR'!E22</f>
        <v>2</v>
      </c>
      <c r="E42" s="108">
        <f>'6. Auto Review | Respect for HR'!I22</f>
        <v>0.5</v>
      </c>
      <c r="F42" s="108">
        <f>'6. Auto Review | Respect for HR'!K22</f>
        <v>0</v>
      </c>
      <c r="G42" s="108">
        <f>'6. Auto Review | Respect for HR'!M22</f>
        <v>2</v>
      </c>
      <c r="H42" s="108">
        <f>'6. Auto Review | Respect for HR'!O22</f>
        <v>0</v>
      </c>
      <c r="I42" s="108">
        <f>'6. Auto Review | Respect for HR'!Q22</f>
        <v>0</v>
      </c>
      <c r="J42" s="108">
        <f>'6. Auto Review | Respect for HR'!S22</f>
        <v>1</v>
      </c>
      <c r="K42" s="109">
        <f>'6. Auto Review | Respect for HR'!U22</f>
        <v>0.5</v>
      </c>
      <c r="L42" s="108">
        <f>'6. Auto Review | Respect for HR'!W22</f>
        <v>0.25</v>
      </c>
      <c r="M42" s="108">
        <f>'6. Auto Review | Respect for HR'!Y22</f>
        <v>0</v>
      </c>
      <c r="N42" s="108">
        <f>'6. Auto Review | Respect for HR'!AA22</f>
        <v>0.5</v>
      </c>
      <c r="O42" s="108">
        <f>'6. Auto Review | Respect for HR'!AC22</f>
        <v>0.5</v>
      </c>
      <c r="P42" s="108">
        <f>'6. Auto Review | Respect for HR'!AE22</f>
        <v>0.25</v>
      </c>
      <c r="Q42" s="103">
        <f>'6. Auto Review | Respect for HR'!AG22</f>
        <v>0</v>
      </c>
      <c r="R42" s="108">
        <f>'6. Auto Review | Respect for HR'!AI22</f>
        <v>0.5</v>
      </c>
      <c r="S42" s="108">
        <f>'6. Auto Review | Respect for HR'!AK22</f>
        <v>1</v>
      </c>
      <c r="T42" s="108">
        <f>'6. Auto Review | Respect for HR'!AM22</f>
        <v>0.5</v>
      </c>
      <c r="U42" s="108">
        <f>'6. Auto Review | Respect for HR'!AO22</f>
        <v>0.5</v>
      </c>
      <c r="V42" s="108">
        <f>'6. Auto Review | Respect for HR'!AQ22</f>
        <v>0.5</v>
      </c>
      <c r="W42" s="105"/>
    </row>
    <row r="43">
      <c r="A43" s="110"/>
      <c r="B43" s="110"/>
      <c r="C43" s="108" t="str">
        <f>'6. Auto Review | Respect for HR'!C23</f>
        <v>2.3.3. The company formally engages extractives companies and includes human rights clauses in any contractual arrangements.</v>
      </c>
      <c r="D43" s="108">
        <f>'6. Auto Review | Respect for HR'!E23</f>
        <v>2</v>
      </c>
      <c r="E43" s="108">
        <f>'6. Auto Review | Respect for HR'!I23</f>
        <v>0</v>
      </c>
      <c r="F43" s="108">
        <f>'6. Auto Review | Respect for HR'!K23</f>
        <v>0</v>
      </c>
      <c r="G43" s="108">
        <f>'6. Auto Review | Respect for HR'!M23</f>
        <v>2</v>
      </c>
      <c r="H43" s="108">
        <f>'6. Auto Review | Respect for HR'!O23</f>
        <v>0</v>
      </c>
      <c r="I43" s="108">
        <f>'6. Auto Review | Respect for HR'!Q23</f>
        <v>0</v>
      </c>
      <c r="J43" s="108">
        <f>'6. Auto Review | Respect for HR'!S23</f>
        <v>0</v>
      </c>
      <c r="K43" s="109">
        <f>'6. Auto Review | Respect for HR'!U23</f>
        <v>0</v>
      </c>
      <c r="L43" s="108">
        <f>'6. Auto Review | Respect for HR'!W23</f>
        <v>0</v>
      </c>
      <c r="M43" s="108">
        <f>'6. Auto Review | Respect for HR'!Y23</f>
        <v>0</v>
      </c>
      <c r="N43" s="108">
        <f>'6. Auto Review | Respect for HR'!AA23</f>
        <v>0</v>
      </c>
      <c r="O43" s="108">
        <f>'6. Auto Review | Respect for HR'!AC23</f>
        <v>0</v>
      </c>
      <c r="P43" s="108">
        <f>'6. Auto Review | Respect for HR'!AE23</f>
        <v>2</v>
      </c>
      <c r="Q43" s="103">
        <f>'6. Auto Review | Respect for HR'!AG23</f>
        <v>0</v>
      </c>
      <c r="R43" s="108">
        <f>'6. Auto Review | Respect for HR'!AI23</f>
        <v>1</v>
      </c>
      <c r="S43" s="108">
        <f>'6. Auto Review | Respect for HR'!AK23</f>
        <v>2</v>
      </c>
      <c r="T43" s="108">
        <f>'6. Auto Review | Respect for HR'!AM23</f>
        <v>0</v>
      </c>
      <c r="U43" s="108">
        <f>'6. Auto Review | Respect for HR'!AO23</f>
        <v>1</v>
      </c>
      <c r="V43" s="108">
        <f>'6. Auto Review | Respect for HR'!AQ23</f>
        <v>0</v>
      </c>
      <c r="W43" s="105"/>
    </row>
    <row r="44">
      <c r="A44" s="110"/>
      <c r="B44" s="110"/>
      <c r="C44" s="108" t="str">
        <f>'6. Auto Review | Respect for HR'!C24</f>
        <v>2.3.4. The company is a member of IRMA and actively engages their suppliers with regards to IRMA mining audits. 
Note: IRMA does not excuse companies from doing their own supply chain due diligence</v>
      </c>
      <c r="D44" s="108">
        <f>'6. Auto Review | Respect for HR'!E24</f>
        <v>2</v>
      </c>
      <c r="E44" s="108">
        <f>'6. Auto Review | Respect for HR'!I24</f>
        <v>1.2</v>
      </c>
      <c r="F44" s="108">
        <f>'6. Auto Review | Respect for HR'!K24</f>
        <v>0</v>
      </c>
      <c r="G44" s="108">
        <f>'6. Auto Review | Respect for HR'!M24</f>
        <v>1.6</v>
      </c>
      <c r="H44" s="108">
        <f>'6. Auto Review | Respect for HR'!O24</f>
        <v>0</v>
      </c>
      <c r="I44" s="108">
        <f>'6. Auto Review | Respect for HR'!Q24</f>
        <v>0</v>
      </c>
      <c r="J44" s="108">
        <f>'6. Auto Review | Respect for HR'!S24</f>
        <v>0.4</v>
      </c>
      <c r="K44" s="109">
        <f>'6. Auto Review | Respect for HR'!U24</f>
        <v>0</v>
      </c>
      <c r="L44" s="108">
        <f>'6. Auto Review | Respect for HR'!W24</f>
        <v>0</v>
      </c>
      <c r="M44" s="108">
        <f>'6. Auto Review | Respect for HR'!Y24</f>
        <v>0</v>
      </c>
      <c r="N44" s="108">
        <f>'6. Auto Review | Respect for HR'!AA24</f>
        <v>1.6</v>
      </c>
      <c r="O44" s="108">
        <f>'6. Auto Review | Respect for HR'!AC24</f>
        <v>0</v>
      </c>
      <c r="P44" s="108">
        <f>'6. Auto Review | Respect for HR'!AE24</f>
        <v>0.4</v>
      </c>
      <c r="Q44" s="103">
        <f>'6. Auto Review | Respect for HR'!AG24</f>
        <v>0</v>
      </c>
      <c r="R44" s="108">
        <f>'6. Auto Review | Respect for HR'!AI24</f>
        <v>0</v>
      </c>
      <c r="S44" s="108">
        <f>'6. Auto Review | Respect for HR'!AK24</f>
        <v>1.2</v>
      </c>
      <c r="T44" s="108">
        <f>'6. Auto Review | Respect for HR'!AM24</f>
        <v>0</v>
      </c>
      <c r="U44" s="108">
        <f>'6. Auto Review | Respect for HR'!AO24</f>
        <v>1.6</v>
      </c>
      <c r="V44" s="108">
        <f>'6. Auto Review | Respect for HR'!AQ24</f>
        <v>0.8</v>
      </c>
      <c r="W44" s="105"/>
    </row>
    <row r="45">
      <c r="A45" s="110"/>
      <c r="B45" s="110"/>
      <c r="C45" s="108" t="str">
        <f>'6. Auto Review | Respect for HR'!C25</f>
        <v>2.3.5. The company reports on how it is prepared to respond if it finds non-conformances associated with its responsible minerals sourcing policy occurring in its operations or supply chains.</v>
      </c>
      <c r="D45" s="108">
        <f>'6. Auto Review | Respect for HR'!E25</f>
        <v>1.5</v>
      </c>
      <c r="E45" s="108">
        <f>'6. Auto Review | Respect for HR'!I25</f>
        <v>1</v>
      </c>
      <c r="F45" s="108">
        <f>'6. Auto Review | Respect for HR'!K25</f>
        <v>1</v>
      </c>
      <c r="G45" s="108">
        <f>'6. Auto Review | Respect for HR'!M25</f>
        <v>1</v>
      </c>
      <c r="H45" s="108">
        <f>'6. Auto Review | Respect for HR'!O25</f>
        <v>0</v>
      </c>
      <c r="I45" s="108">
        <f>'6. Auto Review | Respect for HR'!Q25</f>
        <v>1</v>
      </c>
      <c r="J45" s="108">
        <f>'6. Auto Review | Respect for HR'!S25</f>
        <v>1</v>
      </c>
      <c r="K45" s="109">
        <f>'6. Auto Review | Respect for HR'!U25</f>
        <v>0.5</v>
      </c>
      <c r="L45" s="108">
        <f>'6. Auto Review | Respect for HR'!W25</f>
        <v>1.5</v>
      </c>
      <c r="M45" s="108">
        <f>'6. Auto Review | Respect for HR'!Y25</f>
        <v>1.5</v>
      </c>
      <c r="N45" s="108">
        <f>'6. Auto Review | Respect for HR'!AA25</f>
        <v>1</v>
      </c>
      <c r="O45" s="108">
        <f>'6. Auto Review | Respect for HR'!AC25</f>
        <v>0.5</v>
      </c>
      <c r="P45" s="108">
        <f>'6. Auto Review | Respect for HR'!AE25</f>
        <v>1</v>
      </c>
      <c r="Q45" s="103">
        <f>'6. Auto Review | Respect for HR'!AG25</f>
        <v>0</v>
      </c>
      <c r="R45" s="108">
        <f>'6. Auto Review | Respect for HR'!AI25</f>
        <v>1</v>
      </c>
      <c r="S45" s="108">
        <f>'6. Auto Review | Respect for HR'!AK25</f>
        <v>0.5</v>
      </c>
      <c r="T45" s="108">
        <f>'6. Auto Review | Respect for HR'!AM25</f>
        <v>0.5</v>
      </c>
      <c r="U45" s="108">
        <f>'6. Auto Review | Respect for HR'!AO25</f>
        <v>1</v>
      </c>
      <c r="V45" s="108">
        <f>'6. Auto Review | Respect for HR'!AQ25</f>
        <v>0.5</v>
      </c>
      <c r="W45" s="105"/>
    </row>
    <row r="46">
      <c r="A46" s="110"/>
      <c r="B46" s="110"/>
      <c r="C46" s="108" t="str">
        <f>'6. Auto Review | Respect for HR'!C26</f>
        <v>2.3.6. The company discloses how they verify the implementation of corrective actions.</v>
      </c>
      <c r="D46" s="108">
        <f>'6. Auto Review | Respect for HR'!E26</f>
        <v>1</v>
      </c>
      <c r="E46" s="108">
        <f>'6. Auto Review | Respect for HR'!I26</f>
        <v>1</v>
      </c>
      <c r="F46" s="108">
        <f>'6. Auto Review | Respect for HR'!K26</f>
        <v>0.25</v>
      </c>
      <c r="G46" s="108">
        <f>'6. Auto Review | Respect for HR'!M26</f>
        <v>1</v>
      </c>
      <c r="H46" s="108">
        <f>'6. Auto Review | Respect for HR'!O26</f>
        <v>0</v>
      </c>
      <c r="I46" s="108">
        <f>'6. Auto Review | Respect for HR'!Q26</f>
        <v>0.25</v>
      </c>
      <c r="J46" s="108">
        <f>'6. Auto Review | Respect for HR'!S26</f>
        <v>0</v>
      </c>
      <c r="K46" s="109">
        <f>'6. Auto Review | Respect for HR'!U26</f>
        <v>1</v>
      </c>
      <c r="L46" s="108">
        <f>'6. Auto Review | Respect for HR'!W26</f>
        <v>1</v>
      </c>
      <c r="M46" s="108">
        <f>'6. Auto Review | Respect for HR'!Y26</f>
        <v>1</v>
      </c>
      <c r="N46" s="108">
        <f>'6. Auto Review | Respect for HR'!AA26</f>
        <v>0</v>
      </c>
      <c r="O46" s="108">
        <f>'6. Auto Review | Respect for HR'!AC26</f>
        <v>0</v>
      </c>
      <c r="P46" s="108">
        <f>'6. Auto Review | Respect for HR'!AE26</f>
        <v>1</v>
      </c>
      <c r="Q46" s="103">
        <f>'6. Auto Review | Respect for HR'!AG26</f>
        <v>0</v>
      </c>
      <c r="R46" s="108">
        <f>'6. Auto Review | Respect for HR'!AI26</f>
        <v>1</v>
      </c>
      <c r="S46" s="108">
        <f>'6. Auto Review | Respect for HR'!AK26</f>
        <v>1</v>
      </c>
      <c r="T46" s="108">
        <f>'6. Auto Review | Respect for HR'!AM26</f>
        <v>0</v>
      </c>
      <c r="U46" s="108">
        <f>'6. Auto Review | Respect for HR'!AO26</f>
        <v>1</v>
      </c>
      <c r="V46" s="108">
        <f>'6. Auto Review | Respect for HR'!AQ26</f>
        <v>1</v>
      </c>
      <c r="W46" s="105"/>
    </row>
    <row r="47" ht="15.75" customHeight="1">
      <c r="A47" s="110"/>
      <c r="B47" s="110"/>
      <c r="C47" s="104" t="s">
        <v>83</v>
      </c>
      <c r="D47" s="104">
        <f t="shared" ref="D47:V47" si="21">SUM(D41:D46)</f>
        <v>10.5</v>
      </c>
      <c r="E47" s="104">
        <f t="shared" si="21"/>
        <v>4.5</v>
      </c>
      <c r="F47" s="104">
        <f t="shared" si="21"/>
        <v>2.65</v>
      </c>
      <c r="G47" s="104">
        <f t="shared" si="21"/>
        <v>9.2</v>
      </c>
      <c r="H47" s="104">
        <f t="shared" si="21"/>
        <v>0.8</v>
      </c>
      <c r="I47" s="104">
        <f t="shared" si="21"/>
        <v>2.85</v>
      </c>
      <c r="J47" s="104">
        <f t="shared" si="21"/>
        <v>3.2</v>
      </c>
      <c r="K47" s="104">
        <f t="shared" si="21"/>
        <v>2.8</v>
      </c>
      <c r="L47" s="104">
        <f t="shared" si="21"/>
        <v>4.35</v>
      </c>
      <c r="M47" s="104">
        <f t="shared" si="21"/>
        <v>4.1</v>
      </c>
      <c r="N47" s="104">
        <f t="shared" si="21"/>
        <v>3.9</v>
      </c>
      <c r="O47" s="104">
        <f t="shared" si="21"/>
        <v>1.8</v>
      </c>
      <c r="P47" s="104">
        <f t="shared" si="21"/>
        <v>5.45</v>
      </c>
      <c r="Q47" s="104">
        <f t="shared" si="21"/>
        <v>0</v>
      </c>
      <c r="R47" s="104">
        <f t="shared" si="21"/>
        <v>5.1</v>
      </c>
      <c r="S47" s="104">
        <f t="shared" si="21"/>
        <v>6.5</v>
      </c>
      <c r="T47" s="104">
        <f t="shared" si="21"/>
        <v>1.8</v>
      </c>
      <c r="U47" s="104">
        <f t="shared" si="21"/>
        <v>6.5</v>
      </c>
      <c r="V47" s="104">
        <f t="shared" si="21"/>
        <v>4.6</v>
      </c>
      <c r="W47" s="105"/>
    </row>
    <row r="48" ht="15.75" customHeight="1">
      <c r="A48" s="110"/>
      <c r="B48" s="110"/>
      <c r="C48" s="112" t="s">
        <v>84</v>
      </c>
      <c r="D48" s="120">
        <f>'7. Weightings'!$C$10</f>
        <v>2</v>
      </c>
      <c r="E48" s="141">
        <f t="shared" ref="E48:V48" si="22">(E47/$D$47)*$D$48</f>
        <v>0.8571428571</v>
      </c>
      <c r="F48" s="141">
        <f t="shared" si="22"/>
        <v>0.5047619048</v>
      </c>
      <c r="G48" s="141">
        <f t="shared" si="22"/>
        <v>1.752380952</v>
      </c>
      <c r="H48" s="141">
        <f t="shared" si="22"/>
        <v>0.1523809524</v>
      </c>
      <c r="I48" s="141">
        <f t="shared" si="22"/>
        <v>0.5428571429</v>
      </c>
      <c r="J48" s="141">
        <f t="shared" si="22"/>
        <v>0.6095238095</v>
      </c>
      <c r="K48" s="141">
        <f t="shared" si="22"/>
        <v>0.5333333333</v>
      </c>
      <c r="L48" s="141">
        <f t="shared" si="22"/>
        <v>0.8285714286</v>
      </c>
      <c r="M48" s="141">
        <f t="shared" si="22"/>
        <v>0.780952381</v>
      </c>
      <c r="N48" s="141">
        <f t="shared" si="22"/>
        <v>0.7428571429</v>
      </c>
      <c r="O48" s="141">
        <f t="shared" si="22"/>
        <v>0.3428571429</v>
      </c>
      <c r="P48" s="141">
        <f t="shared" si="22"/>
        <v>1.038095238</v>
      </c>
      <c r="Q48" s="141">
        <f t="shared" si="22"/>
        <v>0</v>
      </c>
      <c r="R48" s="141">
        <f t="shared" si="22"/>
        <v>0.9714285714</v>
      </c>
      <c r="S48" s="141">
        <f t="shared" si="22"/>
        <v>1.238095238</v>
      </c>
      <c r="T48" s="141">
        <f t="shared" si="22"/>
        <v>0.3428571429</v>
      </c>
      <c r="U48" s="141">
        <f t="shared" si="22"/>
        <v>1.238095238</v>
      </c>
      <c r="V48" s="141">
        <f t="shared" si="22"/>
        <v>0.8761904762</v>
      </c>
      <c r="W48" s="142"/>
    </row>
    <row r="49" ht="15.75" customHeight="1">
      <c r="A49" s="110"/>
      <c r="B49" s="116"/>
      <c r="C49" s="117" t="s">
        <v>85</v>
      </c>
      <c r="D49" s="143"/>
      <c r="E49" s="128">
        <f t="shared" ref="E49:V49" si="23">E48/$D$48</f>
        <v>0.4285714286</v>
      </c>
      <c r="F49" s="128">
        <f t="shared" si="23"/>
        <v>0.2523809524</v>
      </c>
      <c r="G49" s="128">
        <f t="shared" si="23"/>
        <v>0.8761904762</v>
      </c>
      <c r="H49" s="128">
        <f t="shared" si="23"/>
        <v>0.07619047619</v>
      </c>
      <c r="I49" s="128">
        <f t="shared" si="23"/>
        <v>0.2714285714</v>
      </c>
      <c r="J49" s="128">
        <f t="shared" si="23"/>
        <v>0.3047619048</v>
      </c>
      <c r="K49" s="128">
        <f t="shared" si="23"/>
        <v>0.2666666667</v>
      </c>
      <c r="L49" s="128">
        <f t="shared" si="23"/>
        <v>0.4142857143</v>
      </c>
      <c r="M49" s="128">
        <f t="shared" si="23"/>
        <v>0.3904761905</v>
      </c>
      <c r="N49" s="128">
        <f t="shared" si="23"/>
        <v>0.3714285714</v>
      </c>
      <c r="O49" s="128">
        <f t="shared" si="23"/>
        <v>0.1714285714</v>
      </c>
      <c r="P49" s="128">
        <f t="shared" si="23"/>
        <v>0.519047619</v>
      </c>
      <c r="Q49" s="128">
        <f t="shared" si="23"/>
        <v>0</v>
      </c>
      <c r="R49" s="128">
        <f t="shared" si="23"/>
        <v>0.4857142857</v>
      </c>
      <c r="S49" s="128">
        <f t="shared" si="23"/>
        <v>0.619047619</v>
      </c>
      <c r="T49" s="128">
        <f t="shared" si="23"/>
        <v>0.1714285714</v>
      </c>
      <c r="U49" s="128">
        <f t="shared" si="23"/>
        <v>0.619047619</v>
      </c>
      <c r="V49" s="128">
        <f t="shared" si="23"/>
        <v>0.4380952381</v>
      </c>
      <c r="W49" s="101"/>
    </row>
    <row r="50">
      <c r="A50" s="110"/>
      <c r="B50" s="107" t="str">
        <f>'6. Auto Review | Respect for HR'!B27</f>
        <v>2.4. Remedy</v>
      </c>
      <c r="C50" s="108" t="str">
        <f>'6. Auto Review | Respect for HR'!C27</f>
        <v>2.4.1. The company has put in place a formal mechanism whereby grievances can be raised about SoR facilities.</v>
      </c>
      <c r="D50" s="108">
        <f>'6. Auto Review | Respect for HR'!E27</f>
        <v>1</v>
      </c>
      <c r="E50" s="108">
        <f>'6. Auto Review | Respect for HR'!I27</f>
        <v>0</v>
      </c>
      <c r="F50" s="108">
        <f>'6. Auto Review | Respect for HR'!K27</f>
        <v>0</v>
      </c>
      <c r="G50" s="108">
        <f>'6. Auto Review | Respect for HR'!M27</f>
        <v>0.5</v>
      </c>
      <c r="H50" s="108">
        <f>'6. Auto Review | Respect for HR'!O27</f>
        <v>0</v>
      </c>
      <c r="I50" s="108">
        <f>'6. Auto Review | Respect for HR'!Q27</f>
        <v>0</v>
      </c>
      <c r="J50" s="108">
        <f>'6. Auto Review | Respect for HR'!S27</f>
        <v>0</v>
      </c>
      <c r="K50" s="109">
        <f>'6. Auto Review | Respect for HR'!U27</f>
        <v>0</v>
      </c>
      <c r="L50" s="108">
        <f>'6. Auto Review | Respect for HR'!W27</f>
        <v>0</v>
      </c>
      <c r="M50" s="108">
        <f>'6. Auto Review | Respect for HR'!Y27</f>
        <v>0</v>
      </c>
      <c r="N50" s="108">
        <f>'6. Auto Review | Respect for HR'!AA27</f>
        <v>0</v>
      </c>
      <c r="O50" s="108">
        <f>'6. Auto Review | Respect for HR'!AC27</f>
        <v>0</v>
      </c>
      <c r="P50" s="108">
        <f>'6. Auto Review | Respect for HR'!AE27</f>
        <v>0</v>
      </c>
      <c r="Q50" s="103">
        <f>'6. Auto Review | Respect for HR'!AG27</f>
        <v>0</v>
      </c>
      <c r="R50" s="108">
        <f>'6. Auto Review | Respect for HR'!AI27</f>
        <v>0</v>
      </c>
      <c r="S50" s="108">
        <f>'6. Auto Review | Respect for HR'!AK27</f>
        <v>0.5</v>
      </c>
      <c r="T50" s="108">
        <f>'6. Auto Review | Respect for HR'!AM27</f>
        <v>0</v>
      </c>
      <c r="U50" s="108">
        <f>'6. Auto Review | Respect for HR'!AO27</f>
        <v>0</v>
      </c>
      <c r="V50" s="108">
        <f>'6. Auto Review | Respect for HR'!AQ27</f>
        <v>0</v>
      </c>
      <c r="W50" s="105"/>
    </row>
    <row r="51" ht="15.75" customHeight="1">
      <c r="A51" s="110"/>
      <c r="B51" s="110"/>
      <c r="C51" s="104" t="s">
        <v>86</v>
      </c>
      <c r="D51" s="104">
        <f t="shared" ref="D51:V51" si="24">SUM(D50)</f>
        <v>1</v>
      </c>
      <c r="E51" s="104">
        <f t="shared" si="24"/>
        <v>0</v>
      </c>
      <c r="F51" s="104">
        <f t="shared" si="24"/>
        <v>0</v>
      </c>
      <c r="G51" s="104">
        <f t="shared" si="24"/>
        <v>0.5</v>
      </c>
      <c r="H51" s="104">
        <f t="shared" si="24"/>
        <v>0</v>
      </c>
      <c r="I51" s="104">
        <f t="shared" si="24"/>
        <v>0</v>
      </c>
      <c r="J51" s="104">
        <f t="shared" si="24"/>
        <v>0</v>
      </c>
      <c r="K51" s="104">
        <f t="shared" si="24"/>
        <v>0</v>
      </c>
      <c r="L51" s="104">
        <f t="shared" si="24"/>
        <v>0</v>
      </c>
      <c r="M51" s="104">
        <f t="shared" si="24"/>
        <v>0</v>
      </c>
      <c r="N51" s="104">
        <f t="shared" si="24"/>
        <v>0</v>
      </c>
      <c r="O51" s="104">
        <f t="shared" si="24"/>
        <v>0</v>
      </c>
      <c r="P51" s="104">
        <f t="shared" si="24"/>
        <v>0</v>
      </c>
      <c r="Q51" s="104">
        <f t="shared" si="24"/>
        <v>0</v>
      </c>
      <c r="R51" s="104">
        <f t="shared" si="24"/>
        <v>0</v>
      </c>
      <c r="S51" s="104">
        <f t="shared" si="24"/>
        <v>0.5</v>
      </c>
      <c r="T51" s="104">
        <f t="shared" si="24"/>
        <v>0</v>
      </c>
      <c r="U51" s="104">
        <f t="shared" si="24"/>
        <v>0</v>
      </c>
      <c r="V51" s="104">
        <f t="shared" si="24"/>
        <v>0</v>
      </c>
      <c r="W51" s="105"/>
    </row>
    <row r="52" ht="15.75" customHeight="1">
      <c r="A52" s="110"/>
      <c r="B52" s="110"/>
      <c r="C52" s="112" t="s">
        <v>87</v>
      </c>
      <c r="D52" s="120">
        <f>'7. Weightings'!$C$11</f>
        <v>2</v>
      </c>
      <c r="E52" s="141">
        <f t="shared" ref="E52:V52" si="25">(E51/$D$51)*$D$52</f>
        <v>0</v>
      </c>
      <c r="F52" s="141">
        <f t="shared" si="25"/>
        <v>0</v>
      </c>
      <c r="G52" s="141">
        <f t="shared" si="25"/>
        <v>1</v>
      </c>
      <c r="H52" s="141">
        <f t="shared" si="25"/>
        <v>0</v>
      </c>
      <c r="I52" s="141">
        <f t="shared" si="25"/>
        <v>0</v>
      </c>
      <c r="J52" s="141">
        <f t="shared" si="25"/>
        <v>0</v>
      </c>
      <c r="K52" s="141">
        <f t="shared" si="25"/>
        <v>0</v>
      </c>
      <c r="L52" s="141">
        <f t="shared" si="25"/>
        <v>0</v>
      </c>
      <c r="M52" s="141">
        <f t="shared" si="25"/>
        <v>0</v>
      </c>
      <c r="N52" s="141">
        <f t="shared" si="25"/>
        <v>0</v>
      </c>
      <c r="O52" s="141">
        <f t="shared" si="25"/>
        <v>0</v>
      </c>
      <c r="P52" s="141">
        <f t="shared" si="25"/>
        <v>0</v>
      </c>
      <c r="Q52" s="141">
        <f t="shared" si="25"/>
        <v>0</v>
      </c>
      <c r="R52" s="141">
        <f t="shared" si="25"/>
        <v>0</v>
      </c>
      <c r="S52" s="141">
        <f t="shared" si="25"/>
        <v>1</v>
      </c>
      <c r="T52" s="141">
        <f t="shared" si="25"/>
        <v>0</v>
      </c>
      <c r="U52" s="141">
        <f t="shared" si="25"/>
        <v>0</v>
      </c>
      <c r="V52" s="141">
        <f t="shared" si="25"/>
        <v>0</v>
      </c>
      <c r="W52" s="142"/>
    </row>
    <row r="53" ht="15.75" customHeight="1">
      <c r="A53" s="110"/>
      <c r="B53" s="116"/>
      <c r="C53" s="117" t="s">
        <v>88</v>
      </c>
      <c r="D53" s="145"/>
      <c r="E53" s="128">
        <f t="shared" ref="E53:V53" si="26">E52/$D$52</f>
        <v>0</v>
      </c>
      <c r="F53" s="128">
        <f t="shared" si="26"/>
        <v>0</v>
      </c>
      <c r="G53" s="128">
        <f t="shared" si="26"/>
        <v>0.5</v>
      </c>
      <c r="H53" s="128">
        <f t="shared" si="26"/>
        <v>0</v>
      </c>
      <c r="I53" s="128">
        <f t="shared" si="26"/>
        <v>0</v>
      </c>
      <c r="J53" s="128">
        <f t="shared" si="26"/>
        <v>0</v>
      </c>
      <c r="K53" s="128">
        <f t="shared" si="26"/>
        <v>0</v>
      </c>
      <c r="L53" s="128">
        <f t="shared" si="26"/>
        <v>0</v>
      </c>
      <c r="M53" s="128">
        <f t="shared" si="26"/>
        <v>0</v>
      </c>
      <c r="N53" s="128">
        <f t="shared" si="26"/>
        <v>0</v>
      </c>
      <c r="O53" s="128">
        <f t="shared" si="26"/>
        <v>0</v>
      </c>
      <c r="P53" s="128">
        <f t="shared" si="26"/>
        <v>0</v>
      </c>
      <c r="Q53" s="128">
        <f t="shared" si="26"/>
        <v>0</v>
      </c>
      <c r="R53" s="128">
        <f t="shared" si="26"/>
        <v>0</v>
      </c>
      <c r="S53" s="128">
        <f t="shared" si="26"/>
        <v>0.5</v>
      </c>
      <c r="T53" s="128">
        <f t="shared" si="26"/>
        <v>0</v>
      </c>
      <c r="U53" s="128">
        <f t="shared" si="26"/>
        <v>0</v>
      </c>
      <c r="V53" s="128">
        <f t="shared" si="26"/>
        <v>0</v>
      </c>
      <c r="W53" s="101"/>
    </row>
    <row r="54" ht="15.75" customHeight="1">
      <c r="A54" s="110"/>
      <c r="B54" s="146" t="s">
        <v>91</v>
      </c>
      <c r="C54" s="122"/>
      <c r="D54" s="147">
        <f t="shared" ref="D54:V54" si="27">SUM(D31,D39,D48,D52)</f>
        <v>6.5</v>
      </c>
      <c r="E54" s="147">
        <f t="shared" si="27"/>
        <v>2.09047619</v>
      </c>
      <c r="F54" s="147">
        <f t="shared" si="27"/>
        <v>0.7964285714</v>
      </c>
      <c r="G54" s="147">
        <f t="shared" si="27"/>
        <v>4.560714286</v>
      </c>
      <c r="H54" s="147">
        <f t="shared" si="27"/>
        <v>0.1523809524</v>
      </c>
      <c r="I54" s="147">
        <f t="shared" si="27"/>
        <v>1.10952381</v>
      </c>
      <c r="J54" s="147">
        <f t="shared" si="27"/>
        <v>1.47202381</v>
      </c>
      <c r="K54" s="147">
        <f t="shared" si="27"/>
        <v>1.270833333</v>
      </c>
      <c r="L54" s="147">
        <f t="shared" si="27"/>
        <v>1.703571429</v>
      </c>
      <c r="M54" s="147">
        <f t="shared" si="27"/>
        <v>1.593452381</v>
      </c>
      <c r="N54" s="147">
        <f t="shared" si="27"/>
        <v>2.288690476</v>
      </c>
      <c r="O54" s="147">
        <f t="shared" si="27"/>
        <v>0.9261904762</v>
      </c>
      <c r="P54" s="147">
        <f t="shared" si="27"/>
        <v>2.204761905</v>
      </c>
      <c r="Q54" s="147">
        <f t="shared" si="27"/>
        <v>0</v>
      </c>
      <c r="R54" s="147">
        <f t="shared" si="27"/>
        <v>1.683928571</v>
      </c>
      <c r="S54" s="147">
        <f t="shared" si="27"/>
        <v>4.488095238</v>
      </c>
      <c r="T54" s="147">
        <f t="shared" si="27"/>
        <v>1.226190476</v>
      </c>
      <c r="U54" s="147">
        <f t="shared" si="27"/>
        <v>3.146428571</v>
      </c>
      <c r="V54" s="147">
        <f t="shared" si="27"/>
        <v>2.426190476</v>
      </c>
      <c r="W54" s="115"/>
    </row>
    <row r="55" ht="15.75" customHeight="1">
      <c r="A55" s="116"/>
      <c r="B55" s="124" t="s">
        <v>92</v>
      </c>
      <c r="C55" s="125"/>
      <c r="D55" s="126"/>
      <c r="E55" s="127">
        <f t="shared" ref="E55:V55" si="28">E54/$D$54</f>
        <v>0.3216117216</v>
      </c>
      <c r="F55" s="127">
        <f t="shared" si="28"/>
        <v>0.1225274725</v>
      </c>
      <c r="G55" s="127">
        <f t="shared" si="28"/>
        <v>0.7016483516</v>
      </c>
      <c r="H55" s="127">
        <f t="shared" si="28"/>
        <v>0.02344322344</v>
      </c>
      <c r="I55" s="127">
        <f t="shared" si="28"/>
        <v>0.1706959707</v>
      </c>
      <c r="J55" s="127">
        <f t="shared" si="28"/>
        <v>0.2264652015</v>
      </c>
      <c r="K55" s="127">
        <f t="shared" si="28"/>
        <v>0.1955128205</v>
      </c>
      <c r="L55" s="127">
        <f t="shared" si="28"/>
        <v>0.2620879121</v>
      </c>
      <c r="M55" s="127">
        <f t="shared" si="28"/>
        <v>0.2451465201</v>
      </c>
      <c r="N55" s="127">
        <f t="shared" si="28"/>
        <v>0.3521062271</v>
      </c>
      <c r="O55" s="127">
        <f t="shared" si="28"/>
        <v>0.1424908425</v>
      </c>
      <c r="P55" s="127">
        <f t="shared" si="28"/>
        <v>0.3391941392</v>
      </c>
      <c r="Q55" s="127">
        <f t="shared" si="28"/>
        <v>0</v>
      </c>
      <c r="R55" s="127">
        <f t="shared" si="28"/>
        <v>0.2590659341</v>
      </c>
      <c r="S55" s="127">
        <f t="shared" si="28"/>
        <v>0.6904761905</v>
      </c>
      <c r="T55" s="127">
        <f t="shared" si="28"/>
        <v>0.1886446886</v>
      </c>
      <c r="U55" s="127">
        <f t="shared" si="28"/>
        <v>0.4840659341</v>
      </c>
      <c r="V55" s="127">
        <f t="shared" si="28"/>
        <v>0.3732600733</v>
      </c>
      <c r="W55" s="101"/>
    </row>
    <row r="56">
      <c r="A56" s="106" t="str">
        <f>'6. Auto Review | Respect for HR'!A28</f>
        <v>3. Indigenous Peoples' Rights and Free Prior and Informed Consent (FPIC)
</v>
      </c>
      <c r="B56" s="107" t="str">
        <f>'6. Auto Review | Respect for HR'!B28</f>
        <v>3.1. Commit</v>
      </c>
      <c r="C56" s="108" t="str">
        <f>'6. Auto Review | Respect for HR'!C28</f>
        <v>3.1.1. The company explicitly commits to respecting the United Nations Declaration on the Rights of Indigenous Peoples (UNDRIP).</v>
      </c>
      <c r="D56" s="108">
        <f>'6. Auto Review | Respect for HR'!E28</f>
        <v>1</v>
      </c>
      <c r="E56" s="108">
        <f>'6. Auto Review | Respect for HR'!I28</f>
        <v>0</v>
      </c>
      <c r="F56" s="108">
        <f>'6. Auto Review | Respect for HR'!K28</f>
        <v>0</v>
      </c>
      <c r="G56" s="108">
        <f>'6. Auto Review | Respect for HR'!M28</f>
        <v>1</v>
      </c>
      <c r="H56" s="108">
        <f>'6. Auto Review | Respect for HR'!O28</f>
        <v>0</v>
      </c>
      <c r="I56" s="108">
        <f>'6. Auto Review | Respect for HR'!Q28</f>
        <v>0</v>
      </c>
      <c r="J56" s="108">
        <f>'6. Auto Review | Respect for HR'!S28</f>
        <v>1</v>
      </c>
      <c r="K56" s="109">
        <f>'6. Auto Review | Respect for HR'!U28</f>
        <v>0</v>
      </c>
      <c r="L56" s="108">
        <f>'6. Auto Review | Respect for HR'!W28</f>
        <v>0</v>
      </c>
      <c r="M56" s="108">
        <f>'6. Auto Review | Respect for HR'!Y28</f>
        <v>0</v>
      </c>
      <c r="N56" s="108">
        <f>'6. Auto Review | Respect for HR'!AA28</f>
        <v>0</v>
      </c>
      <c r="O56" s="108">
        <f>'6. Auto Review | Respect for HR'!AC28</f>
        <v>0</v>
      </c>
      <c r="P56" s="108">
        <f>'6. Auto Review | Respect for HR'!AE28</f>
        <v>1</v>
      </c>
      <c r="Q56" s="103">
        <f>'6. Auto Review | Respect for HR'!AG28</f>
        <v>0</v>
      </c>
      <c r="R56" s="108">
        <f>'6. Auto Review | Respect for HR'!AI28</f>
        <v>0</v>
      </c>
      <c r="S56" s="108">
        <f>'6. Auto Review | Respect for HR'!AK28</f>
        <v>1</v>
      </c>
      <c r="T56" s="108">
        <f>'6. Auto Review | Respect for HR'!AM28</f>
        <v>0</v>
      </c>
      <c r="U56" s="108">
        <f>'6. Auto Review | Respect for HR'!AO28</f>
        <v>0</v>
      </c>
      <c r="V56" s="108">
        <f>'6. Auto Review | Respect for HR'!AQ28</f>
        <v>0</v>
      </c>
      <c r="W56" s="105"/>
    </row>
    <row r="57">
      <c r="A57" s="110"/>
      <c r="B57" s="110"/>
      <c r="C57" s="108" t="str">
        <f>'6. Auto Review | Respect for HR'!C29</f>
        <v>3.1.2. The company has a public commitment to FPIC.</v>
      </c>
      <c r="D57" s="108">
        <f>'6. Auto Review | Respect for HR'!E29</f>
        <v>1</v>
      </c>
      <c r="E57" s="108">
        <f>'6. Auto Review | Respect for HR'!I29</f>
        <v>0</v>
      </c>
      <c r="F57" s="108">
        <f>'6. Auto Review | Respect for HR'!K29</f>
        <v>0</v>
      </c>
      <c r="G57" s="108">
        <f>'6. Auto Review | Respect for HR'!M29</f>
        <v>1</v>
      </c>
      <c r="H57" s="108">
        <f>'6. Auto Review | Respect for HR'!O29</f>
        <v>0</v>
      </c>
      <c r="I57" s="108">
        <f>'6. Auto Review | Respect for HR'!Q29</f>
        <v>0</v>
      </c>
      <c r="J57" s="108">
        <f>'6. Auto Review | Respect for HR'!S29</f>
        <v>0</v>
      </c>
      <c r="K57" s="109">
        <f>'6. Auto Review | Respect for HR'!U29</f>
        <v>0</v>
      </c>
      <c r="L57" s="108">
        <f>'6. Auto Review | Respect for HR'!W29</f>
        <v>1</v>
      </c>
      <c r="M57" s="108">
        <f>'6. Auto Review | Respect for HR'!Y29</f>
        <v>0</v>
      </c>
      <c r="N57" s="108">
        <f>'6. Auto Review | Respect for HR'!AA29</f>
        <v>0</v>
      </c>
      <c r="O57" s="108">
        <f>'6. Auto Review | Respect for HR'!AC29</f>
        <v>0</v>
      </c>
      <c r="P57" s="108">
        <f>'6. Auto Review | Respect for HR'!AE29</f>
        <v>0.5</v>
      </c>
      <c r="Q57" s="103">
        <f>'6. Auto Review | Respect for HR'!AG29</f>
        <v>0</v>
      </c>
      <c r="R57" s="108">
        <f>'6. Auto Review | Respect for HR'!AI29</f>
        <v>0.25</v>
      </c>
      <c r="S57" s="108">
        <f>'6. Auto Review | Respect for HR'!AK29</f>
        <v>0</v>
      </c>
      <c r="T57" s="108">
        <f>'6. Auto Review | Respect for HR'!AM29</f>
        <v>0</v>
      </c>
      <c r="U57" s="108">
        <f>'6. Auto Review | Respect for HR'!AO29</f>
        <v>1</v>
      </c>
      <c r="V57" s="108">
        <f>'6. Auto Review | Respect for HR'!AQ29</f>
        <v>0</v>
      </c>
      <c r="W57" s="105"/>
    </row>
    <row r="58">
      <c r="A58" s="110"/>
      <c r="B58" s="110"/>
      <c r="C58" s="108" t="str">
        <f>'6. Auto Review | Respect for HR'!C30</f>
        <v>3.1.3. The company requires its tier 1 suppliers to respect Indigenous Peoples’ rights</v>
      </c>
      <c r="D58" s="108">
        <f>'6. Auto Review | Respect for HR'!E30</f>
        <v>2</v>
      </c>
      <c r="E58" s="108">
        <f>'6. Auto Review | Respect for HR'!I30</f>
        <v>2</v>
      </c>
      <c r="F58" s="108">
        <f>'6. Auto Review | Respect for HR'!K30</f>
        <v>0</v>
      </c>
      <c r="G58" s="108">
        <f>'6. Auto Review | Respect for HR'!M30</f>
        <v>2</v>
      </c>
      <c r="H58" s="108">
        <f>'6. Auto Review | Respect for HR'!O30</f>
        <v>0</v>
      </c>
      <c r="I58" s="148">
        <v>0.5</v>
      </c>
      <c r="J58" s="108">
        <f>'6. Auto Review | Respect for HR'!S30</f>
        <v>2</v>
      </c>
      <c r="K58" s="109">
        <f>'6. Auto Review | Respect for HR'!U30</f>
        <v>0</v>
      </c>
      <c r="L58" s="108">
        <f>'6. Auto Review | Respect for HR'!W30</f>
        <v>0</v>
      </c>
      <c r="M58" s="108">
        <f>'6. Auto Review | Respect for HR'!Y30</f>
        <v>0</v>
      </c>
      <c r="N58" s="108">
        <f>'6. Auto Review | Respect for HR'!AA30</f>
        <v>1.5</v>
      </c>
      <c r="O58" s="108">
        <f>'6. Auto Review | Respect for HR'!AC30</f>
        <v>0</v>
      </c>
      <c r="P58" s="108">
        <f>'6. Auto Review | Respect for HR'!AE30</f>
        <v>1.5</v>
      </c>
      <c r="Q58" s="103">
        <f>'6. Auto Review | Respect for HR'!AG30</f>
        <v>0</v>
      </c>
      <c r="R58" s="108">
        <f>'6. Auto Review | Respect for HR'!AI30</f>
        <v>0</v>
      </c>
      <c r="S58" s="108">
        <f>'6. Auto Review | Respect for HR'!AK30</f>
        <v>2</v>
      </c>
      <c r="T58" s="108">
        <f>'6. Auto Review | Respect for HR'!AM30</f>
        <v>0</v>
      </c>
      <c r="U58" s="108">
        <f>'6. Auto Review | Respect for HR'!AO30</f>
        <v>0</v>
      </c>
      <c r="V58" s="108">
        <f>'6. Auto Review | Respect for HR'!AQ30</f>
        <v>1</v>
      </c>
      <c r="W58" s="105"/>
    </row>
    <row r="59">
      <c r="A59" s="110"/>
      <c r="B59" s="110"/>
      <c r="C59" s="108" t="str">
        <f>'6. Auto Review | Respect for HR'!C31</f>
        <v>3.1.5. These commitments are translated into the languages used by the impacted Indigenous Peoples.</v>
      </c>
      <c r="D59" s="108">
        <f>'6. Auto Review | Respect for HR'!E31</f>
        <v>1</v>
      </c>
      <c r="E59" s="108">
        <f>'6. Auto Review | Respect for HR'!I31</f>
        <v>0</v>
      </c>
      <c r="F59" s="108">
        <f>'6. Auto Review | Respect for HR'!K31</f>
        <v>0</v>
      </c>
      <c r="G59" s="108">
        <f>'6. Auto Review | Respect for HR'!M31</f>
        <v>0</v>
      </c>
      <c r="H59" s="108">
        <f>'6. Auto Review | Respect for HR'!O31</f>
        <v>0</v>
      </c>
      <c r="I59" s="108">
        <f>'6. Auto Review | Respect for HR'!Q31</f>
        <v>0</v>
      </c>
      <c r="J59" s="108">
        <f>'6. Auto Review | Respect for HR'!S31</f>
        <v>0</v>
      </c>
      <c r="K59" s="109">
        <f>'6. Auto Review | Respect for HR'!U31</f>
        <v>0</v>
      </c>
      <c r="L59" s="108">
        <f>'6. Auto Review | Respect for HR'!W31</f>
        <v>0</v>
      </c>
      <c r="M59" s="108">
        <f>'6. Auto Review | Respect for HR'!Y31</f>
        <v>0</v>
      </c>
      <c r="N59" s="108">
        <f>'6. Auto Review | Respect for HR'!AA31</f>
        <v>0</v>
      </c>
      <c r="O59" s="108">
        <f>'6. Auto Review | Respect for HR'!AC31</f>
        <v>0</v>
      </c>
      <c r="P59" s="108">
        <f>'6. Auto Review | Respect for HR'!AE31</f>
        <v>0</v>
      </c>
      <c r="Q59" s="103">
        <f>'6. Auto Review | Respect for HR'!AG31</f>
        <v>0</v>
      </c>
      <c r="R59" s="108">
        <f>'6. Auto Review | Respect for HR'!AI31</f>
        <v>0</v>
      </c>
      <c r="S59" s="108">
        <f>'6. Auto Review | Respect for HR'!AK31</f>
        <v>0</v>
      </c>
      <c r="T59" s="108">
        <f>'6. Auto Review | Respect for HR'!AM31</f>
        <v>0</v>
      </c>
      <c r="U59" s="108">
        <f>'6. Auto Review | Respect for HR'!AO31</f>
        <v>0</v>
      </c>
      <c r="V59" s="108">
        <f>'6. Auto Review | Respect for HR'!AQ31</f>
        <v>0</v>
      </c>
      <c r="W59" s="105"/>
    </row>
    <row r="60" ht="15.75" customHeight="1">
      <c r="A60" s="110"/>
      <c r="B60" s="110"/>
      <c r="C60" s="104" t="s">
        <v>77</v>
      </c>
      <c r="D60" s="104">
        <f t="shared" ref="D60:V60" si="29">SUM(D56:D59)</f>
        <v>5</v>
      </c>
      <c r="E60" s="104">
        <f t="shared" si="29"/>
        <v>2</v>
      </c>
      <c r="F60" s="104">
        <f t="shared" si="29"/>
        <v>0</v>
      </c>
      <c r="G60" s="104">
        <f t="shared" si="29"/>
        <v>4</v>
      </c>
      <c r="H60" s="104">
        <f t="shared" si="29"/>
        <v>0</v>
      </c>
      <c r="I60" s="104">
        <f t="shared" si="29"/>
        <v>0.5</v>
      </c>
      <c r="J60" s="104">
        <f t="shared" si="29"/>
        <v>3</v>
      </c>
      <c r="K60" s="104">
        <f t="shared" si="29"/>
        <v>0</v>
      </c>
      <c r="L60" s="104">
        <f t="shared" si="29"/>
        <v>1</v>
      </c>
      <c r="M60" s="104">
        <f t="shared" si="29"/>
        <v>0</v>
      </c>
      <c r="N60" s="104">
        <f t="shared" si="29"/>
        <v>1.5</v>
      </c>
      <c r="O60" s="104">
        <f t="shared" si="29"/>
        <v>0</v>
      </c>
      <c r="P60" s="104">
        <f t="shared" si="29"/>
        <v>3</v>
      </c>
      <c r="Q60" s="104">
        <f t="shared" si="29"/>
        <v>0</v>
      </c>
      <c r="R60" s="104">
        <f t="shared" si="29"/>
        <v>0.25</v>
      </c>
      <c r="S60" s="104">
        <f t="shared" si="29"/>
        <v>3</v>
      </c>
      <c r="T60" s="104">
        <f t="shared" si="29"/>
        <v>0</v>
      </c>
      <c r="U60" s="104">
        <f t="shared" si="29"/>
        <v>1</v>
      </c>
      <c r="V60" s="104">
        <f t="shared" si="29"/>
        <v>1</v>
      </c>
      <c r="W60" s="105"/>
    </row>
    <row r="61" ht="15.75" customHeight="1">
      <c r="A61" s="110"/>
      <c r="B61" s="110"/>
      <c r="C61" s="112" t="s">
        <v>78</v>
      </c>
      <c r="D61" s="120">
        <f>'7. Weightings'!$C$8</f>
        <v>1</v>
      </c>
      <c r="E61" s="141">
        <f t="shared" ref="E61:V61" si="30">(E60/$D$60)*$D$61</f>
        <v>0.4</v>
      </c>
      <c r="F61" s="141">
        <f t="shared" si="30"/>
        <v>0</v>
      </c>
      <c r="G61" s="141">
        <f t="shared" si="30"/>
        <v>0.8</v>
      </c>
      <c r="H61" s="141">
        <f t="shared" si="30"/>
        <v>0</v>
      </c>
      <c r="I61" s="141">
        <f t="shared" si="30"/>
        <v>0.1</v>
      </c>
      <c r="J61" s="141">
        <f t="shared" si="30"/>
        <v>0.6</v>
      </c>
      <c r="K61" s="141">
        <f t="shared" si="30"/>
        <v>0</v>
      </c>
      <c r="L61" s="141">
        <f t="shared" si="30"/>
        <v>0.2</v>
      </c>
      <c r="M61" s="141">
        <f t="shared" si="30"/>
        <v>0</v>
      </c>
      <c r="N61" s="141">
        <f t="shared" si="30"/>
        <v>0.3</v>
      </c>
      <c r="O61" s="141">
        <f t="shared" si="30"/>
        <v>0</v>
      </c>
      <c r="P61" s="141">
        <f t="shared" si="30"/>
        <v>0.6</v>
      </c>
      <c r="Q61" s="141">
        <f t="shared" si="30"/>
        <v>0</v>
      </c>
      <c r="R61" s="141">
        <f t="shared" si="30"/>
        <v>0.05</v>
      </c>
      <c r="S61" s="141">
        <f t="shared" si="30"/>
        <v>0.6</v>
      </c>
      <c r="T61" s="141">
        <f t="shared" si="30"/>
        <v>0</v>
      </c>
      <c r="U61" s="141">
        <f t="shared" si="30"/>
        <v>0.2</v>
      </c>
      <c r="V61" s="141">
        <f t="shared" si="30"/>
        <v>0.2</v>
      </c>
      <c r="W61" s="142"/>
    </row>
    <row r="62" ht="15.75" customHeight="1">
      <c r="A62" s="110"/>
      <c r="B62" s="116"/>
      <c r="C62" s="117" t="s">
        <v>79</v>
      </c>
      <c r="D62" s="143"/>
      <c r="E62" s="128">
        <f t="shared" ref="E62:V62" si="31">E61/$D$61</f>
        <v>0.4</v>
      </c>
      <c r="F62" s="128">
        <f t="shared" si="31"/>
        <v>0</v>
      </c>
      <c r="G62" s="128">
        <f t="shared" si="31"/>
        <v>0.8</v>
      </c>
      <c r="H62" s="128">
        <f t="shared" si="31"/>
        <v>0</v>
      </c>
      <c r="I62" s="128">
        <f t="shared" si="31"/>
        <v>0.1</v>
      </c>
      <c r="J62" s="128">
        <f t="shared" si="31"/>
        <v>0.6</v>
      </c>
      <c r="K62" s="128">
        <f t="shared" si="31"/>
        <v>0</v>
      </c>
      <c r="L62" s="128">
        <f t="shared" si="31"/>
        <v>0.2</v>
      </c>
      <c r="M62" s="128">
        <f t="shared" si="31"/>
        <v>0</v>
      </c>
      <c r="N62" s="128">
        <f t="shared" si="31"/>
        <v>0.3</v>
      </c>
      <c r="O62" s="128">
        <f t="shared" si="31"/>
        <v>0</v>
      </c>
      <c r="P62" s="128">
        <f t="shared" si="31"/>
        <v>0.6</v>
      </c>
      <c r="Q62" s="128">
        <f t="shared" si="31"/>
        <v>0</v>
      </c>
      <c r="R62" s="128">
        <f t="shared" si="31"/>
        <v>0.05</v>
      </c>
      <c r="S62" s="128">
        <f t="shared" si="31"/>
        <v>0.6</v>
      </c>
      <c r="T62" s="128">
        <f t="shared" si="31"/>
        <v>0</v>
      </c>
      <c r="U62" s="128">
        <f t="shared" si="31"/>
        <v>0.2</v>
      </c>
      <c r="V62" s="128">
        <f t="shared" si="31"/>
        <v>0.2</v>
      </c>
      <c r="W62" s="101"/>
    </row>
    <row r="63">
      <c r="A63" s="110"/>
      <c r="B63" s="107" t="str">
        <f>'6. Auto Review | Respect for HR'!B32</f>
        <v>3.2. Identify</v>
      </c>
      <c r="C63" s="108" t="str">
        <f>'6. Auto Review | Respect for HR'!C32</f>
        <v>3.2.1. The company has a process in place to assess risks to Indigenous Peoples’ rights in their supply chain to the point of extraction.</v>
      </c>
      <c r="D63" s="108">
        <f>'6. Auto Review | Respect for HR'!E32</f>
        <v>1</v>
      </c>
      <c r="E63" s="108">
        <f>'6. Auto Review | Respect for HR'!I32</f>
        <v>0</v>
      </c>
      <c r="F63" s="108">
        <f>'6. Auto Review | Respect for HR'!K32</f>
        <v>0</v>
      </c>
      <c r="G63" s="108">
        <f>'6. Auto Review | Respect for HR'!M32</f>
        <v>0</v>
      </c>
      <c r="H63" s="108">
        <f>'6. Auto Review | Respect for HR'!O32</f>
        <v>0</v>
      </c>
      <c r="I63" s="108">
        <f>'6. Auto Review | Respect for HR'!Q32</f>
        <v>0</v>
      </c>
      <c r="J63" s="108">
        <f>'6. Auto Review | Respect for HR'!S32</f>
        <v>0</v>
      </c>
      <c r="K63" s="109">
        <f>'6. Auto Review | Respect for HR'!U32</f>
        <v>0</v>
      </c>
      <c r="L63" s="108">
        <f>'6. Auto Review | Respect for HR'!W32</f>
        <v>0</v>
      </c>
      <c r="M63" s="108">
        <f>'6. Auto Review | Respect for HR'!Y32</f>
        <v>0.25</v>
      </c>
      <c r="N63" s="108">
        <f>'6. Auto Review | Respect for HR'!AA32</f>
        <v>0.5</v>
      </c>
      <c r="O63" s="108">
        <f>'6. Auto Review | Respect for HR'!AC32</f>
        <v>0</v>
      </c>
      <c r="P63" s="108">
        <f>'6. Auto Review | Respect for HR'!AE32</f>
        <v>0.25</v>
      </c>
      <c r="Q63" s="103">
        <f>'6. Auto Review | Respect for HR'!AG32</f>
        <v>0</v>
      </c>
      <c r="R63" s="108">
        <f>'6. Auto Review | Respect for HR'!AI32</f>
        <v>0</v>
      </c>
      <c r="S63" s="108">
        <f>'6. Auto Review | Respect for HR'!AK32</f>
        <v>0.25</v>
      </c>
      <c r="T63" s="108">
        <f>'6. Auto Review | Respect for HR'!AM32</f>
        <v>0</v>
      </c>
      <c r="U63" s="108">
        <f>'6. Auto Review | Respect for HR'!AO32</f>
        <v>0.5</v>
      </c>
      <c r="V63" s="108">
        <f>'6. Auto Review | Respect for HR'!AQ32</f>
        <v>0</v>
      </c>
      <c r="W63" s="105"/>
    </row>
    <row r="64" ht="15.75" customHeight="1">
      <c r="A64" s="110"/>
      <c r="B64" s="110"/>
      <c r="C64" s="104" t="s">
        <v>80</v>
      </c>
      <c r="D64" s="104">
        <f t="shared" ref="D64:V64" si="32">SUM(D63)</f>
        <v>1</v>
      </c>
      <c r="E64" s="104">
        <f t="shared" si="32"/>
        <v>0</v>
      </c>
      <c r="F64" s="104">
        <f t="shared" si="32"/>
        <v>0</v>
      </c>
      <c r="G64" s="104">
        <f t="shared" si="32"/>
        <v>0</v>
      </c>
      <c r="H64" s="104">
        <f t="shared" si="32"/>
        <v>0</v>
      </c>
      <c r="I64" s="104">
        <f t="shared" si="32"/>
        <v>0</v>
      </c>
      <c r="J64" s="104">
        <f t="shared" si="32"/>
        <v>0</v>
      </c>
      <c r="K64" s="104">
        <f t="shared" si="32"/>
        <v>0</v>
      </c>
      <c r="L64" s="104">
        <f t="shared" si="32"/>
        <v>0</v>
      </c>
      <c r="M64" s="104">
        <f t="shared" si="32"/>
        <v>0.25</v>
      </c>
      <c r="N64" s="104">
        <f t="shared" si="32"/>
        <v>0.5</v>
      </c>
      <c r="O64" s="104">
        <f t="shared" si="32"/>
        <v>0</v>
      </c>
      <c r="P64" s="104">
        <f t="shared" si="32"/>
        <v>0.25</v>
      </c>
      <c r="Q64" s="104">
        <f t="shared" si="32"/>
        <v>0</v>
      </c>
      <c r="R64" s="104">
        <f t="shared" si="32"/>
        <v>0</v>
      </c>
      <c r="S64" s="104">
        <f t="shared" si="32"/>
        <v>0.25</v>
      </c>
      <c r="T64" s="104">
        <f t="shared" si="32"/>
        <v>0</v>
      </c>
      <c r="U64" s="104">
        <f t="shared" si="32"/>
        <v>0.5</v>
      </c>
      <c r="V64" s="104">
        <f t="shared" si="32"/>
        <v>0</v>
      </c>
      <c r="W64" s="105"/>
    </row>
    <row r="65" ht="15.75" customHeight="1">
      <c r="A65" s="110"/>
      <c r="B65" s="110"/>
      <c r="C65" s="112" t="s">
        <v>81</v>
      </c>
      <c r="D65" s="120">
        <f>'7. Weightings'!$C$9</f>
        <v>1.5</v>
      </c>
      <c r="E65" s="141">
        <f t="shared" ref="E65:V65" si="33">(E64/$D$64)*$D$65</f>
        <v>0</v>
      </c>
      <c r="F65" s="141">
        <f t="shared" si="33"/>
        <v>0</v>
      </c>
      <c r="G65" s="141">
        <f t="shared" si="33"/>
        <v>0</v>
      </c>
      <c r="H65" s="141">
        <f t="shared" si="33"/>
        <v>0</v>
      </c>
      <c r="I65" s="141">
        <f t="shared" si="33"/>
        <v>0</v>
      </c>
      <c r="J65" s="141">
        <f t="shared" si="33"/>
        <v>0</v>
      </c>
      <c r="K65" s="141">
        <f t="shared" si="33"/>
        <v>0</v>
      </c>
      <c r="L65" s="141">
        <f t="shared" si="33"/>
        <v>0</v>
      </c>
      <c r="M65" s="141">
        <f t="shared" si="33"/>
        <v>0.375</v>
      </c>
      <c r="N65" s="141">
        <f t="shared" si="33"/>
        <v>0.75</v>
      </c>
      <c r="O65" s="141">
        <f t="shared" si="33"/>
        <v>0</v>
      </c>
      <c r="P65" s="141">
        <f t="shared" si="33"/>
        <v>0.375</v>
      </c>
      <c r="Q65" s="141">
        <f t="shared" si="33"/>
        <v>0</v>
      </c>
      <c r="R65" s="141">
        <f t="shared" si="33"/>
        <v>0</v>
      </c>
      <c r="S65" s="141">
        <f t="shared" si="33"/>
        <v>0.375</v>
      </c>
      <c r="T65" s="141">
        <f t="shared" si="33"/>
        <v>0</v>
      </c>
      <c r="U65" s="141">
        <f t="shared" si="33"/>
        <v>0.75</v>
      </c>
      <c r="V65" s="141">
        <f t="shared" si="33"/>
        <v>0</v>
      </c>
      <c r="W65" s="142"/>
    </row>
    <row r="66" ht="15.75" customHeight="1">
      <c r="A66" s="110"/>
      <c r="B66" s="116"/>
      <c r="C66" s="117" t="s">
        <v>82</v>
      </c>
      <c r="D66" s="143"/>
      <c r="E66" s="128">
        <f t="shared" ref="E66:V66" si="34">E65/$D$65</f>
        <v>0</v>
      </c>
      <c r="F66" s="128">
        <f t="shared" si="34"/>
        <v>0</v>
      </c>
      <c r="G66" s="128">
        <f t="shared" si="34"/>
        <v>0</v>
      </c>
      <c r="H66" s="128">
        <f t="shared" si="34"/>
        <v>0</v>
      </c>
      <c r="I66" s="128">
        <f t="shared" si="34"/>
        <v>0</v>
      </c>
      <c r="J66" s="128">
        <f t="shared" si="34"/>
        <v>0</v>
      </c>
      <c r="K66" s="128">
        <f t="shared" si="34"/>
        <v>0</v>
      </c>
      <c r="L66" s="128">
        <f t="shared" si="34"/>
        <v>0</v>
      </c>
      <c r="M66" s="128">
        <f t="shared" si="34"/>
        <v>0.25</v>
      </c>
      <c r="N66" s="128">
        <f t="shared" si="34"/>
        <v>0.5</v>
      </c>
      <c r="O66" s="128">
        <f t="shared" si="34"/>
        <v>0</v>
      </c>
      <c r="P66" s="128">
        <f t="shared" si="34"/>
        <v>0.25</v>
      </c>
      <c r="Q66" s="128">
        <f t="shared" si="34"/>
        <v>0</v>
      </c>
      <c r="R66" s="128">
        <f t="shared" si="34"/>
        <v>0</v>
      </c>
      <c r="S66" s="128">
        <f t="shared" si="34"/>
        <v>0.25</v>
      </c>
      <c r="T66" s="128">
        <f t="shared" si="34"/>
        <v>0</v>
      </c>
      <c r="U66" s="128">
        <f t="shared" si="34"/>
        <v>0.5</v>
      </c>
      <c r="V66" s="128">
        <f t="shared" si="34"/>
        <v>0</v>
      </c>
      <c r="W66" s="101"/>
    </row>
    <row r="67">
      <c r="A67" s="110"/>
      <c r="B67" s="107" t="str">
        <f>'6. Auto Review | Respect for HR'!B33</f>
        <v>3.3. Prevent, Mitigate and Account</v>
      </c>
      <c r="C67" s="108" t="str">
        <f>'6. Auto Review | Respect for HR'!C33</f>
        <v>3.3.1. The company provides additional discussion regarding the practices by which  suppliers must obtain FPIC </v>
      </c>
      <c r="D67" s="108">
        <f>'6. Auto Review | Respect for HR'!E33</f>
        <v>1</v>
      </c>
      <c r="E67" s="108">
        <f>'6. Auto Review | Respect for HR'!I33</f>
        <v>0</v>
      </c>
      <c r="F67" s="108">
        <f>'6. Auto Review | Respect for HR'!K33</f>
        <v>0</v>
      </c>
      <c r="G67" s="108">
        <f>'6. Auto Review | Respect for HR'!M33</f>
        <v>0.25</v>
      </c>
      <c r="H67" s="108">
        <f>'6. Auto Review | Respect for HR'!O33</f>
        <v>0</v>
      </c>
      <c r="I67" s="108">
        <f>'6. Auto Review | Respect for HR'!Q33</f>
        <v>0</v>
      </c>
      <c r="J67" s="108">
        <f>'6. Auto Review | Respect for HR'!S33</f>
        <v>0</v>
      </c>
      <c r="K67" s="109">
        <f>'6. Auto Review | Respect for HR'!U33</f>
        <v>0</v>
      </c>
      <c r="L67" s="108">
        <f>'6. Auto Review | Respect for HR'!W33</f>
        <v>0</v>
      </c>
      <c r="M67" s="108">
        <f>'6. Auto Review | Respect for HR'!Y33</f>
        <v>0</v>
      </c>
      <c r="N67" s="108">
        <f>'6. Auto Review | Respect for HR'!AA33</f>
        <v>0.25</v>
      </c>
      <c r="O67" s="108">
        <f>'6. Auto Review | Respect for HR'!AC33</f>
        <v>0</v>
      </c>
      <c r="P67" s="108">
        <f>'6. Auto Review | Respect for HR'!AE33</f>
        <v>0</v>
      </c>
      <c r="Q67" s="103">
        <f>'6. Auto Review | Respect for HR'!AG33</f>
        <v>0</v>
      </c>
      <c r="R67" s="108">
        <f>'6. Auto Review | Respect for HR'!AI33</f>
        <v>0</v>
      </c>
      <c r="S67" s="108">
        <f>'6. Auto Review | Respect for HR'!AK33</f>
        <v>0.25</v>
      </c>
      <c r="T67" s="108">
        <f>'6. Auto Review | Respect for HR'!AM33</f>
        <v>0</v>
      </c>
      <c r="U67" s="108">
        <f>'6. Auto Review | Respect for HR'!AO33</f>
        <v>0</v>
      </c>
      <c r="V67" s="108">
        <f>'6. Auto Review | Respect for HR'!AQ33</f>
        <v>0.25</v>
      </c>
      <c r="W67" s="105"/>
    </row>
    <row r="68">
      <c r="A68" s="110"/>
      <c r="B68" s="110"/>
      <c r="C68" s="108" t="str">
        <f>'6. Auto Review | Respect for HR'!C34</f>
        <v>3.3.2. The company is a member of a multi-stakeholder group (e.g. IRMA) that includes the participation of Indigenous Peoples to ensure respect of Indigenous Peoples' rights at the point of extraction.</v>
      </c>
      <c r="D68" s="108">
        <f>'6. Auto Review | Respect for HR'!E34</f>
        <v>2</v>
      </c>
      <c r="E68" s="108">
        <f>'6. Auto Review | Respect for HR'!I34</f>
        <v>1.2</v>
      </c>
      <c r="F68" s="108">
        <f>'6. Auto Review | Respect for HR'!K34</f>
        <v>0</v>
      </c>
      <c r="G68" s="108">
        <f>'6. Auto Review | Respect for HR'!M34</f>
        <v>1.6</v>
      </c>
      <c r="H68" s="108">
        <f>'6. Auto Review | Respect for HR'!O34</f>
        <v>0</v>
      </c>
      <c r="I68" s="108">
        <f>'6. Auto Review | Respect for HR'!Q34</f>
        <v>0</v>
      </c>
      <c r="J68" s="108">
        <f>'6. Auto Review | Respect for HR'!S34</f>
        <v>0.4</v>
      </c>
      <c r="K68" s="109">
        <f>'6. Auto Review | Respect for HR'!U34</f>
        <v>0</v>
      </c>
      <c r="L68" s="108">
        <f>'6. Auto Review | Respect for HR'!W34</f>
        <v>0</v>
      </c>
      <c r="M68" s="108">
        <f>'6. Auto Review | Respect for HR'!Y34</f>
        <v>0</v>
      </c>
      <c r="N68" s="108">
        <f>'6. Auto Review | Respect for HR'!AA34</f>
        <v>1.6</v>
      </c>
      <c r="O68" s="108">
        <f>'6. Auto Review | Respect for HR'!AC34</f>
        <v>0</v>
      </c>
      <c r="P68" s="108">
        <f>'6. Auto Review | Respect for HR'!AE34</f>
        <v>0.4</v>
      </c>
      <c r="Q68" s="103">
        <f>'6. Auto Review | Respect for HR'!AG34</f>
        <v>0</v>
      </c>
      <c r="R68" s="108">
        <f>'6. Auto Review | Respect for HR'!AI34</f>
        <v>0</v>
      </c>
      <c r="S68" s="108">
        <f>'6. Auto Review | Respect for HR'!AK34</f>
        <v>1.2</v>
      </c>
      <c r="T68" s="108">
        <f>'6. Auto Review | Respect for HR'!AM34</f>
        <v>0</v>
      </c>
      <c r="U68" s="108">
        <f>'6. Auto Review | Respect for HR'!AO34</f>
        <v>1.6</v>
      </c>
      <c r="V68" s="108">
        <f>'6. Auto Review | Respect for HR'!AQ34</f>
        <v>0.8</v>
      </c>
      <c r="W68" s="105"/>
    </row>
    <row r="69">
      <c r="A69" s="110"/>
      <c r="B69" s="110"/>
      <c r="C69" s="108" t="str">
        <f>'6. Auto Review | Respect for HR'!C35</f>
        <v>3.3.3. The company  has a formal process in place to engage critical upstream suppliers on FPIC (e.g. extractives companies)</v>
      </c>
      <c r="D69" s="108">
        <f>'6. Auto Review | Respect for HR'!E35</f>
        <v>2</v>
      </c>
      <c r="E69" s="108">
        <f>'6. Auto Review | Respect for HR'!I35</f>
        <v>0</v>
      </c>
      <c r="F69" s="108">
        <f>'6. Auto Review | Respect for HR'!K35</f>
        <v>0</v>
      </c>
      <c r="G69" s="108">
        <f>'6. Auto Review | Respect for HR'!M35</f>
        <v>0.5</v>
      </c>
      <c r="H69" s="108">
        <f>'6. Auto Review | Respect for HR'!O35</f>
        <v>0</v>
      </c>
      <c r="I69" s="108">
        <f>'6. Auto Review | Respect for HR'!Q35</f>
        <v>0</v>
      </c>
      <c r="J69" s="108">
        <f>'6. Auto Review | Respect for HR'!S35</f>
        <v>0</v>
      </c>
      <c r="K69" s="109">
        <f>'6. Auto Review | Respect for HR'!U35</f>
        <v>0</v>
      </c>
      <c r="L69" s="108">
        <f>'6. Auto Review | Respect for HR'!W35</f>
        <v>0</v>
      </c>
      <c r="M69" s="108">
        <f>'6. Auto Review | Respect for HR'!Y35</f>
        <v>0</v>
      </c>
      <c r="N69" s="108">
        <f>'6. Auto Review | Respect for HR'!AA35</f>
        <v>0</v>
      </c>
      <c r="O69" s="108">
        <f>'6. Auto Review | Respect for HR'!AC35</f>
        <v>0</v>
      </c>
      <c r="P69" s="108">
        <f>'6. Auto Review | Respect for HR'!AE35</f>
        <v>0</v>
      </c>
      <c r="Q69" s="103">
        <f>'6. Auto Review | Respect for HR'!AG35</f>
        <v>0</v>
      </c>
      <c r="R69" s="108">
        <f>'6. Auto Review | Respect for HR'!AI35</f>
        <v>0.5</v>
      </c>
      <c r="S69" s="108">
        <f>'6. Auto Review | Respect for HR'!AK35</f>
        <v>0.5</v>
      </c>
      <c r="T69" s="108">
        <f>'6. Auto Review | Respect for HR'!AM35</f>
        <v>0</v>
      </c>
      <c r="U69" s="108">
        <f>'6. Auto Review | Respect for HR'!AO35</f>
        <v>0</v>
      </c>
      <c r="V69" s="108">
        <f>'6. Auto Review | Respect for HR'!AQ35</f>
        <v>0</v>
      </c>
      <c r="W69" s="105"/>
    </row>
    <row r="70">
      <c r="A70" s="110"/>
      <c r="B70" s="110"/>
      <c r="C70" s="108" t="str">
        <f>'6. Auto Review | Respect for HR'!C36</f>
        <v>3.3.4. The company reports on how it is prepared to respond if it finds FPIC breaches in its supply chain.</v>
      </c>
      <c r="D70" s="108">
        <f>'6. Auto Review | Respect for HR'!E36</f>
        <v>1</v>
      </c>
      <c r="E70" s="108">
        <f>'6. Auto Review | Respect for HR'!I36</f>
        <v>0</v>
      </c>
      <c r="F70" s="108">
        <f>'6. Auto Review | Respect for HR'!K36</f>
        <v>0</v>
      </c>
      <c r="G70" s="108">
        <f>'6. Auto Review | Respect for HR'!M36</f>
        <v>0.25</v>
      </c>
      <c r="H70" s="108">
        <f>'6. Auto Review | Respect for HR'!O36</f>
        <v>0</v>
      </c>
      <c r="I70" s="108">
        <f>'6. Auto Review | Respect for HR'!Q36</f>
        <v>0</v>
      </c>
      <c r="J70" s="108">
        <f>'6. Auto Review | Respect for HR'!S36</f>
        <v>0</v>
      </c>
      <c r="K70" s="109">
        <f>'6. Auto Review | Respect for HR'!U36</f>
        <v>0</v>
      </c>
      <c r="L70" s="108">
        <f>'6. Auto Review | Respect for HR'!W36</f>
        <v>0</v>
      </c>
      <c r="M70" s="108">
        <f>'6. Auto Review | Respect for HR'!Y36</f>
        <v>0</v>
      </c>
      <c r="N70" s="108">
        <f>'6. Auto Review | Respect for HR'!AA36</f>
        <v>0</v>
      </c>
      <c r="O70" s="108">
        <f>'6. Auto Review | Respect for HR'!AC36</f>
        <v>0</v>
      </c>
      <c r="P70" s="108">
        <f>'6. Auto Review | Respect for HR'!AE36</f>
        <v>0</v>
      </c>
      <c r="Q70" s="103">
        <f>'6. Auto Review | Respect for HR'!AG36</f>
        <v>0</v>
      </c>
      <c r="R70" s="108">
        <f>'6. Auto Review | Respect for HR'!AI36</f>
        <v>0</v>
      </c>
      <c r="S70" s="108">
        <f>'6. Auto Review | Respect for HR'!AK36</f>
        <v>0</v>
      </c>
      <c r="T70" s="108">
        <f>'6. Auto Review | Respect for HR'!AM36</f>
        <v>0</v>
      </c>
      <c r="U70" s="108">
        <f>'6. Auto Review | Respect for HR'!AO36</f>
        <v>0</v>
      </c>
      <c r="V70" s="108">
        <f>'6. Auto Review | Respect for HR'!AQ36</f>
        <v>0</v>
      </c>
      <c r="W70" s="105"/>
    </row>
    <row r="71" ht="15.75" customHeight="1">
      <c r="A71" s="110"/>
      <c r="B71" s="110"/>
      <c r="C71" s="104" t="s">
        <v>83</v>
      </c>
      <c r="D71" s="104">
        <f t="shared" ref="D71:V71" si="35">SUM(D67:D70)</f>
        <v>6</v>
      </c>
      <c r="E71" s="104">
        <f t="shared" si="35"/>
        <v>1.2</v>
      </c>
      <c r="F71" s="104">
        <f t="shared" si="35"/>
        <v>0</v>
      </c>
      <c r="G71" s="104">
        <f t="shared" si="35"/>
        <v>2.6</v>
      </c>
      <c r="H71" s="104">
        <f t="shared" si="35"/>
        <v>0</v>
      </c>
      <c r="I71" s="104">
        <f t="shared" si="35"/>
        <v>0</v>
      </c>
      <c r="J71" s="104">
        <f t="shared" si="35"/>
        <v>0.4</v>
      </c>
      <c r="K71" s="104">
        <f t="shared" si="35"/>
        <v>0</v>
      </c>
      <c r="L71" s="104">
        <f t="shared" si="35"/>
        <v>0</v>
      </c>
      <c r="M71" s="104">
        <f t="shared" si="35"/>
        <v>0</v>
      </c>
      <c r="N71" s="104">
        <f t="shared" si="35"/>
        <v>1.85</v>
      </c>
      <c r="O71" s="104">
        <f t="shared" si="35"/>
        <v>0</v>
      </c>
      <c r="P71" s="104">
        <f t="shared" si="35"/>
        <v>0.4</v>
      </c>
      <c r="Q71" s="104">
        <f t="shared" si="35"/>
        <v>0</v>
      </c>
      <c r="R71" s="104">
        <f t="shared" si="35"/>
        <v>0.5</v>
      </c>
      <c r="S71" s="104">
        <f t="shared" si="35"/>
        <v>1.95</v>
      </c>
      <c r="T71" s="104">
        <f t="shared" si="35"/>
        <v>0</v>
      </c>
      <c r="U71" s="104">
        <f t="shared" si="35"/>
        <v>1.6</v>
      </c>
      <c r="V71" s="104">
        <f t="shared" si="35"/>
        <v>1.05</v>
      </c>
      <c r="W71" s="105"/>
    </row>
    <row r="72" ht="15.75" customHeight="1">
      <c r="A72" s="110"/>
      <c r="B72" s="110"/>
      <c r="C72" s="112" t="s">
        <v>84</v>
      </c>
      <c r="D72" s="120">
        <f>'7. Weightings'!$C$10</f>
        <v>2</v>
      </c>
      <c r="E72" s="141">
        <f t="shared" ref="E72:V72" si="36">(E71/$D$71)*$D$72</f>
        <v>0.4</v>
      </c>
      <c r="F72" s="141">
        <f t="shared" si="36"/>
        <v>0</v>
      </c>
      <c r="G72" s="141">
        <f t="shared" si="36"/>
        <v>0.8666666667</v>
      </c>
      <c r="H72" s="141">
        <f t="shared" si="36"/>
        <v>0</v>
      </c>
      <c r="I72" s="141">
        <f t="shared" si="36"/>
        <v>0</v>
      </c>
      <c r="J72" s="141">
        <f t="shared" si="36"/>
        <v>0.1333333333</v>
      </c>
      <c r="K72" s="141">
        <f t="shared" si="36"/>
        <v>0</v>
      </c>
      <c r="L72" s="141">
        <f t="shared" si="36"/>
        <v>0</v>
      </c>
      <c r="M72" s="141">
        <f t="shared" si="36"/>
        <v>0</v>
      </c>
      <c r="N72" s="141">
        <f t="shared" si="36"/>
        <v>0.6166666667</v>
      </c>
      <c r="O72" s="141">
        <f t="shared" si="36"/>
        <v>0</v>
      </c>
      <c r="P72" s="141">
        <f t="shared" si="36"/>
        <v>0.1333333333</v>
      </c>
      <c r="Q72" s="141">
        <f t="shared" si="36"/>
        <v>0</v>
      </c>
      <c r="R72" s="141">
        <f t="shared" si="36"/>
        <v>0.1666666667</v>
      </c>
      <c r="S72" s="141">
        <f t="shared" si="36"/>
        <v>0.65</v>
      </c>
      <c r="T72" s="141">
        <f t="shared" si="36"/>
        <v>0</v>
      </c>
      <c r="U72" s="141">
        <f t="shared" si="36"/>
        <v>0.5333333333</v>
      </c>
      <c r="V72" s="141">
        <f t="shared" si="36"/>
        <v>0.35</v>
      </c>
      <c r="W72" s="142"/>
    </row>
    <row r="73" ht="15.75" customHeight="1">
      <c r="A73" s="110"/>
      <c r="B73" s="116"/>
      <c r="C73" s="117" t="s">
        <v>85</v>
      </c>
      <c r="D73" s="143"/>
      <c r="E73" s="128">
        <f t="shared" ref="E73:V73" si="37">E72/$D$72</f>
        <v>0.2</v>
      </c>
      <c r="F73" s="128">
        <f t="shared" si="37"/>
        <v>0</v>
      </c>
      <c r="G73" s="128">
        <f t="shared" si="37"/>
        <v>0.4333333333</v>
      </c>
      <c r="H73" s="128">
        <f t="shared" si="37"/>
        <v>0</v>
      </c>
      <c r="I73" s="128">
        <f t="shared" si="37"/>
        <v>0</v>
      </c>
      <c r="J73" s="128">
        <f t="shared" si="37"/>
        <v>0.06666666667</v>
      </c>
      <c r="K73" s="128">
        <f t="shared" si="37"/>
        <v>0</v>
      </c>
      <c r="L73" s="128">
        <f t="shared" si="37"/>
        <v>0</v>
      </c>
      <c r="M73" s="128">
        <f t="shared" si="37"/>
        <v>0</v>
      </c>
      <c r="N73" s="128">
        <f t="shared" si="37"/>
        <v>0.3083333333</v>
      </c>
      <c r="O73" s="128">
        <f t="shared" si="37"/>
        <v>0</v>
      </c>
      <c r="P73" s="128">
        <f t="shared" si="37"/>
        <v>0.06666666667</v>
      </c>
      <c r="Q73" s="128">
        <f t="shared" si="37"/>
        <v>0</v>
      </c>
      <c r="R73" s="128">
        <f t="shared" si="37"/>
        <v>0.08333333333</v>
      </c>
      <c r="S73" s="128">
        <f t="shared" si="37"/>
        <v>0.325</v>
      </c>
      <c r="T73" s="128">
        <f t="shared" si="37"/>
        <v>0</v>
      </c>
      <c r="U73" s="128">
        <f t="shared" si="37"/>
        <v>0.2666666667</v>
      </c>
      <c r="V73" s="128">
        <f t="shared" si="37"/>
        <v>0.175</v>
      </c>
      <c r="W73" s="101"/>
    </row>
    <row r="74">
      <c r="A74" s="110"/>
      <c r="B74" s="107" t="str">
        <f>'6. Auto Review | Respect for HR'!B37</f>
        <v>3.4. Remedy</v>
      </c>
      <c r="C74" s="108" t="str">
        <f>'6. Auto Review | Respect for HR'!C37</f>
        <v>3.4.1. The company's grievance mechanism has a process for investigating and remedying breaches of FPIC that includes a formal role for impacted Indigenous Peoples.</v>
      </c>
      <c r="D74" s="108">
        <f>'6. Auto Review | Respect for HR'!E37</f>
        <v>1</v>
      </c>
      <c r="E74" s="108">
        <f>'6. Auto Review | Respect for HR'!I37</f>
        <v>0</v>
      </c>
      <c r="F74" s="108">
        <f>'6. Auto Review | Respect for HR'!K37</f>
        <v>0</v>
      </c>
      <c r="G74" s="108">
        <f>'6. Auto Review | Respect for HR'!M37</f>
        <v>0</v>
      </c>
      <c r="H74" s="108">
        <f>'6. Auto Review | Respect for HR'!O37</f>
        <v>0</v>
      </c>
      <c r="I74" s="108">
        <f>'6. Auto Review | Respect for HR'!Q37</f>
        <v>0</v>
      </c>
      <c r="J74" s="108">
        <f>'6. Auto Review | Respect for HR'!S37</f>
        <v>0</v>
      </c>
      <c r="K74" s="109">
        <f>'6. Auto Review | Respect for HR'!U37</f>
        <v>0</v>
      </c>
      <c r="L74" s="108">
        <f>'6. Auto Review | Respect for HR'!W37</f>
        <v>0</v>
      </c>
      <c r="M74" s="108">
        <f>'6. Auto Review | Respect for HR'!Y37</f>
        <v>0</v>
      </c>
      <c r="N74" s="108">
        <f>'6. Auto Review | Respect for HR'!AA37</f>
        <v>0</v>
      </c>
      <c r="O74" s="108">
        <f>'6. Auto Review | Respect for HR'!AC37</f>
        <v>0</v>
      </c>
      <c r="P74" s="108">
        <f>'6. Auto Review | Respect for HR'!AE37</f>
        <v>0</v>
      </c>
      <c r="Q74" s="103">
        <f>'6. Auto Review | Respect for HR'!AG37</f>
        <v>0</v>
      </c>
      <c r="R74" s="108">
        <f>'6. Auto Review | Respect for HR'!AI37</f>
        <v>0</v>
      </c>
      <c r="S74" s="108">
        <f>'6. Auto Review | Respect for HR'!AK37</f>
        <v>0</v>
      </c>
      <c r="T74" s="108">
        <f>'6. Auto Review | Respect for HR'!AM37</f>
        <v>0</v>
      </c>
      <c r="U74" s="108">
        <f>'6. Auto Review | Respect for HR'!AO37</f>
        <v>0</v>
      </c>
      <c r="V74" s="108">
        <f>'6. Auto Review | Respect for HR'!AQ37</f>
        <v>0</v>
      </c>
      <c r="W74" s="105"/>
    </row>
    <row r="75" ht="15.75" customHeight="1">
      <c r="A75" s="110"/>
      <c r="B75" s="110"/>
      <c r="C75" s="104" t="s">
        <v>86</v>
      </c>
      <c r="D75" s="104">
        <f t="shared" ref="D75:V75" si="38">SUM(D74)</f>
        <v>1</v>
      </c>
      <c r="E75" s="104">
        <f t="shared" si="38"/>
        <v>0</v>
      </c>
      <c r="F75" s="104">
        <f t="shared" si="38"/>
        <v>0</v>
      </c>
      <c r="G75" s="104">
        <f t="shared" si="38"/>
        <v>0</v>
      </c>
      <c r="H75" s="104">
        <f t="shared" si="38"/>
        <v>0</v>
      </c>
      <c r="I75" s="104">
        <f t="shared" si="38"/>
        <v>0</v>
      </c>
      <c r="J75" s="104">
        <f t="shared" si="38"/>
        <v>0</v>
      </c>
      <c r="K75" s="104">
        <f t="shared" si="38"/>
        <v>0</v>
      </c>
      <c r="L75" s="104">
        <f t="shared" si="38"/>
        <v>0</v>
      </c>
      <c r="M75" s="104">
        <f t="shared" si="38"/>
        <v>0</v>
      </c>
      <c r="N75" s="104">
        <f t="shared" si="38"/>
        <v>0</v>
      </c>
      <c r="O75" s="104">
        <f t="shared" si="38"/>
        <v>0</v>
      </c>
      <c r="P75" s="104">
        <f t="shared" si="38"/>
        <v>0</v>
      </c>
      <c r="Q75" s="104">
        <f t="shared" si="38"/>
        <v>0</v>
      </c>
      <c r="R75" s="104">
        <f t="shared" si="38"/>
        <v>0</v>
      </c>
      <c r="S75" s="104">
        <f t="shared" si="38"/>
        <v>0</v>
      </c>
      <c r="T75" s="104">
        <f t="shared" si="38"/>
        <v>0</v>
      </c>
      <c r="U75" s="104">
        <f t="shared" si="38"/>
        <v>0</v>
      </c>
      <c r="V75" s="104">
        <f t="shared" si="38"/>
        <v>0</v>
      </c>
      <c r="W75" s="105"/>
    </row>
    <row r="76" ht="15.75" customHeight="1">
      <c r="A76" s="110"/>
      <c r="B76" s="110"/>
      <c r="C76" s="112" t="s">
        <v>87</v>
      </c>
      <c r="D76" s="120">
        <f>'7. Weightings'!$C$11</f>
        <v>2</v>
      </c>
      <c r="E76" s="141">
        <f t="shared" ref="E76:V76" si="39">(E75/$D$75)*$D$76</f>
        <v>0</v>
      </c>
      <c r="F76" s="141">
        <f t="shared" si="39"/>
        <v>0</v>
      </c>
      <c r="G76" s="141">
        <f t="shared" si="39"/>
        <v>0</v>
      </c>
      <c r="H76" s="141">
        <f t="shared" si="39"/>
        <v>0</v>
      </c>
      <c r="I76" s="141">
        <f t="shared" si="39"/>
        <v>0</v>
      </c>
      <c r="J76" s="141">
        <f t="shared" si="39"/>
        <v>0</v>
      </c>
      <c r="K76" s="141">
        <f t="shared" si="39"/>
        <v>0</v>
      </c>
      <c r="L76" s="141">
        <f t="shared" si="39"/>
        <v>0</v>
      </c>
      <c r="M76" s="141">
        <f t="shared" si="39"/>
        <v>0</v>
      </c>
      <c r="N76" s="141">
        <f t="shared" si="39"/>
        <v>0</v>
      </c>
      <c r="O76" s="141">
        <f t="shared" si="39"/>
        <v>0</v>
      </c>
      <c r="P76" s="141">
        <f t="shared" si="39"/>
        <v>0</v>
      </c>
      <c r="Q76" s="141">
        <f t="shared" si="39"/>
        <v>0</v>
      </c>
      <c r="R76" s="141">
        <f t="shared" si="39"/>
        <v>0</v>
      </c>
      <c r="S76" s="141">
        <f t="shared" si="39"/>
        <v>0</v>
      </c>
      <c r="T76" s="141">
        <f t="shared" si="39"/>
        <v>0</v>
      </c>
      <c r="U76" s="141">
        <f t="shared" si="39"/>
        <v>0</v>
      </c>
      <c r="V76" s="141">
        <f t="shared" si="39"/>
        <v>0</v>
      </c>
      <c r="W76" s="142"/>
    </row>
    <row r="77" ht="15.75" customHeight="1">
      <c r="A77" s="110"/>
      <c r="B77" s="116"/>
      <c r="C77" s="117" t="s">
        <v>88</v>
      </c>
      <c r="D77" s="145"/>
      <c r="E77" s="128">
        <f t="shared" ref="E77:V77" si="40">E76/$D$76</f>
        <v>0</v>
      </c>
      <c r="F77" s="128">
        <f t="shared" si="40"/>
        <v>0</v>
      </c>
      <c r="G77" s="128">
        <f t="shared" si="40"/>
        <v>0</v>
      </c>
      <c r="H77" s="128">
        <f t="shared" si="40"/>
        <v>0</v>
      </c>
      <c r="I77" s="128">
        <f t="shared" si="40"/>
        <v>0</v>
      </c>
      <c r="J77" s="128">
        <f t="shared" si="40"/>
        <v>0</v>
      </c>
      <c r="K77" s="128">
        <f t="shared" si="40"/>
        <v>0</v>
      </c>
      <c r="L77" s="128">
        <f t="shared" si="40"/>
        <v>0</v>
      </c>
      <c r="M77" s="128">
        <f t="shared" si="40"/>
        <v>0</v>
      </c>
      <c r="N77" s="128">
        <f t="shared" si="40"/>
        <v>0</v>
      </c>
      <c r="O77" s="128">
        <f t="shared" si="40"/>
        <v>0</v>
      </c>
      <c r="P77" s="128">
        <f t="shared" si="40"/>
        <v>0</v>
      </c>
      <c r="Q77" s="128">
        <f t="shared" si="40"/>
        <v>0</v>
      </c>
      <c r="R77" s="128">
        <f t="shared" si="40"/>
        <v>0</v>
      </c>
      <c r="S77" s="128">
        <f t="shared" si="40"/>
        <v>0</v>
      </c>
      <c r="T77" s="128">
        <f t="shared" si="40"/>
        <v>0</v>
      </c>
      <c r="U77" s="128">
        <f t="shared" si="40"/>
        <v>0</v>
      </c>
      <c r="V77" s="128">
        <f t="shared" si="40"/>
        <v>0</v>
      </c>
      <c r="W77" s="101"/>
    </row>
    <row r="78" ht="15.75" customHeight="1">
      <c r="A78" s="110"/>
      <c r="B78" s="146" t="s">
        <v>93</v>
      </c>
      <c r="C78" s="122"/>
      <c r="D78" s="147">
        <f t="shared" ref="D78:V78" si="41">SUM(D61,D65,D72,D76)</f>
        <v>6.5</v>
      </c>
      <c r="E78" s="147">
        <f t="shared" si="41"/>
        <v>0.8</v>
      </c>
      <c r="F78" s="147">
        <f t="shared" si="41"/>
        <v>0</v>
      </c>
      <c r="G78" s="147">
        <f t="shared" si="41"/>
        <v>1.666666667</v>
      </c>
      <c r="H78" s="147">
        <f t="shared" si="41"/>
        <v>0</v>
      </c>
      <c r="I78" s="147">
        <f t="shared" si="41"/>
        <v>0.1</v>
      </c>
      <c r="J78" s="147">
        <f t="shared" si="41"/>
        <v>0.7333333333</v>
      </c>
      <c r="K78" s="147">
        <f t="shared" si="41"/>
        <v>0</v>
      </c>
      <c r="L78" s="147">
        <f t="shared" si="41"/>
        <v>0.2</v>
      </c>
      <c r="M78" s="147">
        <f t="shared" si="41"/>
        <v>0.375</v>
      </c>
      <c r="N78" s="147">
        <f t="shared" si="41"/>
        <v>1.666666667</v>
      </c>
      <c r="O78" s="147">
        <f t="shared" si="41"/>
        <v>0</v>
      </c>
      <c r="P78" s="147">
        <f t="shared" si="41"/>
        <v>1.108333333</v>
      </c>
      <c r="Q78" s="147">
        <f t="shared" si="41"/>
        <v>0</v>
      </c>
      <c r="R78" s="147">
        <f t="shared" si="41"/>
        <v>0.2166666667</v>
      </c>
      <c r="S78" s="147">
        <f t="shared" si="41"/>
        <v>1.625</v>
      </c>
      <c r="T78" s="147">
        <f t="shared" si="41"/>
        <v>0</v>
      </c>
      <c r="U78" s="147">
        <f t="shared" si="41"/>
        <v>1.483333333</v>
      </c>
      <c r="V78" s="147">
        <f t="shared" si="41"/>
        <v>0.55</v>
      </c>
      <c r="W78" s="115"/>
    </row>
    <row r="79" ht="15.75" customHeight="1">
      <c r="A79" s="116"/>
      <c r="B79" s="124" t="s">
        <v>94</v>
      </c>
      <c r="C79" s="125"/>
      <c r="D79" s="126"/>
      <c r="E79" s="127">
        <f t="shared" ref="E79:V79" si="42">E78/$D$78</f>
        <v>0.1230769231</v>
      </c>
      <c r="F79" s="127">
        <f t="shared" si="42"/>
        <v>0</v>
      </c>
      <c r="G79" s="127">
        <f t="shared" si="42"/>
        <v>0.2564102564</v>
      </c>
      <c r="H79" s="127">
        <f t="shared" si="42"/>
        <v>0</v>
      </c>
      <c r="I79" s="127">
        <f t="shared" si="42"/>
        <v>0.01538461538</v>
      </c>
      <c r="J79" s="127">
        <f t="shared" si="42"/>
        <v>0.1128205128</v>
      </c>
      <c r="K79" s="127">
        <f t="shared" si="42"/>
        <v>0</v>
      </c>
      <c r="L79" s="127">
        <f t="shared" si="42"/>
        <v>0.03076923077</v>
      </c>
      <c r="M79" s="127">
        <f t="shared" si="42"/>
        <v>0.05769230769</v>
      </c>
      <c r="N79" s="127">
        <f t="shared" si="42"/>
        <v>0.2564102564</v>
      </c>
      <c r="O79" s="127">
        <f t="shared" si="42"/>
        <v>0</v>
      </c>
      <c r="P79" s="127">
        <f t="shared" si="42"/>
        <v>0.1705128205</v>
      </c>
      <c r="Q79" s="127">
        <f t="shared" si="42"/>
        <v>0</v>
      </c>
      <c r="R79" s="127">
        <f t="shared" si="42"/>
        <v>0.03333333333</v>
      </c>
      <c r="S79" s="127">
        <f t="shared" si="42"/>
        <v>0.25</v>
      </c>
      <c r="T79" s="127">
        <f t="shared" si="42"/>
        <v>0</v>
      </c>
      <c r="U79" s="127">
        <f t="shared" si="42"/>
        <v>0.2282051282</v>
      </c>
      <c r="V79" s="127">
        <f t="shared" si="42"/>
        <v>0.08461538462</v>
      </c>
      <c r="W79" s="101"/>
    </row>
    <row r="80">
      <c r="A80" s="106" t="str">
        <f>'6. Auto Review | Respect for HR'!A38</f>
        <v>4. Respect for Workers' Rights</v>
      </c>
      <c r="B80" s="107" t="str">
        <f>'6. Auto Review | Respect for HR'!B38</f>
        <v>4.1. Commit</v>
      </c>
      <c r="C80" s="108" t="str">
        <f>'6. Auto Review | Respect for HR'!C38</f>
        <v>4.1.1. The company has a commitment to workers' rights</v>
      </c>
      <c r="D80" s="108">
        <f>'6. Auto Review | Respect for HR'!E38</f>
        <v>1</v>
      </c>
      <c r="E80" s="108">
        <f>'6. Auto Review | Respect for HR'!I38</f>
        <v>0.5</v>
      </c>
      <c r="F80" s="108">
        <f>'6. Auto Review | Respect for HR'!K38</f>
        <v>0</v>
      </c>
      <c r="G80" s="108">
        <f>'6. Auto Review | Respect for HR'!M38</f>
        <v>0.75</v>
      </c>
      <c r="H80" s="108">
        <f>'6. Auto Review | Respect for HR'!O38</f>
        <v>0</v>
      </c>
      <c r="I80" s="108">
        <f>'6. Auto Review | Respect for HR'!Q38</f>
        <v>0.25</v>
      </c>
      <c r="J80" s="108">
        <f>'6. Auto Review | Respect for HR'!S38</f>
        <v>0.5</v>
      </c>
      <c r="K80" s="109">
        <f>'6. Auto Review | Respect for HR'!U38</f>
        <v>0.5</v>
      </c>
      <c r="L80" s="108">
        <f>'6. Auto Review | Respect for HR'!W38</f>
        <v>0</v>
      </c>
      <c r="M80" s="108">
        <f>'6. Auto Review | Respect for HR'!Y38</f>
        <v>0</v>
      </c>
      <c r="N80" s="108">
        <f>'6. Auto Review | Respect for HR'!AA38</f>
        <v>0.5</v>
      </c>
      <c r="O80" s="108">
        <f>'6. Auto Review | Respect for HR'!AC38</f>
        <v>0.25</v>
      </c>
      <c r="P80" s="108">
        <f>'6. Auto Review | Respect for HR'!AE38</f>
        <v>0.5</v>
      </c>
      <c r="Q80" s="103">
        <f>'6. Auto Review | Respect for HR'!AG38</f>
        <v>0</v>
      </c>
      <c r="R80" s="108">
        <f>'6. Auto Review | Respect for HR'!AI38</f>
        <v>1</v>
      </c>
      <c r="S80" s="108">
        <f>'6. Auto Review | Respect for HR'!AK38</f>
        <v>0.5</v>
      </c>
      <c r="T80" s="108">
        <f>'6. Auto Review | Respect for HR'!AM38</f>
        <v>0</v>
      </c>
      <c r="U80" s="108">
        <f>'6. Auto Review | Respect for HR'!AO38</f>
        <v>0.75</v>
      </c>
      <c r="V80" s="108">
        <f>'6. Auto Review | Respect for HR'!AQ38</f>
        <v>0.75</v>
      </c>
      <c r="W80" s="105"/>
    </row>
    <row r="81">
      <c r="A81" s="110"/>
      <c r="B81" s="110"/>
      <c r="C81" s="108" t="str">
        <f>'6. Auto Review | Respect for HR'!C39</f>
        <v>4.1.2. The company extends their workers' rights commitments to their Tier 1 suppliers and beyond.
Note: only the specific worker rights commitments are evaluated here. Whether or not these commitments are extended beyond tier 1 suppliers is evaluated in the “General” human rights section.
</v>
      </c>
      <c r="D81" s="108">
        <f>'6. Auto Review | Respect for HR'!E39</f>
        <v>2</v>
      </c>
      <c r="E81" s="108">
        <f>'6. Auto Review | Respect for HR'!I39</f>
        <v>1.5</v>
      </c>
      <c r="F81" s="108">
        <f>'6. Auto Review | Respect for HR'!K39</f>
        <v>1.5</v>
      </c>
      <c r="G81" s="108">
        <f>'6. Auto Review | Respect for HR'!M39</f>
        <v>2</v>
      </c>
      <c r="H81" s="108">
        <f>'6. Auto Review | Respect for HR'!O39</f>
        <v>0</v>
      </c>
      <c r="I81" s="108">
        <f>'6. Auto Review | Respect for HR'!Q39</f>
        <v>1</v>
      </c>
      <c r="J81" s="108">
        <f>'6. Auto Review | Respect for HR'!S39</f>
        <v>1.5</v>
      </c>
      <c r="K81" s="109">
        <f>'6. Auto Review | Respect for HR'!U39</f>
        <v>0</v>
      </c>
      <c r="L81" s="108">
        <f>'6. Auto Review | Respect for HR'!W39</f>
        <v>1.5</v>
      </c>
      <c r="M81" s="108">
        <f>'6. Auto Review | Respect for HR'!Y39</f>
        <v>1.5</v>
      </c>
      <c r="N81" s="108">
        <f>'6. Auto Review | Respect for HR'!AA39</f>
        <v>1</v>
      </c>
      <c r="O81" s="108">
        <f>'6. Auto Review | Respect for HR'!AC39</f>
        <v>1</v>
      </c>
      <c r="P81" s="108">
        <f>'6. Auto Review | Respect for HR'!AE39</f>
        <v>1</v>
      </c>
      <c r="Q81" s="103">
        <f>'6. Auto Review | Respect for HR'!AG39</f>
        <v>0</v>
      </c>
      <c r="R81" s="108">
        <f>'6. Auto Review | Respect for HR'!AI39</f>
        <v>1</v>
      </c>
      <c r="S81" s="108">
        <f>'6. Auto Review | Respect for HR'!AK39</f>
        <v>1.5</v>
      </c>
      <c r="T81" s="108">
        <f>'6. Auto Review | Respect for HR'!AM39</f>
        <v>0</v>
      </c>
      <c r="U81" s="108">
        <f>'6. Auto Review | Respect for HR'!AO39</f>
        <v>1.5</v>
      </c>
      <c r="V81" s="108">
        <f>'6. Auto Review | Respect for HR'!AQ39</f>
        <v>2</v>
      </c>
      <c r="W81" s="105"/>
    </row>
    <row r="82" ht="16.5" customHeight="1">
      <c r="A82" s="110"/>
      <c r="B82" s="110"/>
      <c r="C82" s="104" t="s">
        <v>77</v>
      </c>
      <c r="D82" s="104">
        <f t="shared" ref="D82:V82" si="43">SUM(D80:D81)</f>
        <v>3</v>
      </c>
      <c r="E82" s="104">
        <f t="shared" si="43"/>
        <v>2</v>
      </c>
      <c r="F82" s="104">
        <f t="shared" si="43"/>
        <v>1.5</v>
      </c>
      <c r="G82" s="104">
        <f t="shared" si="43"/>
        <v>2.75</v>
      </c>
      <c r="H82" s="104">
        <f t="shared" si="43"/>
        <v>0</v>
      </c>
      <c r="I82" s="104">
        <f t="shared" si="43"/>
        <v>1.25</v>
      </c>
      <c r="J82" s="104">
        <f t="shared" si="43"/>
        <v>2</v>
      </c>
      <c r="K82" s="104">
        <f t="shared" si="43"/>
        <v>0.5</v>
      </c>
      <c r="L82" s="104">
        <f t="shared" si="43"/>
        <v>1.5</v>
      </c>
      <c r="M82" s="104">
        <f t="shared" si="43"/>
        <v>1.5</v>
      </c>
      <c r="N82" s="104">
        <f t="shared" si="43"/>
        <v>1.5</v>
      </c>
      <c r="O82" s="104">
        <f t="shared" si="43"/>
        <v>1.25</v>
      </c>
      <c r="P82" s="104">
        <f t="shared" si="43"/>
        <v>1.5</v>
      </c>
      <c r="Q82" s="104">
        <f t="shared" si="43"/>
        <v>0</v>
      </c>
      <c r="R82" s="104">
        <f t="shared" si="43"/>
        <v>2</v>
      </c>
      <c r="S82" s="104">
        <f t="shared" si="43"/>
        <v>2</v>
      </c>
      <c r="T82" s="104">
        <f t="shared" si="43"/>
        <v>0</v>
      </c>
      <c r="U82" s="104">
        <f t="shared" si="43"/>
        <v>2.25</v>
      </c>
      <c r="V82" s="104">
        <f t="shared" si="43"/>
        <v>2.75</v>
      </c>
      <c r="W82" s="105"/>
    </row>
    <row r="83" ht="15.75" customHeight="1">
      <c r="A83" s="110"/>
      <c r="B83" s="110"/>
      <c r="C83" s="112" t="s">
        <v>78</v>
      </c>
      <c r="D83" s="120">
        <f>'7. Weightings'!$C$8</f>
        <v>1</v>
      </c>
      <c r="E83" s="141">
        <f t="shared" ref="E83:V83" si="44">(E82/$D$82)*$D$83</f>
        <v>0.6666666667</v>
      </c>
      <c r="F83" s="141">
        <f t="shared" si="44"/>
        <v>0.5</v>
      </c>
      <c r="G83" s="141">
        <f t="shared" si="44"/>
        <v>0.9166666667</v>
      </c>
      <c r="H83" s="141">
        <f t="shared" si="44"/>
        <v>0</v>
      </c>
      <c r="I83" s="141">
        <f t="shared" si="44"/>
        <v>0.4166666667</v>
      </c>
      <c r="J83" s="141">
        <f t="shared" si="44"/>
        <v>0.6666666667</v>
      </c>
      <c r="K83" s="141">
        <f t="shared" si="44"/>
        <v>0.1666666667</v>
      </c>
      <c r="L83" s="141">
        <f t="shared" si="44"/>
        <v>0.5</v>
      </c>
      <c r="M83" s="141">
        <f t="shared" si="44"/>
        <v>0.5</v>
      </c>
      <c r="N83" s="141">
        <f t="shared" si="44"/>
        <v>0.5</v>
      </c>
      <c r="O83" s="141">
        <f t="shared" si="44"/>
        <v>0.4166666667</v>
      </c>
      <c r="P83" s="141">
        <f t="shared" si="44"/>
        <v>0.5</v>
      </c>
      <c r="Q83" s="141">
        <f t="shared" si="44"/>
        <v>0</v>
      </c>
      <c r="R83" s="141">
        <f t="shared" si="44"/>
        <v>0.6666666667</v>
      </c>
      <c r="S83" s="141">
        <f t="shared" si="44"/>
        <v>0.6666666667</v>
      </c>
      <c r="T83" s="141">
        <f t="shared" si="44"/>
        <v>0</v>
      </c>
      <c r="U83" s="141">
        <f t="shared" si="44"/>
        <v>0.75</v>
      </c>
      <c r="V83" s="141">
        <f t="shared" si="44"/>
        <v>0.9166666667</v>
      </c>
      <c r="W83" s="142"/>
    </row>
    <row r="84" ht="15.75" customHeight="1">
      <c r="A84" s="110"/>
      <c r="B84" s="116"/>
      <c r="C84" s="117" t="s">
        <v>79</v>
      </c>
      <c r="D84" s="143"/>
      <c r="E84" s="128">
        <f t="shared" ref="E84:V84" si="45">E83/$D$83</f>
        <v>0.6666666667</v>
      </c>
      <c r="F84" s="128">
        <f t="shared" si="45"/>
        <v>0.5</v>
      </c>
      <c r="G84" s="128">
        <f t="shared" si="45"/>
        <v>0.9166666667</v>
      </c>
      <c r="H84" s="128">
        <f t="shared" si="45"/>
        <v>0</v>
      </c>
      <c r="I84" s="128">
        <f t="shared" si="45"/>
        <v>0.4166666667</v>
      </c>
      <c r="J84" s="128">
        <f t="shared" si="45"/>
        <v>0.6666666667</v>
      </c>
      <c r="K84" s="128">
        <f t="shared" si="45"/>
        <v>0.1666666667</v>
      </c>
      <c r="L84" s="128">
        <f t="shared" si="45"/>
        <v>0.5</v>
      </c>
      <c r="M84" s="128">
        <f t="shared" si="45"/>
        <v>0.5</v>
      </c>
      <c r="N84" s="128">
        <f t="shared" si="45"/>
        <v>0.5</v>
      </c>
      <c r="O84" s="128">
        <f t="shared" si="45"/>
        <v>0.4166666667</v>
      </c>
      <c r="P84" s="128">
        <f t="shared" si="45"/>
        <v>0.5</v>
      </c>
      <c r="Q84" s="128">
        <f t="shared" si="45"/>
        <v>0</v>
      </c>
      <c r="R84" s="128">
        <f t="shared" si="45"/>
        <v>0.6666666667</v>
      </c>
      <c r="S84" s="128">
        <f t="shared" si="45"/>
        <v>0.6666666667</v>
      </c>
      <c r="T84" s="128">
        <f t="shared" si="45"/>
        <v>0</v>
      </c>
      <c r="U84" s="128">
        <f t="shared" si="45"/>
        <v>0.75</v>
      </c>
      <c r="V84" s="128">
        <f t="shared" si="45"/>
        <v>0.9166666667</v>
      </c>
      <c r="W84" s="101"/>
    </row>
    <row r="85">
      <c r="A85" s="110"/>
      <c r="B85" s="107" t="str">
        <f>'6. Auto Review | Respect for HR'!B40</f>
        <v>4.2. Identify</v>
      </c>
      <c r="C85" s="108" t="str">
        <f>'6. Auto Review | Respect for HR'!C40</f>
        <v>4.2.1. The company consults trade unions and/or workers' representatives in their assessment of salient workers' rights risks in their supply chain.</v>
      </c>
      <c r="D85" s="108">
        <f>'6. Auto Review | Respect for HR'!E40</f>
        <v>1</v>
      </c>
      <c r="E85" s="108">
        <f>'6. Auto Review | Respect for HR'!I40</f>
        <v>0</v>
      </c>
      <c r="F85" s="108">
        <f>'6. Auto Review | Respect for HR'!K40</f>
        <v>0</v>
      </c>
      <c r="G85" s="108">
        <f>'6. Auto Review | Respect for HR'!M40</f>
        <v>0</v>
      </c>
      <c r="H85" s="108">
        <f>'6. Auto Review | Respect for HR'!O40</f>
        <v>0</v>
      </c>
      <c r="I85" s="108">
        <f>'6. Auto Review | Respect for HR'!Q40</f>
        <v>1</v>
      </c>
      <c r="J85" s="108">
        <f>'6. Auto Review | Respect for HR'!S40</f>
        <v>0</v>
      </c>
      <c r="K85" s="109">
        <f>'6. Auto Review | Respect for HR'!U40</f>
        <v>0</v>
      </c>
      <c r="L85" s="108">
        <f>'6. Auto Review | Respect for HR'!W40</f>
        <v>0</v>
      </c>
      <c r="M85" s="108">
        <f>'6. Auto Review | Respect for HR'!Y40</f>
        <v>0</v>
      </c>
      <c r="N85" s="108">
        <f>'6. Auto Review | Respect for HR'!AA40</f>
        <v>1</v>
      </c>
      <c r="O85" s="108">
        <f>'6. Auto Review | Respect for HR'!AC40</f>
        <v>0</v>
      </c>
      <c r="P85" s="108">
        <f>'6. Auto Review | Respect for HR'!AE40</f>
        <v>1</v>
      </c>
      <c r="Q85" s="103">
        <f>'6. Auto Review | Respect for HR'!AG40</f>
        <v>0</v>
      </c>
      <c r="R85" s="108">
        <f>'6. Auto Review | Respect for HR'!AI40</f>
        <v>0</v>
      </c>
      <c r="S85" s="108">
        <f>'6. Auto Review | Respect for HR'!AK40</f>
        <v>0</v>
      </c>
      <c r="T85" s="108">
        <f>'6. Auto Review | Respect for HR'!AM40</f>
        <v>0</v>
      </c>
      <c r="U85" s="108">
        <f>'6. Auto Review | Respect for HR'!AO40</f>
        <v>1</v>
      </c>
      <c r="V85" s="108">
        <f>'6. Auto Review | Respect for HR'!AQ40</f>
        <v>0</v>
      </c>
      <c r="W85" s="105"/>
    </row>
    <row r="86">
      <c r="A86" s="110"/>
      <c r="B86" s="110"/>
      <c r="C86" s="108" t="str">
        <f>'6. Auto Review | Respect for HR'!C41</f>
        <v>4.2.2. The company discloses the salient workers rights risks in their supply chain and where they are located.</v>
      </c>
      <c r="D86" s="108">
        <f>'6. Auto Review | Respect for HR'!E41</f>
        <v>1</v>
      </c>
      <c r="E86" s="108">
        <f>'6. Auto Review | Respect for HR'!I41</f>
        <v>1</v>
      </c>
      <c r="F86" s="108">
        <f>'6. Auto Review | Respect for HR'!K41</f>
        <v>0</v>
      </c>
      <c r="G86" s="108">
        <f>'6. Auto Review | Respect for HR'!M41</f>
        <v>0.25</v>
      </c>
      <c r="H86" s="108">
        <f>'6. Auto Review | Respect for HR'!O41</f>
        <v>0</v>
      </c>
      <c r="I86" s="108">
        <f>'6. Auto Review | Respect for HR'!Q41</f>
        <v>0</v>
      </c>
      <c r="J86" s="108">
        <f>'6. Auto Review | Respect for HR'!S41</f>
        <v>0</v>
      </c>
      <c r="K86" s="109">
        <f>'6. Auto Review | Respect for HR'!U41</f>
        <v>0</v>
      </c>
      <c r="L86" s="108">
        <f>'6. Auto Review | Respect for HR'!W41</f>
        <v>0.25</v>
      </c>
      <c r="M86" s="108">
        <f>'6. Auto Review | Respect for HR'!Y41</f>
        <v>0</v>
      </c>
      <c r="N86" s="108">
        <f>'6. Auto Review | Respect for HR'!AA41</f>
        <v>1</v>
      </c>
      <c r="O86" s="108">
        <f>'6. Auto Review | Respect for HR'!AC41</f>
        <v>0</v>
      </c>
      <c r="P86" s="108">
        <f>'6. Auto Review | Respect for HR'!AE41</f>
        <v>0</v>
      </c>
      <c r="Q86" s="103">
        <f>'6. Auto Review | Respect for HR'!AG41</f>
        <v>0</v>
      </c>
      <c r="R86" s="108">
        <f>'6. Auto Review | Respect for HR'!AI41</f>
        <v>0</v>
      </c>
      <c r="S86" s="108">
        <f>'6. Auto Review | Respect for HR'!AK41</f>
        <v>1</v>
      </c>
      <c r="T86" s="108">
        <f>'6. Auto Review | Respect for HR'!AM41</f>
        <v>0</v>
      </c>
      <c r="U86" s="108">
        <f>'6. Auto Review | Respect for HR'!AO41</f>
        <v>1</v>
      </c>
      <c r="V86" s="108">
        <f>'6. Auto Review | Respect for HR'!AQ41</f>
        <v>0</v>
      </c>
      <c r="W86" s="105"/>
    </row>
    <row r="87" ht="15.75" customHeight="1">
      <c r="A87" s="110"/>
      <c r="B87" s="110"/>
      <c r="C87" s="104" t="s">
        <v>80</v>
      </c>
      <c r="D87" s="104">
        <f t="shared" ref="D87:V87" si="46">SUM(D85:D86)</f>
        <v>2</v>
      </c>
      <c r="E87" s="104">
        <f t="shared" si="46"/>
        <v>1</v>
      </c>
      <c r="F87" s="104">
        <f t="shared" si="46"/>
        <v>0</v>
      </c>
      <c r="G87" s="104">
        <f t="shared" si="46"/>
        <v>0.25</v>
      </c>
      <c r="H87" s="104">
        <f t="shared" si="46"/>
        <v>0</v>
      </c>
      <c r="I87" s="104">
        <f t="shared" si="46"/>
        <v>1</v>
      </c>
      <c r="J87" s="104">
        <f t="shared" si="46"/>
        <v>0</v>
      </c>
      <c r="K87" s="104">
        <f t="shared" si="46"/>
        <v>0</v>
      </c>
      <c r="L87" s="104">
        <f t="shared" si="46"/>
        <v>0.25</v>
      </c>
      <c r="M87" s="104">
        <f t="shared" si="46"/>
        <v>0</v>
      </c>
      <c r="N87" s="104">
        <f t="shared" si="46"/>
        <v>2</v>
      </c>
      <c r="O87" s="104">
        <f t="shared" si="46"/>
        <v>0</v>
      </c>
      <c r="P87" s="104">
        <f t="shared" si="46"/>
        <v>1</v>
      </c>
      <c r="Q87" s="104">
        <f t="shared" si="46"/>
        <v>0</v>
      </c>
      <c r="R87" s="104">
        <f t="shared" si="46"/>
        <v>0</v>
      </c>
      <c r="S87" s="104">
        <f t="shared" si="46"/>
        <v>1</v>
      </c>
      <c r="T87" s="104">
        <f t="shared" si="46"/>
        <v>0</v>
      </c>
      <c r="U87" s="104">
        <f t="shared" si="46"/>
        <v>2</v>
      </c>
      <c r="V87" s="104">
        <f t="shared" si="46"/>
        <v>0</v>
      </c>
      <c r="W87" s="105"/>
    </row>
    <row r="88" ht="15.75" customHeight="1">
      <c r="A88" s="110"/>
      <c r="B88" s="110"/>
      <c r="C88" s="112" t="s">
        <v>81</v>
      </c>
      <c r="D88" s="120">
        <f>'7. Weightings'!$C$9</f>
        <v>1.5</v>
      </c>
      <c r="E88" s="141">
        <f t="shared" ref="E88:V88" si="47">(E87/$D$87)*$D$88</f>
        <v>0.75</v>
      </c>
      <c r="F88" s="141">
        <f t="shared" si="47"/>
        <v>0</v>
      </c>
      <c r="G88" s="141">
        <f t="shared" si="47"/>
        <v>0.1875</v>
      </c>
      <c r="H88" s="141">
        <f t="shared" si="47"/>
        <v>0</v>
      </c>
      <c r="I88" s="141">
        <f t="shared" si="47"/>
        <v>0.75</v>
      </c>
      <c r="J88" s="141">
        <f t="shared" si="47"/>
        <v>0</v>
      </c>
      <c r="K88" s="141">
        <f t="shared" si="47"/>
        <v>0</v>
      </c>
      <c r="L88" s="141">
        <f t="shared" si="47"/>
        <v>0.1875</v>
      </c>
      <c r="M88" s="141">
        <f t="shared" si="47"/>
        <v>0</v>
      </c>
      <c r="N88" s="141">
        <f t="shared" si="47"/>
        <v>1.5</v>
      </c>
      <c r="O88" s="141">
        <f t="shared" si="47"/>
        <v>0</v>
      </c>
      <c r="P88" s="141">
        <f t="shared" si="47"/>
        <v>0.75</v>
      </c>
      <c r="Q88" s="141">
        <f t="shared" si="47"/>
        <v>0</v>
      </c>
      <c r="R88" s="141">
        <f t="shared" si="47"/>
        <v>0</v>
      </c>
      <c r="S88" s="141">
        <f t="shared" si="47"/>
        <v>0.75</v>
      </c>
      <c r="T88" s="141">
        <f t="shared" si="47"/>
        <v>0</v>
      </c>
      <c r="U88" s="141">
        <f t="shared" si="47"/>
        <v>1.5</v>
      </c>
      <c r="V88" s="141">
        <f t="shared" si="47"/>
        <v>0</v>
      </c>
      <c r="W88" s="142"/>
    </row>
    <row r="89" ht="15.75" customHeight="1">
      <c r="A89" s="110"/>
      <c r="B89" s="116"/>
      <c r="C89" s="117" t="s">
        <v>82</v>
      </c>
      <c r="D89" s="143"/>
      <c r="E89" s="128">
        <f t="shared" ref="E89:V89" si="48">E88/$D$88</f>
        <v>0.5</v>
      </c>
      <c r="F89" s="128">
        <f t="shared" si="48"/>
        <v>0</v>
      </c>
      <c r="G89" s="128">
        <f t="shared" si="48"/>
        <v>0.125</v>
      </c>
      <c r="H89" s="128">
        <f t="shared" si="48"/>
        <v>0</v>
      </c>
      <c r="I89" s="128">
        <f t="shared" si="48"/>
        <v>0.5</v>
      </c>
      <c r="J89" s="128">
        <f t="shared" si="48"/>
        <v>0</v>
      </c>
      <c r="K89" s="128">
        <f t="shared" si="48"/>
        <v>0</v>
      </c>
      <c r="L89" s="128">
        <f t="shared" si="48"/>
        <v>0.125</v>
      </c>
      <c r="M89" s="128">
        <f t="shared" si="48"/>
        <v>0</v>
      </c>
      <c r="N89" s="128">
        <f t="shared" si="48"/>
        <v>1</v>
      </c>
      <c r="O89" s="128">
        <f t="shared" si="48"/>
        <v>0</v>
      </c>
      <c r="P89" s="128">
        <f t="shared" si="48"/>
        <v>0.5</v>
      </c>
      <c r="Q89" s="128">
        <f t="shared" si="48"/>
        <v>0</v>
      </c>
      <c r="R89" s="128">
        <f t="shared" si="48"/>
        <v>0</v>
      </c>
      <c r="S89" s="128">
        <f t="shared" si="48"/>
        <v>0.5</v>
      </c>
      <c r="T89" s="128">
        <f t="shared" si="48"/>
        <v>0</v>
      </c>
      <c r="U89" s="128">
        <f t="shared" si="48"/>
        <v>1</v>
      </c>
      <c r="V89" s="128">
        <f t="shared" si="48"/>
        <v>0</v>
      </c>
      <c r="W89" s="101"/>
    </row>
    <row r="90">
      <c r="A90" s="110"/>
      <c r="B90" s="107" t="str">
        <f>'6. Auto Review | Respect for HR'!B42</f>
        <v>4.3. Prevent, Mitigate and Account</v>
      </c>
      <c r="C90" s="108" t="str">
        <f>'6. Auto Review | Respect for HR'!C42</f>
        <v>4.3.1. The company actively collaborates with workers and the representative organisation(s) of workers’ own choosing to promote respect for workers' rights in its supply chain.  </v>
      </c>
      <c r="D90" s="108">
        <f>'6. Auto Review | Respect for HR'!E42</f>
        <v>2</v>
      </c>
      <c r="E90" s="108">
        <f>'6. Auto Review | Respect for HR'!I42</f>
        <v>2</v>
      </c>
      <c r="F90" s="108">
        <f>'6. Auto Review | Respect for HR'!K42</f>
        <v>0</v>
      </c>
      <c r="G90" s="108">
        <f>'6. Auto Review | Respect for HR'!M42</f>
        <v>1</v>
      </c>
      <c r="H90" s="108">
        <f>'6. Auto Review | Respect for HR'!O42</f>
        <v>0.5</v>
      </c>
      <c r="I90" s="108">
        <f>'6. Auto Review | Respect for HR'!Q42</f>
        <v>0.5</v>
      </c>
      <c r="J90" s="108">
        <f>'6. Auto Review | Respect for HR'!S42</f>
        <v>0.5</v>
      </c>
      <c r="K90" s="109">
        <f>'6. Auto Review | Respect for HR'!U42</f>
        <v>0.5</v>
      </c>
      <c r="L90" s="108">
        <f>'6. Auto Review | Respect for HR'!W42</f>
        <v>0.5</v>
      </c>
      <c r="M90" s="108">
        <f>'6. Auto Review | Respect for HR'!Y42</f>
        <v>0.5</v>
      </c>
      <c r="N90" s="108">
        <f>'6. Auto Review | Respect for HR'!AA42</f>
        <v>2</v>
      </c>
      <c r="O90" s="108">
        <f>'6. Auto Review | Respect for HR'!AC42</f>
        <v>0.5</v>
      </c>
      <c r="P90" s="108">
        <f>'6. Auto Review | Respect for HR'!AE42</f>
        <v>2</v>
      </c>
      <c r="Q90" s="103">
        <f>'6. Auto Review | Respect for HR'!AG42</f>
        <v>0.5</v>
      </c>
      <c r="R90" s="108">
        <f>'6. Auto Review | Respect for HR'!AI42</f>
        <v>1</v>
      </c>
      <c r="S90" s="108">
        <f>'6. Auto Review | Respect for HR'!AK42</f>
        <v>0</v>
      </c>
      <c r="T90" s="108">
        <f>'6. Auto Review | Respect for HR'!AM42</f>
        <v>0</v>
      </c>
      <c r="U90" s="108">
        <f>'6. Auto Review | Respect for HR'!AO42</f>
        <v>1</v>
      </c>
      <c r="V90" s="108">
        <f>'6. Auto Review | Respect for HR'!AQ42</f>
        <v>0.5</v>
      </c>
      <c r="W90" s="105"/>
    </row>
    <row r="91">
      <c r="A91" s="110"/>
      <c r="B91" s="110"/>
      <c r="C91" s="108" t="str">
        <f>'6. Auto Review | Respect for HR'!C43</f>
        <v>4.3.2. The company reports on how it is prepared to respond if it finds non-conformances associated with its workers' rights policy occurring in its operations or supply chains.</v>
      </c>
      <c r="D91" s="108">
        <f>'6. Auto Review | Respect for HR'!E43</f>
        <v>1.5</v>
      </c>
      <c r="E91" s="108">
        <f>'6. Auto Review | Respect for HR'!I43</f>
        <v>1</v>
      </c>
      <c r="F91" s="108">
        <f>'6. Auto Review | Respect for HR'!K43</f>
        <v>1</v>
      </c>
      <c r="G91" s="108">
        <f>'6. Auto Review | Respect for HR'!M43</f>
        <v>1</v>
      </c>
      <c r="H91" s="108">
        <f>'6. Auto Review | Respect for HR'!O43</f>
        <v>0</v>
      </c>
      <c r="I91" s="108">
        <f>'6. Auto Review | Respect for HR'!Q43</f>
        <v>1</v>
      </c>
      <c r="J91" s="108">
        <f>'6. Auto Review | Respect for HR'!S43</f>
        <v>1</v>
      </c>
      <c r="K91" s="109">
        <f>'6. Auto Review | Respect for HR'!U43</f>
        <v>0.5</v>
      </c>
      <c r="L91" s="108">
        <f>'6. Auto Review | Respect for HR'!W43</f>
        <v>1.5</v>
      </c>
      <c r="M91" s="108">
        <f>'6. Auto Review | Respect for HR'!Y43</f>
        <v>1.5</v>
      </c>
      <c r="N91" s="108">
        <f>'6. Auto Review | Respect for HR'!AA43</f>
        <v>1</v>
      </c>
      <c r="O91" s="108">
        <f>'6. Auto Review | Respect for HR'!AC43</f>
        <v>0.5</v>
      </c>
      <c r="P91" s="108">
        <f>'6. Auto Review | Respect for HR'!AE43</f>
        <v>1</v>
      </c>
      <c r="Q91" s="103">
        <f>'6. Auto Review | Respect for HR'!AG43</f>
        <v>0</v>
      </c>
      <c r="R91" s="108">
        <f>'6. Auto Review | Respect for HR'!AI43</f>
        <v>1</v>
      </c>
      <c r="S91" s="108">
        <f>'6. Auto Review | Respect for HR'!AK43</f>
        <v>0.5</v>
      </c>
      <c r="T91" s="108">
        <f>'6. Auto Review | Respect for HR'!AM43</f>
        <v>0.5</v>
      </c>
      <c r="U91" s="108">
        <f>'6. Auto Review | Respect for HR'!AO43</f>
        <v>1</v>
      </c>
      <c r="V91" s="108">
        <f>'6. Auto Review | Respect for HR'!AQ43</f>
        <v>0.5</v>
      </c>
      <c r="W91" s="105"/>
    </row>
    <row r="92">
      <c r="A92" s="110"/>
      <c r="B92" s="110"/>
      <c r="C92" s="108" t="str">
        <f>'6. Auto Review | Respect for HR'!C44</f>
        <v>4.3.3. The company works with the relevant trade union and/or worker representative organisation to verify the implementation of corrective actions pertaining to workers' rights.</v>
      </c>
      <c r="D92" s="108">
        <f>'6. Auto Review | Respect for HR'!E44</f>
        <v>2</v>
      </c>
      <c r="E92" s="108">
        <f>'6. Auto Review | Respect for HR'!I44</f>
        <v>0</v>
      </c>
      <c r="F92" s="108">
        <f>'6. Auto Review | Respect for HR'!K44</f>
        <v>0</v>
      </c>
      <c r="G92" s="108">
        <f>'6. Auto Review | Respect for HR'!M44</f>
        <v>0</v>
      </c>
      <c r="H92" s="108">
        <f>'6. Auto Review | Respect for HR'!O44</f>
        <v>0</v>
      </c>
      <c r="I92" s="108">
        <f>'6. Auto Review | Respect for HR'!Q44</f>
        <v>0</v>
      </c>
      <c r="J92" s="108">
        <f>'6. Auto Review | Respect for HR'!S44</f>
        <v>0</v>
      </c>
      <c r="K92" s="109">
        <f>'6. Auto Review | Respect for HR'!U44</f>
        <v>0</v>
      </c>
      <c r="L92" s="108">
        <f>'6. Auto Review | Respect for HR'!W44</f>
        <v>0</v>
      </c>
      <c r="M92" s="108">
        <f>'6. Auto Review | Respect for HR'!Y44</f>
        <v>0</v>
      </c>
      <c r="N92" s="108">
        <f>'6. Auto Review | Respect for HR'!AA44</f>
        <v>0</v>
      </c>
      <c r="O92" s="108">
        <f>'6. Auto Review | Respect for HR'!AC44</f>
        <v>0</v>
      </c>
      <c r="P92" s="108">
        <f>'6. Auto Review | Respect for HR'!AE44</f>
        <v>0</v>
      </c>
      <c r="Q92" s="103">
        <f>'6. Auto Review | Respect for HR'!AG44</f>
        <v>0</v>
      </c>
      <c r="R92" s="108">
        <f>'6. Auto Review | Respect for HR'!AI44</f>
        <v>0</v>
      </c>
      <c r="S92" s="108">
        <f>'6. Auto Review | Respect for HR'!AK44</f>
        <v>0</v>
      </c>
      <c r="T92" s="108">
        <f>'6. Auto Review | Respect for HR'!AM44</f>
        <v>0</v>
      </c>
      <c r="U92" s="108">
        <f>'6. Auto Review | Respect for HR'!AO44</f>
        <v>0</v>
      </c>
      <c r="V92" s="108">
        <f>'6. Auto Review | Respect for HR'!AQ44</f>
        <v>0</v>
      </c>
      <c r="W92" s="105"/>
    </row>
    <row r="93" ht="15.75" customHeight="1">
      <c r="A93" s="110"/>
      <c r="B93" s="110"/>
      <c r="C93" s="104" t="s">
        <v>83</v>
      </c>
      <c r="D93" s="104">
        <f t="shared" ref="D93:V93" si="49">SUM(D90:D92)</f>
        <v>5.5</v>
      </c>
      <c r="E93" s="104">
        <f t="shared" si="49"/>
        <v>3</v>
      </c>
      <c r="F93" s="104">
        <f t="shared" si="49"/>
        <v>1</v>
      </c>
      <c r="G93" s="104">
        <f t="shared" si="49"/>
        <v>2</v>
      </c>
      <c r="H93" s="104">
        <f t="shared" si="49"/>
        <v>0.5</v>
      </c>
      <c r="I93" s="104">
        <f t="shared" si="49"/>
        <v>1.5</v>
      </c>
      <c r="J93" s="104">
        <f t="shared" si="49"/>
        <v>1.5</v>
      </c>
      <c r="K93" s="104">
        <f t="shared" si="49"/>
        <v>1</v>
      </c>
      <c r="L93" s="104">
        <f t="shared" si="49"/>
        <v>2</v>
      </c>
      <c r="M93" s="104">
        <f t="shared" si="49"/>
        <v>2</v>
      </c>
      <c r="N93" s="104">
        <f t="shared" si="49"/>
        <v>3</v>
      </c>
      <c r="O93" s="104">
        <f t="shared" si="49"/>
        <v>1</v>
      </c>
      <c r="P93" s="104">
        <f t="shared" si="49"/>
        <v>3</v>
      </c>
      <c r="Q93" s="104">
        <f t="shared" si="49"/>
        <v>0.5</v>
      </c>
      <c r="R93" s="104">
        <f t="shared" si="49"/>
        <v>2</v>
      </c>
      <c r="S93" s="104">
        <f t="shared" si="49"/>
        <v>0.5</v>
      </c>
      <c r="T93" s="104">
        <f t="shared" si="49"/>
        <v>0.5</v>
      </c>
      <c r="U93" s="104">
        <f t="shared" si="49"/>
        <v>2</v>
      </c>
      <c r="V93" s="104">
        <f t="shared" si="49"/>
        <v>1</v>
      </c>
      <c r="W93" s="105"/>
    </row>
    <row r="94" ht="15.75" customHeight="1">
      <c r="A94" s="110"/>
      <c r="B94" s="110"/>
      <c r="C94" s="112" t="s">
        <v>84</v>
      </c>
      <c r="D94" s="120">
        <f>'7. Weightings'!$C$10</f>
        <v>2</v>
      </c>
      <c r="E94" s="141">
        <f t="shared" ref="E94:V94" si="50">(E93/$D$93)*$D$94</f>
        <v>1.090909091</v>
      </c>
      <c r="F94" s="141">
        <f t="shared" si="50"/>
        <v>0.3636363636</v>
      </c>
      <c r="G94" s="141">
        <f t="shared" si="50"/>
        <v>0.7272727273</v>
      </c>
      <c r="H94" s="141">
        <f t="shared" si="50"/>
        <v>0.1818181818</v>
      </c>
      <c r="I94" s="141">
        <f t="shared" si="50"/>
        <v>0.5454545455</v>
      </c>
      <c r="J94" s="141">
        <f t="shared" si="50"/>
        <v>0.5454545455</v>
      </c>
      <c r="K94" s="141">
        <f t="shared" si="50"/>
        <v>0.3636363636</v>
      </c>
      <c r="L94" s="141">
        <f t="shared" si="50"/>
        <v>0.7272727273</v>
      </c>
      <c r="M94" s="141">
        <f t="shared" si="50"/>
        <v>0.7272727273</v>
      </c>
      <c r="N94" s="141">
        <f t="shared" si="50"/>
        <v>1.090909091</v>
      </c>
      <c r="O94" s="141">
        <f t="shared" si="50"/>
        <v>0.3636363636</v>
      </c>
      <c r="P94" s="141">
        <f t="shared" si="50"/>
        <v>1.090909091</v>
      </c>
      <c r="Q94" s="141">
        <f t="shared" si="50"/>
        <v>0.1818181818</v>
      </c>
      <c r="R94" s="141">
        <f t="shared" si="50"/>
        <v>0.7272727273</v>
      </c>
      <c r="S94" s="141">
        <f t="shared" si="50"/>
        <v>0.1818181818</v>
      </c>
      <c r="T94" s="141">
        <f t="shared" si="50"/>
        <v>0.1818181818</v>
      </c>
      <c r="U94" s="141">
        <f t="shared" si="50"/>
        <v>0.7272727273</v>
      </c>
      <c r="V94" s="141">
        <f t="shared" si="50"/>
        <v>0.3636363636</v>
      </c>
      <c r="W94" s="142"/>
    </row>
    <row r="95" ht="15.75" customHeight="1">
      <c r="A95" s="110"/>
      <c r="B95" s="116"/>
      <c r="C95" s="117" t="s">
        <v>85</v>
      </c>
      <c r="D95" s="143"/>
      <c r="E95" s="128">
        <f t="shared" ref="E95:V95" si="51">E94/$D$94</f>
        <v>0.5454545455</v>
      </c>
      <c r="F95" s="128">
        <f t="shared" si="51"/>
        <v>0.1818181818</v>
      </c>
      <c r="G95" s="128">
        <f t="shared" si="51"/>
        <v>0.3636363636</v>
      </c>
      <c r="H95" s="128">
        <f t="shared" si="51"/>
        <v>0.09090909091</v>
      </c>
      <c r="I95" s="128">
        <f t="shared" si="51"/>
        <v>0.2727272727</v>
      </c>
      <c r="J95" s="128">
        <f t="shared" si="51"/>
        <v>0.2727272727</v>
      </c>
      <c r="K95" s="128">
        <f t="shared" si="51"/>
        <v>0.1818181818</v>
      </c>
      <c r="L95" s="128">
        <f t="shared" si="51"/>
        <v>0.3636363636</v>
      </c>
      <c r="M95" s="128">
        <f t="shared" si="51"/>
        <v>0.3636363636</v>
      </c>
      <c r="N95" s="128">
        <f t="shared" si="51"/>
        <v>0.5454545455</v>
      </c>
      <c r="O95" s="128">
        <f t="shared" si="51"/>
        <v>0.1818181818</v>
      </c>
      <c r="P95" s="128">
        <f t="shared" si="51"/>
        <v>0.5454545455</v>
      </c>
      <c r="Q95" s="128">
        <f t="shared" si="51"/>
        <v>0.09090909091</v>
      </c>
      <c r="R95" s="128">
        <f t="shared" si="51"/>
        <v>0.3636363636</v>
      </c>
      <c r="S95" s="128">
        <f t="shared" si="51"/>
        <v>0.09090909091</v>
      </c>
      <c r="T95" s="128">
        <f t="shared" si="51"/>
        <v>0.09090909091</v>
      </c>
      <c r="U95" s="128">
        <f t="shared" si="51"/>
        <v>0.3636363636</v>
      </c>
      <c r="V95" s="128">
        <f t="shared" si="51"/>
        <v>0.1818181818</v>
      </c>
      <c r="W95" s="101"/>
    </row>
    <row r="96">
      <c r="A96" s="110"/>
      <c r="B96" s="107" t="str">
        <f>'6. Auto Review | Respect for HR'!B45</f>
        <v>4.4. Remedy</v>
      </c>
      <c r="C96" s="108" t="str">
        <f>'6. Auto Review | Respect for HR'!C45</f>
        <v>4.4.1 Workers and the representative organisations of workers' own choosing are formally included in the remedy process.</v>
      </c>
      <c r="D96" s="108">
        <f>'6. Auto Review | Respect for HR'!E45</f>
        <v>1</v>
      </c>
      <c r="E96" s="108">
        <f>'6. Auto Review | Respect for HR'!I45</f>
        <v>0</v>
      </c>
      <c r="F96" s="108">
        <f>'6. Auto Review | Respect for HR'!K45</f>
        <v>0</v>
      </c>
      <c r="G96" s="108">
        <f>'6. Auto Review | Respect for HR'!M45</f>
        <v>0</v>
      </c>
      <c r="H96" s="108">
        <f>'6. Auto Review | Respect for HR'!O45</f>
        <v>0</v>
      </c>
      <c r="I96" s="108">
        <f>'6. Auto Review | Respect for HR'!Q45</f>
        <v>0</v>
      </c>
      <c r="J96" s="108">
        <f>'6. Auto Review | Respect for HR'!S45</f>
        <v>0</v>
      </c>
      <c r="K96" s="109">
        <f>'6. Auto Review | Respect for HR'!U45</f>
        <v>0</v>
      </c>
      <c r="L96" s="108">
        <f>'6. Auto Review | Respect for HR'!W45</f>
        <v>0</v>
      </c>
      <c r="M96" s="108">
        <f>'6. Auto Review | Respect for HR'!Y45</f>
        <v>0</v>
      </c>
      <c r="N96" s="108">
        <f>'6. Auto Review | Respect for HR'!AA45</f>
        <v>0</v>
      </c>
      <c r="O96" s="108">
        <f>'6. Auto Review | Respect for HR'!AC45</f>
        <v>0</v>
      </c>
      <c r="P96" s="108">
        <f>'6. Auto Review | Respect for HR'!AE45</f>
        <v>0</v>
      </c>
      <c r="Q96" s="103">
        <f>'6. Auto Review | Respect for HR'!AG45</f>
        <v>0</v>
      </c>
      <c r="R96" s="108">
        <f>'6. Auto Review | Respect for HR'!AI45</f>
        <v>0</v>
      </c>
      <c r="S96" s="108">
        <f>'6. Auto Review | Respect for HR'!AK45</f>
        <v>0.5</v>
      </c>
      <c r="T96" s="108">
        <f>'6. Auto Review | Respect for HR'!AM45</f>
        <v>0</v>
      </c>
      <c r="U96" s="108">
        <f>'6. Auto Review | Respect for HR'!AO45</f>
        <v>0</v>
      </c>
      <c r="V96" s="108">
        <f>'6. Auto Review | Respect for HR'!AQ45</f>
        <v>0</v>
      </c>
      <c r="W96" s="105"/>
    </row>
    <row r="97">
      <c r="A97" s="110"/>
      <c r="B97" s="110"/>
      <c r="C97" s="104" t="s">
        <v>86</v>
      </c>
      <c r="D97" s="104">
        <f t="shared" ref="D97:V97" si="52">SUM(D96)</f>
        <v>1</v>
      </c>
      <c r="E97" s="104">
        <f t="shared" si="52"/>
        <v>0</v>
      </c>
      <c r="F97" s="104">
        <f t="shared" si="52"/>
        <v>0</v>
      </c>
      <c r="G97" s="104">
        <f t="shared" si="52"/>
        <v>0</v>
      </c>
      <c r="H97" s="104">
        <f t="shared" si="52"/>
        <v>0</v>
      </c>
      <c r="I97" s="104">
        <f t="shared" si="52"/>
        <v>0</v>
      </c>
      <c r="J97" s="104">
        <f t="shared" si="52"/>
        <v>0</v>
      </c>
      <c r="K97" s="104">
        <f t="shared" si="52"/>
        <v>0</v>
      </c>
      <c r="L97" s="104">
        <f t="shared" si="52"/>
        <v>0</v>
      </c>
      <c r="M97" s="104">
        <f t="shared" si="52"/>
        <v>0</v>
      </c>
      <c r="N97" s="104">
        <f t="shared" si="52"/>
        <v>0</v>
      </c>
      <c r="O97" s="104">
        <f t="shared" si="52"/>
        <v>0</v>
      </c>
      <c r="P97" s="104">
        <f t="shared" si="52"/>
        <v>0</v>
      </c>
      <c r="Q97" s="104">
        <f t="shared" si="52"/>
        <v>0</v>
      </c>
      <c r="R97" s="104">
        <f t="shared" si="52"/>
        <v>0</v>
      </c>
      <c r="S97" s="104">
        <f t="shared" si="52"/>
        <v>0.5</v>
      </c>
      <c r="T97" s="104">
        <f t="shared" si="52"/>
        <v>0</v>
      </c>
      <c r="U97" s="104">
        <f t="shared" si="52"/>
        <v>0</v>
      </c>
      <c r="V97" s="104">
        <f t="shared" si="52"/>
        <v>0</v>
      </c>
      <c r="W97" s="105"/>
    </row>
    <row r="98" ht="15.75" customHeight="1">
      <c r="A98" s="110"/>
      <c r="B98" s="110"/>
      <c r="C98" s="112" t="s">
        <v>87</v>
      </c>
      <c r="D98" s="120">
        <f>'7. Weightings'!$C$11</f>
        <v>2</v>
      </c>
      <c r="E98" s="141">
        <f t="shared" ref="E98:V98" si="53">(E97/$D$97)*$D$98</f>
        <v>0</v>
      </c>
      <c r="F98" s="141">
        <f t="shared" si="53"/>
        <v>0</v>
      </c>
      <c r="G98" s="141">
        <f t="shared" si="53"/>
        <v>0</v>
      </c>
      <c r="H98" s="141">
        <f t="shared" si="53"/>
        <v>0</v>
      </c>
      <c r="I98" s="141">
        <f t="shared" si="53"/>
        <v>0</v>
      </c>
      <c r="J98" s="141">
        <f t="shared" si="53"/>
        <v>0</v>
      </c>
      <c r="K98" s="141">
        <f t="shared" si="53"/>
        <v>0</v>
      </c>
      <c r="L98" s="141">
        <f t="shared" si="53"/>
        <v>0</v>
      </c>
      <c r="M98" s="141">
        <f t="shared" si="53"/>
        <v>0</v>
      </c>
      <c r="N98" s="141">
        <f t="shared" si="53"/>
        <v>0</v>
      </c>
      <c r="O98" s="141">
        <f t="shared" si="53"/>
        <v>0</v>
      </c>
      <c r="P98" s="141">
        <f t="shared" si="53"/>
        <v>0</v>
      </c>
      <c r="Q98" s="141">
        <f t="shared" si="53"/>
        <v>0</v>
      </c>
      <c r="R98" s="141">
        <f t="shared" si="53"/>
        <v>0</v>
      </c>
      <c r="S98" s="141">
        <f t="shared" si="53"/>
        <v>1</v>
      </c>
      <c r="T98" s="141">
        <f t="shared" si="53"/>
        <v>0</v>
      </c>
      <c r="U98" s="141">
        <f t="shared" si="53"/>
        <v>0</v>
      </c>
      <c r="V98" s="141">
        <f t="shared" si="53"/>
        <v>0</v>
      </c>
      <c r="W98" s="142"/>
    </row>
    <row r="99" ht="15.75" customHeight="1">
      <c r="A99" s="110"/>
      <c r="B99" s="116"/>
      <c r="C99" s="117" t="s">
        <v>88</v>
      </c>
      <c r="D99" s="145"/>
      <c r="E99" s="128">
        <f t="shared" ref="E99:V99" si="54">E98/$D$98</f>
        <v>0</v>
      </c>
      <c r="F99" s="128">
        <f t="shared" si="54"/>
        <v>0</v>
      </c>
      <c r="G99" s="128">
        <f t="shared" si="54"/>
        <v>0</v>
      </c>
      <c r="H99" s="128">
        <f t="shared" si="54"/>
        <v>0</v>
      </c>
      <c r="I99" s="128">
        <f t="shared" si="54"/>
        <v>0</v>
      </c>
      <c r="J99" s="128">
        <f t="shared" si="54"/>
        <v>0</v>
      </c>
      <c r="K99" s="128">
        <f t="shared" si="54"/>
        <v>0</v>
      </c>
      <c r="L99" s="128">
        <f t="shared" si="54"/>
        <v>0</v>
      </c>
      <c r="M99" s="128">
        <f t="shared" si="54"/>
        <v>0</v>
      </c>
      <c r="N99" s="128">
        <f t="shared" si="54"/>
        <v>0</v>
      </c>
      <c r="O99" s="128">
        <f t="shared" si="54"/>
        <v>0</v>
      </c>
      <c r="P99" s="128">
        <f t="shared" si="54"/>
        <v>0</v>
      </c>
      <c r="Q99" s="128">
        <f t="shared" si="54"/>
        <v>0</v>
      </c>
      <c r="R99" s="128">
        <f t="shared" si="54"/>
        <v>0</v>
      </c>
      <c r="S99" s="128">
        <f t="shared" si="54"/>
        <v>0.5</v>
      </c>
      <c r="T99" s="128">
        <f t="shared" si="54"/>
        <v>0</v>
      </c>
      <c r="U99" s="128">
        <f t="shared" si="54"/>
        <v>0</v>
      </c>
      <c r="V99" s="128">
        <f t="shared" si="54"/>
        <v>0</v>
      </c>
      <c r="W99" s="101"/>
    </row>
    <row r="100" ht="15.75" customHeight="1">
      <c r="A100" s="110"/>
      <c r="B100" s="146" t="s">
        <v>95</v>
      </c>
      <c r="C100" s="122"/>
      <c r="D100" s="147">
        <f t="shared" ref="D100:V100" si="55">SUM(D83,D88,D94,D98)</f>
        <v>6.5</v>
      </c>
      <c r="E100" s="147">
        <f t="shared" si="55"/>
        <v>2.507575758</v>
      </c>
      <c r="F100" s="147">
        <f t="shared" si="55"/>
        <v>0.8636363636</v>
      </c>
      <c r="G100" s="147">
        <f t="shared" si="55"/>
        <v>1.831439394</v>
      </c>
      <c r="H100" s="147">
        <f t="shared" si="55"/>
        <v>0.1818181818</v>
      </c>
      <c r="I100" s="147">
        <f t="shared" si="55"/>
        <v>1.712121212</v>
      </c>
      <c r="J100" s="147">
        <f t="shared" si="55"/>
        <v>1.212121212</v>
      </c>
      <c r="K100" s="147">
        <f t="shared" si="55"/>
        <v>0.5303030303</v>
      </c>
      <c r="L100" s="147">
        <f t="shared" si="55"/>
        <v>1.414772727</v>
      </c>
      <c r="M100" s="147">
        <f t="shared" si="55"/>
        <v>1.227272727</v>
      </c>
      <c r="N100" s="147">
        <f t="shared" si="55"/>
        <v>3.090909091</v>
      </c>
      <c r="O100" s="147">
        <f t="shared" si="55"/>
        <v>0.7803030303</v>
      </c>
      <c r="P100" s="147">
        <f t="shared" si="55"/>
        <v>2.340909091</v>
      </c>
      <c r="Q100" s="147">
        <f t="shared" si="55"/>
        <v>0.1818181818</v>
      </c>
      <c r="R100" s="147">
        <f t="shared" si="55"/>
        <v>1.393939394</v>
      </c>
      <c r="S100" s="147">
        <f t="shared" si="55"/>
        <v>2.598484848</v>
      </c>
      <c r="T100" s="147">
        <f t="shared" si="55"/>
        <v>0.1818181818</v>
      </c>
      <c r="U100" s="147">
        <f t="shared" si="55"/>
        <v>2.977272727</v>
      </c>
      <c r="V100" s="147">
        <f t="shared" si="55"/>
        <v>1.28030303</v>
      </c>
      <c r="W100" s="115"/>
    </row>
    <row r="101" ht="15.75" customHeight="1">
      <c r="A101" s="116"/>
      <c r="B101" s="124" t="s">
        <v>96</v>
      </c>
      <c r="C101" s="125"/>
      <c r="D101" s="126"/>
      <c r="E101" s="127">
        <f t="shared" ref="E101:V101" si="56">E100/$D$100</f>
        <v>0.3857808858</v>
      </c>
      <c r="F101" s="127">
        <f t="shared" si="56"/>
        <v>0.1328671329</v>
      </c>
      <c r="G101" s="127">
        <f t="shared" si="56"/>
        <v>0.2817599068</v>
      </c>
      <c r="H101" s="127">
        <f t="shared" si="56"/>
        <v>0.02797202797</v>
      </c>
      <c r="I101" s="127">
        <f t="shared" si="56"/>
        <v>0.2634032634</v>
      </c>
      <c r="J101" s="127">
        <f t="shared" si="56"/>
        <v>0.1864801865</v>
      </c>
      <c r="K101" s="127">
        <f t="shared" si="56"/>
        <v>0.08158508159</v>
      </c>
      <c r="L101" s="127">
        <f t="shared" si="56"/>
        <v>0.2176573427</v>
      </c>
      <c r="M101" s="127">
        <f t="shared" si="56"/>
        <v>0.1888111888</v>
      </c>
      <c r="N101" s="127">
        <f t="shared" si="56"/>
        <v>0.4755244755</v>
      </c>
      <c r="O101" s="127">
        <f t="shared" si="56"/>
        <v>0.12004662</v>
      </c>
      <c r="P101" s="127">
        <f t="shared" si="56"/>
        <v>0.3601398601</v>
      </c>
      <c r="Q101" s="127">
        <f t="shared" si="56"/>
        <v>0.02797202797</v>
      </c>
      <c r="R101" s="127">
        <f t="shared" si="56"/>
        <v>0.2144522145</v>
      </c>
      <c r="S101" s="127">
        <f t="shared" si="56"/>
        <v>0.3997668998</v>
      </c>
      <c r="T101" s="127">
        <f t="shared" si="56"/>
        <v>0.02797202797</v>
      </c>
      <c r="U101" s="127">
        <f t="shared" si="56"/>
        <v>0.458041958</v>
      </c>
      <c r="V101" s="127">
        <f t="shared" si="56"/>
        <v>0.196969697</v>
      </c>
      <c r="W101" s="101"/>
    </row>
    <row r="102" ht="15.75" customHeight="1">
      <c r="A102" s="134"/>
      <c r="B102" s="134"/>
      <c r="C102" s="134"/>
      <c r="D102" s="134"/>
      <c r="E102" s="134"/>
      <c r="F102" s="134"/>
      <c r="G102" s="134"/>
      <c r="H102" s="134"/>
      <c r="I102" s="134"/>
      <c r="J102" s="134"/>
      <c r="K102" s="134"/>
      <c r="L102" s="134"/>
      <c r="M102" s="134"/>
      <c r="N102" s="134"/>
      <c r="O102" s="134"/>
      <c r="P102" s="134"/>
      <c r="Q102" s="134"/>
      <c r="R102" s="134"/>
      <c r="S102" s="134"/>
      <c r="T102" s="134"/>
      <c r="U102" s="134"/>
      <c r="V102" s="134"/>
      <c r="W102" s="105"/>
    </row>
    <row r="103" ht="15.75" customHeight="1">
      <c r="A103" s="134"/>
      <c r="B103" s="121" t="s">
        <v>97</v>
      </c>
      <c r="C103" s="122"/>
      <c r="D103" s="135">
        <f t="shared" ref="D103:V103" si="57">SUM(D26,D54,D78,D100)</f>
        <v>26</v>
      </c>
      <c r="E103" s="120">
        <f t="shared" si="57"/>
        <v>10.11728272</v>
      </c>
      <c r="F103" s="120">
        <f t="shared" si="57"/>
        <v>4.106475191</v>
      </c>
      <c r="G103" s="120">
        <f t="shared" si="57"/>
        <v>12.82420496</v>
      </c>
      <c r="H103" s="120">
        <f t="shared" si="57"/>
        <v>0.5803529804</v>
      </c>
      <c r="I103" s="120">
        <f t="shared" si="57"/>
        <v>6.208439893</v>
      </c>
      <c r="J103" s="120">
        <f t="shared" si="57"/>
        <v>6.425170663</v>
      </c>
      <c r="K103" s="120">
        <f t="shared" si="57"/>
        <v>4.204341492</v>
      </c>
      <c r="L103" s="120">
        <f t="shared" si="57"/>
        <v>6.400395438</v>
      </c>
      <c r="M103" s="120">
        <f t="shared" si="57"/>
        <v>6.02777639</v>
      </c>
      <c r="N103" s="120">
        <f t="shared" si="57"/>
        <v>11.0478047</v>
      </c>
      <c r="O103" s="120">
        <f t="shared" si="57"/>
        <v>4.33533966</v>
      </c>
      <c r="P103" s="120">
        <f t="shared" si="57"/>
        <v>9.034388944</v>
      </c>
      <c r="Q103" s="120">
        <f t="shared" si="57"/>
        <v>0.1818181818</v>
      </c>
      <c r="R103" s="120">
        <f t="shared" si="57"/>
        <v>7.456073094</v>
      </c>
      <c r="S103" s="120">
        <f t="shared" si="57"/>
        <v>12.58145188</v>
      </c>
      <c r="T103" s="120">
        <f t="shared" si="57"/>
        <v>2.558008658</v>
      </c>
      <c r="U103" s="120">
        <f t="shared" si="57"/>
        <v>12.05639361</v>
      </c>
      <c r="V103" s="120">
        <f t="shared" si="57"/>
        <v>8.40457043</v>
      </c>
      <c r="W103" s="115"/>
    </row>
    <row r="104" ht="15.75" customHeight="1">
      <c r="A104" s="134"/>
      <c r="B104" s="136" t="s">
        <v>98</v>
      </c>
      <c r="C104" s="137"/>
      <c r="D104" s="122"/>
      <c r="E104" s="138">
        <f t="shared" ref="E104:V104" si="58">E103/$D$103</f>
        <v>0.3891262584</v>
      </c>
      <c r="F104" s="138">
        <f t="shared" si="58"/>
        <v>0.1579413535</v>
      </c>
      <c r="G104" s="138">
        <f t="shared" si="58"/>
        <v>0.4932386524</v>
      </c>
      <c r="H104" s="138">
        <f t="shared" si="58"/>
        <v>0.02232126848</v>
      </c>
      <c r="I104" s="138">
        <f t="shared" si="58"/>
        <v>0.2387861497</v>
      </c>
      <c r="J104" s="138">
        <f t="shared" si="58"/>
        <v>0.2471219486</v>
      </c>
      <c r="K104" s="138">
        <f t="shared" si="58"/>
        <v>0.161705442</v>
      </c>
      <c r="L104" s="138">
        <f t="shared" si="58"/>
        <v>0.2461690553</v>
      </c>
      <c r="M104" s="138">
        <f t="shared" si="58"/>
        <v>0.2318375535</v>
      </c>
      <c r="N104" s="138">
        <f t="shared" si="58"/>
        <v>0.4249155652</v>
      </c>
      <c r="O104" s="138">
        <f t="shared" si="58"/>
        <v>0.1667438331</v>
      </c>
      <c r="P104" s="138">
        <f t="shared" si="58"/>
        <v>0.3474764979</v>
      </c>
      <c r="Q104" s="138">
        <f t="shared" si="58"/>
        <v>0.006993006993</v>
      </c>
      <c r="R104" s="138">
        <f t="shared" si="58"/>
        <v>0.2867720421</v>
      </c>
      <c r="S104" s="138">
        <f t="shared" si="58"/>
        <v>0.4839019954</v>
      </c>
      <c r="T104" s="138">
        <f t="shared" si="58"/>
        <v>0.09838494838</v>
      </c>
      <c r="U104" s="138">
        <f t="shared" si="58"/>
        <v>0.4637074464</v>
      </c>
      <c r="V104" s="138">
        <f t="shared" si="58"/>
        <v>0.3232527088</v>
      </c>
      <c r="W104" s="101"/>
    </row>
    <row r="105" ht="15.75" customHeight="1">
      <c r="A105" s="134"/>
      <c r="B105" s="134"/>
      <c r="C105" s="134"/>
      <c r="D105" s="134"/>
      <c r="E105" s="134"/>
      <c r="F105" s="134"/>
      <c r="G105" s="134"/>
      <c r="H105" s="134"/>
      <c r="I105" s="134"/>
      <c r="J105" s="134"/>
      <c r="K105" s="134"/>
      <c r="L105" s="134"/>
      <c r="M105" s="134"/>
      <c r="N105" s="134"/>
      <c r="O105" s="134"/>
      <c r="P105" s="134"/>
      <c r="Q105" s="134"/>
      <c r="R105" s="134"/>
      <c r="S105" s="134"/>
      <c r="T105" s="134"/>
      <c r="U105" s="134"/>
      <c r="V105" s="134"/>
      <c r="W105" s="105"/>
    </row>
  </sheetData>
  <mergeCells count="30">
    <mergeCell ref="B20:B25"/>
    <mergeCell ref="B28:B32"/>
    <mergeCell ref="B50:B53"/>
    <mergeCell ref="B54:C54"/>
    <mergeCell ref="A2:A27"/>
    <mergeCell ref="B2:B6"/>
    <mergeCell ref="B7:B12"/>
    <mergeCell ref="B13:B19"/>
    <mergeCell ref="B26:C26"/>
    <mergeCell ref="B27:D27"/>
    <mergeCell ref="A28:A55"/>
    <mergeCell ref="B55:D55"/>
    <mergeCell ref="B78:C78"/>
    <mergeCell ref="B79:D79"/>
    <mergeCell ref="B74:B77"/>
    <mergeCell ref="B80:B84"/>
    <mergeCell ref="B85:B89"/>
    <mergeCell ref="B90:B95"/>
    <mergeCell ref="B100:C100"/>
    <mergeCell ref="B101:D101"/>
    <mergeCell ref="B103:C103"/>
    <mergeCell ref="B104:D104"/>
    <mergeCell ref="B33:B40"/>
    <mergeCell ref="B41:B49"/>
    <mergeCell ref="A56:A79"/>
    <mergeCell ref="B56:B62"/>
    <mergeCell ref="B63:B66"/>
    <mergeCell ref="B67:B73"/>
    <mergeCell ref="A80:A101"/>
    <mergeCell ref="B96:B99"/>
  </mergeCell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D9EEB"/>
    <pageSetUpPr/>
  </sheetPr>
  <sheetViews>
    <sheetView workbookViewId="0">
      <pane xSplit="6.0" ySplit="1.0" topLeftCell="G2" activePane="bottomRight" state="frozen"/>
      <selection activeCell="G1" sqref="G1" pane="topRight"/>
      <selection activeCell="A2" sqref="A2" pane="bottomLeft"/>
      <selection activeCell="G2" sqref="G2" pane="bottomRight"/>
    </sheetView>
  </sheetViews>
  <sheetFormatPr customHeight="1" defaultColWidth="14.43" defaultRowHeight="15.0"/>
  <cols>
    <col customWidth="1" min="1" max="1" width="15.71"/>
    <col customWidth="1" min="2" max="2" width="15.29"/>
    <col customWidth="1" min="3" max="3" width="16.57"/>
    <col customWidth="1" min="4" max="4" width="8.71"/>
    <col customWidth="1" min="5" max="5" width="13.29"/>
    <col customWidth="1" min="6" max="6" width="52.0"/>
    <col customWidth="1" min="7" max="7" width="59.86"/>
    <col customWidth="1" min="8" max="8" width="12.29"/>
    <col customWidth="1" min="9" max="9" width="38.71"/>
    <col customWidth="1" min="10" max="10" width="11.86"/>
    <col customWidth="1" min="11" max="11" width="41.86"/>
    <col customWidth="1" min="12" max="12" width="12.0"/>
    <col customWidth="1" min="13" max="13" width="32.86"/>
    <col customWidth="1" min="14" max="14" width="15.43"/>
    <col customWidth="1" min="15" max="15" width="36.0"/>
    <col customWidth="1" min="16" max="16" width="8.71"/>
    <col customWidth="1" min="17" max="17" width="36.14"/>
    <col customWidth="1" min="18" max="18" width="8.43"/>
    <col customWidth="1" min="19" max="19" width="42.14"/>
    <col customWidth="1" min="20" max="20" width="10.14"/>
    <col customWidth="1" min="21" max="21" width="42.14"/>
    <col customWidth="1" min="22" max="22" width="12.71"/>
    <col customWidth="1" min="23" max="23" width="49.43"/>
    <col customWidth="1" min="24" max="24" width="8.71"/>
    <col customWidth="1" min="25" max="25" width="33.43"/>
    <col customWidth="1" min="26" max="26" width="9.86"/>
    <col customWidth="1" min="27" max="27" width="33.43"/>
    <col customWidth="1" min="28" max="28" width="8.71"/>
    <col customWidth="1" min="29" max="29" width="43.43"/>
    <col customWidth="1" min="30" max="30" width="8.71"/>
    <col customWidth="1" min="31" max="31" width="37.43"/>
    <col customWidth="1" min="32" max="32" width="10.43"/>
    <col customWidth="1" min="33" max="33" width="48.43"/>
    <col customWidth="1" min="34" max="34" width="10.43"/>
    <col customWidth="1" min="35" max="35" width="40.43"/>
    <col customWidth="1" min="36" max="36" width="8.71"/>
    <col customWidth="1" min="37" max="37" width="32.29"/>
    <col customWidth="1" min="38" max="38" width="8.71"/>
    <col customWidth="1" min="39" max="39" width="36.29"/>
    <col customWidth="1" min="40" max="40" width="12.43"/>
    <col customWidth="1" min="41" max="41" width="55.0"/>
    <col customWidth="1" min="42" max="42" width="10.43"/>
  </cols>
  <sheetData>
    <row r="1" ht="45.0" customHeight="1">
      <c r="A1" s="149" t="s">
        <v>99</v>
      </c>
      <c r="B1" s="107" t="s">
        <v>100</v>
      </c>
      <c r="C1" s="107" t="s">
        <v>101</v>
      </c>
      <c r="D1" s="149" t="s">
        <v>102</v>
      </c>
      <c r="E1" s="150" t="s">
        <v>103</v>
      </c>
      <c r="F1" s="150" t="s">
        <v>104</v>
      </c>
      <c r="G1" s="151" t="s">
        <v>105</v>
      </c>
      <c r="H1" s="151" t="s">
        <v>106</v>
      </c>
      <c r="I1" s="151" t="s">
        <v>107</v>
      </c>
      <c r="J1" s="104" t="s">
        <v>108</v>
      </c>
      <c r="K1" s="151" t="s">
        <v>109</v>
      </c>
      <c r="L1" s="104" t="s">
        <v>110</v>
      </c>
      <c r="M1" s="151" t="s">
        <v>111</v>
      </c>
      <c r="N1" s="104" t="s">
        <v>112</v>
      </c>
      <c r="O1" s="151" t="s">
        <v>113</v>
      </c>
      <c r="P1" s="104" t="s">
        <v>114</v>
      </c>
      <c r="Q1" s="151" t="s">
        <v>115</v>
      </c>
      <c r="R1" s="104" t="s">
        <v>116</v>
      </c>
      <c r="S1" s="151" t="s">
        <v>117</v>
      </c>
      <c r="T1" s="104" t="s">
        <v>118</v>
      </c>
      <c r="U1" s="151" t="s">
        <v>119</v>
      </c>
      <c r="V1" s="104" t="s">
        <v>120</v>
      </c>
      <c r="W1" s="151" t="s">
        <v>121</v>
      </c>
      <c r="X1" s="104" t="s">
        <v>122</v>
      </c>
      <c r="Y1" s="151" t="s">
        <v>123</v>
      </c>
      <c r="Z1" s="104" t="s">
        <v>124</v>
      </c>
      <c r="AA1" s="151" t="s">
        <v>125</v>
      </c>
      <c r="AB1" s="152" t="s">
        <v>126</v>
      </c>
      <c r="AC1" s="151" t="s">
        <v>127</v>
      </c>
      <c r="AD1" s="152" t="s">
        <v>128</v>
      </c>
      <c r="AE1" s="151" t="s">
        <v>129</v>
      </c>
      <c r="AF1" s="104" t="s">
        <v>130</v>
      </c>
      <c r="AG1" s="151" t="s">
        <v>131</v>
      </c>
      <c r="AH1" s="104" t="s">
        <v>132</v>
      </c>
      <c r="AI1" s="151" t="s">
        <v>133</v>
      </c>
      <c r="AJ1" s="152" t="s">
        <v>134</v>
      </c>
      <c r="AK1" s="151" t="s">
        <v>135</v>
      </c>
      <c r="AL1" s="152" t="s">
        <v>136</v>
      </c>
      <c r="AM1" s="151" t="s">
        <v>137</v>
      </c>
      <c r="AN1" s="152" t="s">
        <v>138</v>
      </c>
      <c r="AO1" s="151" t="s">
        <v>139</v>
      </c>
      <c r="AP1" s="152" t="s">
        <v>140</v>
      </c>
    </row>
    <row r="2" ht="207.0" customHeight="1">
      <c r="A2" s="153" t="s">
        <v>141</v>
      </c>
      <c r="B2" s="154" t="s">
        <v>142</v>
      </c>
      <c r="C2" s="155" t="s">
        <v>143</v>
      </c>
      <c r="D2" s="156">
        <v>2.0</v>
      </c>
      <c r="E2" s="157"/>
      <c r="F2" s="158" t="s">
        <v>144</v>
      </c>
      <c r="G2" s="159" t="s">
        <v>145</v>
      </c>
      <c r="H2" s="160">
        <v>2.0</v>
      </c>
      <c r="I2" s="161" t="s">
        <v>146</v>
      </c>
      <c r="J2" s="162">
        <v>0.0</v>
      </c>
      <c r="K2" s="159" t="s">
        <v>147</v>
      </c>
      <c r="L2" s="162">
        <v>2.0</v>
      </c>
      <c r="M2" s="159" t="s">
        <v>148</v>
      </c>
      <c r="N2" s="162">
        <v>0.0</v>
      </c>
      <c r="O2" s="159" t="s">
        <v>149</v>
      </c>
      <c r="P2" s="162">
        <v>2.0</v>
      </c>
      <c r="Q2" s="163" t="s">
        <v>150</v>
      </c>
      <c r="R2" s="162">
        <v>0.0</v>
      </c>
      <c r="S2" s="164" t="s">
        <v>151</v>
      </c>
      <c r="T2" s="162">
        <v>2.0</v>
      </c>
      <c r="U2" s="159" t="s">
        <v>152</v>
      </c>
      <c r="V2" s="162">
        <v>2.0</v>
      </c>
      <c r="W2" s="159" t="s">
        <v>153</v>
      </c>
      <c r="X2" s="162">
        <v>2.0</v>
      </c>
      <c r="Y2" s="165" t="s">
        <v>154</v>
      </c>
      <c r="Z2" s="162">
        <v>2.0</v>
      </c>
      <c r="AA2" s="161" t="s">
        <v>155</v>
      </c>
      <c r="AB2" s="166">
        <v>2.0</v>
      </c>
      <c r="AC2" s="161" t="s">
        <v>156</v>
      </c>
      <c r="AD2" s="166">
        <v>2.0</v>
      </c>
      <c r="AE2" s="159" t="s">
        <v>157</v>
      </c>
      <c r="AF2" s="162">
        <v>0.0</v>
      </c>
      <c r="AG2" s="167" t="s">
        <v>158</v>
      </c>
      <c r="AH2" s="162">
        <v>2.0</v>
      </c>
      <c r="AI2" s="159" t="s">
        <v>159</v>
      </c>
      <c r="AJ2" s="166">
        <v>2.0</v>
      </c>
      <c r="AK2" s="168" t="s">
        <v>160</v>
      </c>
      <c r="AL2" s="166">
        <v>2.0</v>
      </c>
      <c r="AM2" s="169" t="s">
        <v>161</v>
      </c>
      <c r="AN2" s="166">
        <v>2.0</v>
      </c>
      <c r="AO2" s="159" t="s">
        <v>162</v>
      </c>
      <c r="AP2" s="166">
        <v>2.0</v>
      </c>
    </row>
    <row r="3" ht="222.75" customHeight="1">
      <c r="B3" s="110"/>
      <c r="C3" s="155" t="s">
        <v>163</v>
      </c>
      <c r="D3" s="156">
        <v>1.0</v>
      </c>
      <c r="E3" s="170"/>
      <c r="F3" s="171" t="s">
        <v>164</v>
      </c>
      <c r="G3" s="159" t="s">
        <v>165</v>
      </c>
      <c r="H3" s="160">
        <v>0.0</v>
      </c>
      <c r="I3" s="159" t="s">
        <v>166</v>
      </c>
      <c r="J3" s="162">
        <v>0.0</v>
      </c>
      <c r="K3" s="159" t="s">
        <v>167</v>
      </c>
      <c r="L3" s="162">
        <v>0.0</v>
      </c>
      <c r="M3" s="159" t="s">
        <v>168</v>
      </c>
      <c r="N3" s="162">
        <v>0.0</v>
      </c>
      <c r="O3" s="159" t="s">
        <v>169</v>
      </c>
      <c r="P3" s="162">
        <v>0.0</v>
      </c>
      <c r="Q3" s="159" t="s">
        <v>170</v>
      </c>
      <c r="R3" s="162">
        <v>0.0</v>
      </c>
      <c r="S3" s="159" t="s">
        <v>171</v>
      </c>
      <c r="T3" s="162">
        <v>0.0</v>
      </c>
      <c r="U3" s="159" t="s">
        <v>172</v>
      </c>
      <c r="V3" s="162">
        <v>0.0</v>
      </c>
      <c r="W3" s="159" t="s">
        <v>173</v>
      </c>
      <c r="X3" s="162">
        <v>0.0</v>
      </c>
      <c r="Y3" s="169" t="s">
        <v>174</v>
      </c>
      <c r="Z3" s="172">
        <v>0.0</v>
      </c>
      <c r="AA3" s="161" t="s">
        <v>175</v>
      </c>
      <c r="AB3" s="166">
        <v>0.0</v>
      </c>
      <c r="AC3" s="159" t="s">
        <v>176</v>
      </c>
      <c r="AD3" s="166">
        <v>0.0</v>
      </c>
      <c r="AE3" s="169" t="s">
        <v>177</v>
      </c>
      <c r="AF3" s="162">
        <v>0.0</v>
      </c>
      <c r="AG3" s="159" t="s">
        <v>178</v>
      </c>
      <c r="AH3" s="162">
        <v>0.0</v>
      </c>
      <c r="AI3" s="159" t="s">
        <v>167</v>
      </c>
      <c r="AJ3" s="166">
        <v>0.0</v>
      </c>
      <c r="AK3" s="159" t="s">
        <v>179</v>
      </c>
      <c r="AL3" s="166">
        <v>0.0</v>
      </c>
      <c r="AM3" s="159" t="s">
        <v>180</v>
      </c>
      <c r="AN3" s="166">
        <v>0.0</v>
      </c>
      <c r="AO3" s="159" t="s">
        <v>167</v>
      </c>
      <c r="AP3" s="166">
        <v>0.0</v>
      </c>
    </row>
    <row r="4" ht="165.75" customHeight="1">
      <c r="B4" s="110"/>
      <c r="C4" s="155" t="s">
        <v>181</v>
      </c>
      <c r="D4" s="156">
        <v>1.0</v>
      </c>
      <c r="E4" s="170"/>
      <c r="F4" s="171" t="s">
        <v>182</v>
      </c>
      <c r="G4" s="167" t="s">
        <v>183</v>
      </c>
      <c r="H4" s="160">
        <v>0.0</v>
      </c>
      <c r="I4" s="161" t="s">
        <v>184</v>
      </c>
      <c r="J4" s="162">
        <v>0.0</v>
      </c>
      <c r="K4" s="159" t="s">
        <v>185</v>
      </c>
      <c r="L4" s="162">
        <v>0.0</v>
      </c>
      <c r="M4" s="159" t="s">
        <v>186</v>
      </c>
      <c r="N4" s="162">
        <v>0.0</v>
      </c>
      <c r="O4" s="159" t="s">
        <v>187</v>
      </c>
      <c r="P4" s="162">
        <v>0.0</v>
      </c>
      <c r="Q4" s="159" t="s">
        <v>170</v>
      </c>
      <c r="R4" s="162">
        <v>0.0</v>
      </c>
      <c r="S4" s="169" t="s">
        <v>188</v>
      </c>
      <c r="T4" s="162">
        <v>0.5</v>
      </c>
      <c r="U4" s="159" t="s">
        <v>189</v>
      </c>
      <c r="V4" s="162">
        <v>0.0</v>
      </c>
      <c r="W4" s="159" t="s">
        <v>190</v>
      </c>
      <c r="X4" s="162">
        <v>0.0</v>
      </c>
      <c r="Y4" s="159" t="s">
        <v>191</v>
      </c>
      <c r="Z4" s="162">
        <v>0.0</v>
      </c>
      <c r="AA4" s="161" t="s">
        <v>192</v>
      </c>
      <c r="AB4" s="166">
        <v>0.0</v>
      </c>
      <c r="AC4" s="159" t="s">
        <v>193</v>
      </c>
      <c r="AD4" s="166">
        <v>0.0</v>
      </c>
      <c r="AE4" s="159" t="s">
        <v>194</v>
      </c>
      <c r="AF4" s="162">
        <v>0.0</v>
      </c>
      <c r="AG4" s="159" t="s">
        <v>195</v>
      </c>
      <c r="AH4" s="162">
        <v>0.0</v>
      </c>
      <c r="AI4" s="169" t="s">
        <v>196</v>
      </c>
      <c r="AJ4" s="166">
        <v>0.0</v>
      </c>
      <c r="AK4" s="159" t="s">
        <v>197</v>
      </c>
      <c r="AL4" s="166">
        <v>0.0</v>
      </c>
      <c r="AM4" s="159" t="s">
        <v>198</v>
      </c>
      <c r="AN4" s="166">
        <v>0.0</v>
      </c>
      <c r="AO4" s="159" t="s">
        <v>199</v>
      </c>
      <c r="AP4" s="166">
        <v>0.0</v>
      </c>
    </row>
    <row r="5" ht="330.75" customHeight="1">
      <c r="B5" s="116"/>
      <c r="C5" s="155" t="s">
        <v>200</v>
      </c>
      <c r="D5" s="173">
        <v>1.0</v>
      </c>
      <c r="E5" s="174"/>
      <c r="F5" s="175" t="s">
        <v>201</v>
      </c>
      <c r="G5" s="159" t="s">
        <v>202</v>
      </c>
      <c r="H5" s="160">
        <v>0.0</v>
      </c>
      <c r="I5" s="159" t="s">
        <v>203</v>
      </c>
      <c r="J5" s="162">
        <v>0.0</v>
      </c>
      <c r="K5" s="159" t="s">
        <v>204</v>
      </c>
      <c r="L5" s="162">
        <v>0.0</v>
      </c>
      <c r="M5" s="159" t="s">
        <v>167</v>
      </c>
      <c r="N5" s="162">
        <v>0.0</v>
      </c>
      <c r="O5" s="159" t="s">
        <v>167</v>
      </c>
      <c r="P5" s="162">
        <v>0.0</v>
      </c>
      <c r="Q5" s="159" t="s">
        <v>167</v>
      </c>
      <c r="R5" s="162">
        <v>0.0</v>
      </c>
      <c r="S5" s="176" t="s">
        <v>167</v>
      </c>
      <c r="T5" s="162">
        <v>0.0</v>
      </c>
      <c r="U5" s="159" t="s">
        <v>205</v>
      </c>
      <c r="V5" s="162">
        <v>0.0</v>
      </c>
      <c r="W5" s="159" t="s">
        <v>206</v>
      </c>
      <c r="X5" s="162">
        <v>0.0</v>
      </c>
      <c r="Y5" s="159" t="s">
        <v>167</v>
      </c>
      <c r="Z5" s="162">
        <v>0.0</v>
      </c>
      <c r="AA5" s="159" t="s">
        <v>207</v>
      </c>
      <c r="AB5" s="166">
        <v>0.0</v>
      </c>
      <c r="AC5" s="159" t="s">
        <v>167</v>
      </c>
      <c r="AD5" s="166">
        <v>0.0</v>
      </c>
      <c r="AE5" s="159" t="s">
        <v>167</v>
      </c>
      <c r="AF5" s="162">
        <v>0.0</v>
      </c>
      <c r="AG5" s="159" t="s">
        <v>208</v>
      </c>
      <c r="AH5" s="162">
        <v>0.0</v>
      </c>
      <c r="AI5" s="159" t="s">
        <v>167</v>
      </c>
      <c r="AJ5" s="166">
        <v>0.0</v>
      </c>
      <c r="AK5" s="159" t="s">
        <v>170</v>
      </c>
      <c r="AL5" s="166">
        <v>0.0</v>
      </c>
      <c r="AM5" s="159" t="s">
        <v>209</v>
      </c>
      <c r="AN5" s="166">
        <v>0.0</v>
      </c>
      <c r="AO5" s="159" t="s">
        <v>167</v>
      </c>
      <c r="AP5" s="166">
        <v>0.0</v>
      </c>
    </row>
    <row r="6" ht="225.75" customHeight="1">
      <c r="B6" s="154" t="s">
        <v>210</v>
      </c>
      <c r="C6" s="177" t="s">
        <v>211</v>
      </c>
      <c r="D6" s="156">
        <v>2.0</v>
      </c>
      <c r="E6" s="157"/>
      <c r="F6" s="158" t="s">
        <v>212</v>
      </c>
      <c r="G6" s="161" t="s">
        <v>213</v>
      </c>
      <c r="H6" s="166">
        <v>2.0</v>
      </c>
      <c r="I6" s="164" t="s">
        <v>214</v>
      </c>
      <c r="J6" s="162">
        <v>0.5</v>
      </c>
      <c r="K6" s="178" t="s">
        <v>215</v>
      </c>
      <c r="L6" s="162">
        <v>2.0</v>
      </c>
      <c r="M6" s="168" t="s">
        <v>216</v>
      </c>
      <c r="N6" s="162">
        <v>0.5</v>
      </c>
      <c r="O6" s="179" t="s">
        <v>217</v>
      </c>
      <c r="P6" s="162">
        <v>1.0</v>
      </c>
      <c r="Q6" s="161" t="s">
        <v>218</v>
      </c>
      <c r="R6" s="162">
        <v>0.5</v>
      </c>
      <c r="S6" s="161" t="s">
        <v>219</v>
      </c>
      <c r="T6" s="162">
        <v>0.5</v>
      </c>
      <c r="U6" s="180" t="s">
        <v>220</v>
      </c>
      <c r="V6" s="162">
        <v>0.5</v>
      </c>
      <c r="W6" s="165" t="s">
        <v>221</v>
      </c>
      <c r="X6" s="162">
        <v>0.5</v>
      </c>
      <c r="Y6" s="181" t="s">
        <v>222</v>
      </c>
      <c r="Z6" s="162">
        <v>1.0</v>
      </c>
      <c r="AA6" s="161" t="s">
        <v>223</v>
      </c>
      <c r="AB6" s="166">
        <v>1.0</v>
      </c>
      <c r="AC6" s="161" t="s">
        <v>224</v>
      </c>
      <c r="AD6" s="166">
        <v>2.0</v>
      </c>
      <c r="AE6" s="159" t="s">
        <v>225</v>
      </c>
      <c r="AF6" s="162">
        <v>0.0</v>
      </c>
      <c r="AG6" s="161" t="s">
        <v>226</v>
      </c>
      <c r="AH6" s="162">
        <v>1.0</v>
      </c>
      <c r="AI6" s="159" t="s">
        <v>227</v>
      </c>
      <c r="AJ6" s="166">
        <v>0.0</v>
      </c>
      <c r="AK6" s="182" t="s">
        <v>228</v>
      </c>
      <c r="AL6" s="166">
        <v>1.0</v>
      </c>
      <c r="AM6" s="180" t="s">
        <v>229</v>
      </c>
      <c r="AN6" s="166">
        <v>0.5</v>
      </c>
      <c r="AO6" s="164" t="s">
        <v>230</v>
      </c>
      <c r="AP6" s="166">
        <v>2.0</v>
      </c>
    </row>
    <row r="7" ht="214.5" customHeight="1">
      <c r="B7" s="110"/>
      <c r="C7" s="155" t="s">
        <v>231</v>
      </c>
      <c r="D7" s="156">
        <v>1.0</v>
      </c>
      <c r="E7" s="157"/>
      <c r="F7" s="183" t="s">
        <v>232</v>
      </c>
      <c r="G7" s="159" t="s">
        <v>233</v>
      </c>
      <c r="H7" s="184">
        <v>0.25</v>
      </c>
      <c r="I7" s="161" t="s">
        <v>234</v>
      </c>
      <c r="J7" s="162">
        <v>0.0</v>
      </c>
      <c r="K7" s="159" t="s">
        <v>235</v>
      </c>
      <c r="L7" s="162">
        <v>1.0</v>
      </c>
      <c r="M7" s="159" t="s">
        <v>167</v>
      </c>
      <c r="N7" s="162">
        <v>0.0</v>
      </c>
      <c r="O7" s="159" t="s">
        <v>236</v>
      </c>
      <c r="P7" s="162">
        <v>0.0</v>
      </c>
      <c r="Q7" s="159" t="s">
        <v>237</v>
      </c>
      <c r="R7" s="162">
        <v>0.75</v>
      </c>
      <c r="S7" s="159" t="s">
        <v>238</v>
      </c>
      <c r="T7" s="162">
        <v>0.0</v>
      </c>
      <c r="U7" s="169" t="s">
        <v>239</v>
      </c>
      <c r="V7" s="172">
        <v>0.0</v>
      </c>
      <c r="W7" s="185" t="s">
        <v>240</v>
      </c>
      <c r="X7" s="162">
        <v>0.25</v>
      </c>
      <c r="Y7" s="186" t="s">
        <v>241</v>
      </c>
      <c r="Z7" s="162">
        <v>0.0</v>
      </c>
      <c r="AA7" s="187" t="s">
        <v>242</v>
      </c>
      <c r="AB7" s="166">
        <v>0.75</v>
      </c>
      <c r="AC7" s="188" t="s">
        <v>243</v>
      </c>
      <c r="AD7" s="166">
        <v>0.25</v>
      </c>
      <c r="AE7" s="159" t="s">
        <v>244</v>
      </c>
      <c r="AF7" s="162">
        <v>0.0</v>
      </c>
      <c r="AG7" s="164" t="s">
        <v>245</v>
      </c>
      <c r="AH7" s="162">
        <v>0.5</v>
      </c>
      <c r="AI7" s="159" t="s">
        <v>246</v>
      </c>
      <c r="AJ7" s="166">
        <v>0.25</v>
      </c>
      <c r="AK7" s="159" t="s">
        <v>247</v>
      </c>
      <c r="AL7" s="166">
        <v>0.0</v>
      </c>
      <c r="AM7" s="159" t="s">
        <v>248</v>
      </c>
      <c r="AN7" s="166">
        <v>0.25</v>
      </c>
      <c r="AO7" s="159" t="s">
        <v>249</v>
      </c>
      <c r="AP7" s="166">
        <v>0.75</v>
      </c>
    </row>
    <row r="8" ht="139.5" customHeight="1">
      <c r="B8" s="110"/>
      <c r="C8" s="155" t="s">
        <v>250</v>
      </c>
      <c r="D8" s="156">
        <v>1.0</v>
      </c>
      <c r="E8" s="157"/>
      <c r="F8" s="183" t="s">
        <v>251</v>
      </c>
      <c r="G8" s="159" t="s">
        <v>252</v>
      </c>
      <c r="H8" s="160">
        <v>0.0</v>
      </c>
      <c r="I8" s="159" t="s">
        <v>167</v>
      </c>
      <c r="J8" s="162">
        <v>0.0</v>
      </c>
      <c r="K8" s="165" t="s">
        <v>253</v>
      </c>
      <c r="L8" s="162">
        <v>0.25</v>
      </c>
      <c r="M8" s="159" t="s">
        <v>167</v>
      </c>
      <c r="N8" s="162">
        <v>0.0</v>
      </c>
      <c r="O8" s="159" t="s">
        <v>167</v>
      </c>
      <c r="P8" s="162">
        <v>0.0</v>
      </c>
      <c r="Q8" s="159" t="s">
        <v>167</v>
      </c>
      <c r="R8" s="162">
        <v>0.0</v>
      </c>
      <c r="S8" s="159" t="s">
        <v>167</v>
      </c>
      <c r="T8" s="162">
        <v>0.0</v>
      </c>
      <c r="U8" s="159" t="s">
        <v>254</v>
      </c>
      <c r="V8" s="162">
        <v>0.0</v>
      </c>
      <c r="W8" s="189" t="s">
        <v>255</v>
      </c>
      <c r="X8" s="162">
        <v>0.25</v>
      </c>
      <c r="Y8" s="159" t="s">
        <v>167</v>
      </c>
      <c r="Z8" s="162">
        <v>0.0</v>
      </c>
      <c r="AA8" s="159" t="s">
        <v>256</v>
      </c>
      <c r="AB8" s="166">
        <v>0.0</v>
      </c>
      <c r="AC8" s="161" t="s">
        <v>257</v>
      </c>
      <c r="AD8" s="166">
        <v>0.5</v>
      </c>
      <c r="AE8" s="159" t="s">
        <v>167</v>
      </c>
      <c r="AF8" s="162">
        <v>0.0</v>
      </c>
      <c r="AG8" s="159" t="s">
        <v>258</v>
      </c>
      <c r="AH8" s="162">
        <v>0.5</v>
      </c>
      <c r="AI8" s="159" t="s">
        <v>259</v>
      </c>
      <c r="AJ8" s="166">
        <v>0.0</v>
      </c>
      <c r="AK8" s="159" t="s">
        <v>260</v>
      </c>
      <c r="AL8" s="166">
        <v>0.0</v>
      </c>
      <c r="AM8" s="159" t="s">
        <v>167</v>
      </c>
      <c r="AN8" s="166">
        <v>0.0</v>
      </c>
      <c r="AO8" s="163" t="s">
        <v>261</v>
      </c>
      <c r="AP8" s="166">
        <v>0.25</v>
      </c>
    </row>
    <row r="9" ht="130.5" customHeight="1">
      <c r="B9" s="110"/>
      <c r="C9" s="155" t="s">
        <v>262</v>
      </c>
      <c r="D9" s="156">
        <v>1.0</v>
      </c>
      <c r="E9" s="157"/>
      <c r="F9" s="190" t="s">
        <v>263</v>
      </c>
      <c r="G9" s="159" t="s">
        <v>264</v>
      </c>
      <c r="H9" s="184">
        <v>0.5</v>
      </c>
      <c r="I9" s="161" t="s">
        <v>265</v>
      </c>
      <c r="J9" s="162">
        <v>0.0</v>
      </c>
      <c r="K9" s="159" t="s">
        <v>266</v>
      </c>
      <c r="L9" s="162">
        <v>1.0</v>
      </c>
      <c r="M9" s="159" t="s">
        <v>167</v>
      </c>
      <c r="N9" s="162">
        <v>0.0</v>
      </c>
      <c r="O9" s="159" t="s">
        <v>267</v>
      </c>
      <c r="P9" s="172">
        <v>0.5</v>
      </c>
      <c r="Q9" s="159" t="s">
        <v>268</v>
      </c>
      <c r="R9" s="162">
        <v>0.0</v>
      </c>
      <c r="S9" s="159" t="s">
        <v>269</v>
      </c>
      <c r="T9" s="162">
        <v>0.0</v>
      </c>
      <c r="U9" s="159" t="s">
        <v>270</v>
      </c>
      <c r="V9" s="162">
        <v>0.0</v>
      </c>
      <c r="W9" s="159" t="s">
        <v>271</v>
      </c>
      <c r="X9" s="162">
        <v>0.0</v>
      </c>
      <c r="Y9" s="168" t="s">
        <v>272</v>
      </c>
      <c r="Z9" s="162">
        <v>0.5</v>
      </c>
      <c r="AA9" s="159" t="s">
        <v>273</v>
      </c>
      <c r="AB9" s="166">
        <v>0.5</v>
      </c>
      <c r="AC9" s="161" t="s">
        <v>274</v>
      </c>
      <c r="AD9" s="166">
        <v>0.5</v>
      </c>
      <c r="AE9" s="159" t="s">
        <v>275</v>
      </c>
      <c r="AF9" s="162">
        <v>0.0</v>
      </c>
      <c r="AG9" s="161" t="s">
        <v>276</v>
      </c>
      <c r="AH9" s="162">
        <v>0.0</v>
      </c>
      <c r="AI9" s="159" t="s">
        <v>277</v>
      </c>
      <c r="AJ9" s="166">
        <v>1.0</v>
      </c>
      <c r="AK9" s="159" t="s">
        <v>278</v>
      </c>
      <c r="AL9" s="166">
        <v>0.0</v>
      </c>
      <c r="AM9" s="159" t="s">
        <v>279</v>
      </c>
      <c r="AN9" s="166">
        <v>0.5</v>
      </c>
      <c r="AO9" s="187" t="s">
        <v>280</v>
      </c>
      <c r="AP9" s="166">
        <v>0.5</v>
      </c>
    </row>
    <row r="10" ht="190.5" customHeight="1">
      <c r="B10" s="110"/>
      <c r="C10" s="155" t="s">
        <v>281</v>
      </c>
      <c r="D10" s="156">
        <v>1.0</v>
      </c>
      <c r="E10" s="157"/>
      <c r="F10" s="158" t="s">
        <v>282</v>
      </c>
      <c r="G10" s="181" t="s">
        <v>283</v>
      </c>
      <c r="H10" s="191">
        <v>0.5</v>
      </c>
      <c r="I10" s="164" t="s">
        <v>284</v>
      </c>
      <c r="J10" s="162">
        <v>0.25</v>
      </c>
      <c r="K10" s="159" t="s">
        <v>285</v>
      </c>
      <c r="L10" s="162">
        <v>0.75</v>
      </c>
      <c r="M10" s="164" t="s">
        <v>286</v>
      </c>
      <c r="N10" s="162">
        <v>0.25</v>
      </c>
      <c r="O10" s="159" t="s">
        <v>287</v>
      </c>
      <c r="P10" s="162">
        <v>0.75</v>
      </c>
      <c r="Q10" s="163" t="s">
        <v>288</v>
      </c>
      <c r="R10" s="162">
        <v>0.25</v>
      </c>
      <c r="S10" s="164" t="s">
        <v>289</v>
      </c>
      <c r="T10" s="162">
        <v>0.5</v>
      </c>
      <c r="U10" s="165" t="s">
        <v>290</v>
      </c>
      <c r="V10" s="162">
        <v>0.75</v>
      </c>
      <c r="W10" s="192" t="s">
        <v>291</v>
      </c>
      <c r="X10" s="162">
        <v>1.0</v>
      </c>
      <c r="Y10" s="169" t="s">
        <v>292</v>
      </c>
      <c r="Z10" s="162">
        <v>1.0</v>
      </c>
      <c r="AA10" s="161" t="s">
        <v>293</v>
      </c>
      <c r="AB10" s="166">
        <v>0.25</v>
      </c>
      <c r="AC10" s="182" t="s">
        <v>294</v>
      </c>
      <c r="AD10" s="166">
        <v>1.0</v>
      </c>
      <c r="AE10" s="178" t="s">
        <v>295</v>
      </c>
      <c r="AF10" s="193">
        <v>0.5</v>
      </c>
      <c r="AG10" s="165" t="s">
        <v>296</v>
      </c>
      <c r="AH10" s="172">
        <v>0.75</v>
      </c>
      <c r="AI10" s="194" t="s">
        <v>297</v>
      </c>
      <c r="AJ10" s="166">
        <v>0.75</v>
      </c>
      <c r="AK10" s="159" t="s">
        <v>298</v>
      </c>
      <c r="AL10" s="166">
        <v>0.25</v>
      </c>
      <c r="AM10" s="159" t="s">
        <v>299</v>
      </c>
      <c r="AN10" s="166">
        <v>0.5</v>
      </c>
      <c r="AO10" s="159" t="s">
        <v>300</v>
      </c>
      <c r="AP10" s="166">
        <v>0.75</v>
      </c>
    </row>
    <row r="11" ht="378.75" customHeight="1">
      <c r="B11" s="116"/>
      <c r="C11" s="195" t="s">
        <v>301</v>
      </c>
      <c r="D11" s="196">
        <v>1.0</v>
      </c>
      <c r="E11" s="197"/>
      <c r="F11" s="158" t="s">
        <v>302</v>
      </c>
      <c r="G11" s="182" t="s">
        <v>303</v>
      </c>
      <c r="H11" s="184">
        <v>0.5</v>
      </c>
      <c r="I11" s="159" t="s">
        <v>304</v>
      </c>
      <c r="J11" s="162">
        <v>0.25</v>
      </c>
      <c r="K11" s="159" t="s">
        <v>305</v>
      </c>
      <c r="L11" s="162">
        <v>0.0</v>
      </c>
      <c r="M11" s="159" t="s">
        <v>167</v>
      </c>
      <c r="N11" s="162">
        <v>0.0</v>
      </c>
      <c r="O11" s="198" t="s">
        <v>306</v>
      </c>
      <c r="P11" s="162">
        <v>0.25</v>
      </c>
      <c r="Q11" s="159" t="s">
        <v>307</v>
      </c>
      <c r="R11" s="162">
        <v>0.5</v>
      </c>
      <c r="S11" s="159" t="s">
        <v>308</v>
      </c>
      <c r="T11" s="162">
        <v>0.0</v>
      </c>
      <c r="U11" s="159" t="s">
        <v>309</v>
      </c>
      <c r="V11" s="162">
        <v>0.25</v>
      </c>
      <c r="W11" s="159" t="s">
        <v>310</v>
      </c>
      <c r="X11" s="162">
        <v>0.25</v>
      </c>
      <c r="Y11" s="159" t="s">
        <v>311</v>
      </c>
      <c r="Z11" s="162">
        <v>0.25</v>
      </c>
      <c r="AA11" s="164" t="s">
        <v>312</v>
      </c>
      <c r="AB11" s="166">
        <v>0.25</v>
      </c>
      <c r="AC11" s="159" t="s">
        <v>313</v>
      </c>
      <c r="AD11" s="166">
        <v>0.5</v>
      </c>
      <c r="AE11" s="159" t="s">
        <v>167</v>
      </c>
      <c r="AF11" s="162">
        <v>0.0</v>
      </c>
      <c r="AG11" s="159" t="s">
        <v>314</v>
      </c>
      <c r="AH11" s="162">
        <v>0.25</v>
      </c>
      <c r="AI11" s="194" t="s">
        <v>315</v>
      </c>
      <c r="AJ11" s="166">
        <v>0.25</v>
      </c>
      <c r="AK11" s="159" t="s">
        <v>316</v>
      </c>
      <c r="AL11" s="166">
        <v>0.5</v>
      </c>
      <c r="AM11" s="159" t="s">
        <v>317</v>
      </c>
      <c r="AN11" s="166">
        <v>0.5</v>
      </c>
      <c r="AO11" s="187" t="s">
        <v>318</v>
      </c>
      <c r="AP11" s="166">
        <v>0.25</v>
      </c>
    </row>
    <row r="12" ht="219.0" customHeight="1">
      <c r="B12" s="154" t="s">
        <v>319</v>
      </c>
      <c r="C12" s="195" t="s">
        <v>320</v>
      </c>
      <c r="D12" s="156">
        <v>1.0</v>
      </c>
      <c r="E12" s="157"/>
      <c r="F12" s="183" t="s">
        <v>321</v>
      </c>
      <c r="G12" s="169" t="s">
        <v>322</v>
      </c>
      <c r="H12" s="160">
        <v>0.75</v>
      </c>
      <c r="I12" s="192" t="s">
        <v>323</v>
      </c>
      <c r="J12" s="172">
        <v>0.5</v>
      </c>
      <c r="K12" s="169" t="s">
        <v>324</v>
      </c>
      <c r="L12" s="199">
        <v>0.75</v>
      </c>
      <c r="M12" s="159" t="s">
        <v>325</v>
      </c>
      <c r="N12" s="172">
        <v>0.5</v>
      </c>
      <c r="O12" s="169" t="s">
        <v>326</v>
      </c>
      <c r="P12" s="172">
        <v>0.75</v>
      </c>
      <c r="Q12" s="187" t="s">
        <v>327</v>
      </c>
      <c r="R12" s="172">
        <v>0.5</v>
      </c>
      <c r="S12" s="169" t="s">
        <v>328</v>
      </c>
      <c r="T12" s="162">
        <v>0.5</v>
      </c>
      <c r="U12" s="169" t="s">
        <v>329</v>
      </c>
      <c r="V12" s="172">
        <v>0.5</v>
      </c>
      <c r="W12" s="192" t="s">
        <v>330</v>
      </c>
      <c r="X12" s="162">
        <v>0.5</v>
      </c>
      <c r="Y12" s="169" t="s">
        <v>331</v>
      </c>
      <c r="Z12" s="162">
        <v>0.75</v>
      </c>
      <c r="AA12" s="192" t="s">
        <v>332</v>
      </c>
      <c r="AB12" s="166">
        <v>0.5</v>
      </c>
      <c r="AC12" s="169" t="s">
        <v>333</v>
      </c>
      <c r="AD12" s="166">
        <v>0.75</v>
      </c>
      <c r="AE12" s="192" t="s">
        <v>334</v>
      </c>
      <c r="AF12" s="200">
        <v>0.5</v>
      </c>
      <c r="AG12" s="169" t="s">
        <v>335</v>
      </c>
      <c r="AH12" s="162">
        <v>0.75</v>
      </c>
      <c r="AI12" s="169" t="s">
        <v>336</v>
      </c>
      <c r="AJ12" s="201">
        <v>0.5</v>
      </c>
      <c r="AK12" s="159" t="s">
        <v>337</v>
      </c>
      <c r="AL12" s="166">
        <v>0.0</v>
      </c>
      <c r="AM12" s="169" t="s">
        <v>338</v>
      </c>
      <c r="AN12" s="166">
        <v>0.75</v>
      </c>
      <c r="AO12" s="192" t="s">
        <v>339</v>
      </c>
      <c r="AP12" s="201">
        <v>0.75</v>
      </c>
    </row>
    <row r="13" ht="256.5" customHeight="1">
      <c r="B13" s="110"/>
      <c r="C13" s="155" t="s">
        <v>340</v>
      </c>
      <c r="D13" s="156">
        <v>1.0</v>
      </c>
      <c r="E13" s="157"/>
      <c r="F13" s="183" t="s">
        <v>341</v>
      </c>
      <c r="G13" s="168" t="s">
        <v>342</v>
      </c>
      <c r="H13" s="184">
        <v>1.0</v>
      </c>
      <c r="I13" s="164" t="s">
        <v>343</v>
      </c>
      <c r="J13" s="162">
        <v>0.2</v>
      </c>
      <c r="K13" s="164" t="s">
        <v>344</v>
      </c>
      <c r="L13" s="162">
        <v>1.0</v>
      </c>
      <c r="M13" s="159" t="s">
        <v>167</v>
      </c>
      <c r="N13" s="162">
        <v>0.0</v>
      </c>
      <c r="O13" s="159" t="s">
        <v>345</v>
      </c>
      <c r="P13" s="162">
        <v>0.2</v>
      </c>
      <c r="Q13" s="159" t="s">
        <v>346</v>
      </c>
      <c r="R13" s="162">
        <v>0.6</v>
      </c>
      <c r="S13" s="182" t="s">
        <v>347</v>
      </c>
      <c r="T13" s="162">
        <v>0.6</v>
      </c>
      <c r="U13" s="159" t="s">
        <v>348</v>
      </c>
      <c r="V13" s="162">
        <v>0.6</v>
      </c>
      <c r="W13" s="164" t="s">
        <v>349</v>
      </c>
      <c r="X13" s="162">
        <v>0.6</v>
      </c>
      <c r="Y13" s="169" t="s">
        <v>350</v>
      </c>
      <c r="Z13" s="162">
        <v>0.6</v>
      </c>
      <c r="AA13" s="161" t="s">
        <v>351</v>
      </c>
      <c r="AB13" s="166">
        <v>0.2</v>
      </c>
      <c r="AC13" s="159" t="s">
        <v>352</v>
      </c>
      <c r="AD13" s="166">
        <v>0.2</v>
      </c>
      <c r="AE13" s="159" t="s">
        <v>353</v>
      </c>
      <c r="AF13" s="162">
        <v>0.0</v>
      </c>
      <c r="AG13" s="159" t="s">
        <v>354</v>
      </c>
      <c r="AH13" s="162">
        <v>0.0</v>
      </c>
      <c r="AI13" s="159" t="s">
        <v>355</v>
      </c>
      <c r="AJ13" s="166">
        <v>0.6</v>
      </c>
      <c r="AK13" s="164" t="s">
        <v>356</v>
      </c>
      <c r="AL13" s="166">
        <v>0.2</v>
      </c>
      <c r="AM13" s="159" t="s">
        <v>357</v>
      </c>
      <c r="AN13" s="166">
        <v>0.6</v>
      </c>
      <c r="AO13" s="164" t="s">
        <v>358</v>
      </c>
      <c r="AP13" s="166">
        <v>0.6</v>
      </c>
    </row>
    <row r="14" ht="259.5" customHeight="1">
      <c r="A14" s="202"/>
      <c r="B14" s="116"/>
      <c r="C14" s="155" t="s">
        <v>359</v>
      </c>
      <c r="D14" s="156">
        <v>1.0</v>
      </c>
      <c r="E14" s="170"/>
      <c r="F14" s="171" t="s">
        <v>360</v>
      </c>
      <c r="G14" s="182" t="s">
        <v>361</v>
      </c>
      <c r="H14" s="184">
        <v>1.0</v>
      </c>
      <c r="I14" s="164" t="s">
        <v>362</v>
      </c>
      <c r="J14" s="162">
        <v>0.2</v>
      </c>
      <c r="K14" s="161" t="s">
        <v>363</v>
      </c>
      <c r="L14" s="162">
        <v>0.2</v>
      </c>
      <c r="M14" s="159" t="s">
        <v>167</v>
      </c>
      <c r="N14" s="162">
        <v>0.0</v>
      </c>
      <c r="O14" s="164" t="s">
        <v>364</v>
      </c>
      <c r="P14" s="162">
        <v>0.2</v>
      </c>
      <c r="Q14" s="164" t="s">
        <v>365</v>
      </c>
      <c r="R14" s="162">
        <v>0.2</v>
      </c>
      <c r="S14" s="159" t="s">
        <v>167</v>
      </c>
      <c r="T14" s="162">
        <v>0.0</v>
      </c>
      <c r="U14" s="168" t="s">
        <v>366</v>
      </c>
      <c r="V14" s="162">
        <v>0.6</v>
      </c>
      <c r="W14" s="164" t="s">
        <v>367</v>
      </c>
      <c r="X14" s="162">
        <v>1.0</v>
      </c>
      <c r="Y14" s="159" t="s">
        <v>368</v>
      </c>
      <c r="Z14" s="162">
        <v>0.6</v>
      </c>
      <c r="AA14" s="164" t="s">
        <v>369</v>
      </c>
      <c r="AB14" s="166">
        <v>0.2</v>
      </c>
      <c r="AC14" s="159" t="s">
        <v>370</v>
      </c>
      <c r="AD14" s="166">
        <v>0.2</v>
      </c>
      <c r="AE14" s="159" t="s">
        <v>167</v>
      </c>
      <c r="AF14" s="162">
        <v>0.0</v>
      </c>
      <c r="AG14" s="159" t="s">
        <v>371</v>
      </c>
      <c r="AH14" s="162">
        <v>0.2</v>
      </c>
      <c r="AI14" s="169" t="s">
        <v>372</v>
      </c>
      <c r="AJ14" s="166">
        <v>0.6</v>
      </c>
      <c r="AK14" s="159" t="s">
        <v>373</v>
      </c>
      <c r="AL14" s="166">
        <v>0.0</v>
      </c>
      <c r="AM14" s="182" t="s">
        <v>374</v>
      </c>
      <c r="AN14" s="166">
        <v>1.0</v>
      </c>
      <c r="AO14" s="159" t="s">
        <v>375</v>
      </c>
      <c r="AP14" s="166">
        <v>0.2</v>
      </c>
    </row>
    <row r="15" ht="176.25" customHeight="1">
      <c r="A15" s="203" t="s">
        <v>376</v>
      </c>
      <c r="B15" s="204" t="s">
        <v>377</v>
      </c>
      <c r="C15" s="205" t="s">
        <v>378</v>
      </c>
      <c r="D15" s="206">
        <v>1.0</v>
      </c>
      <c r="E15" s="207"/>
      <c r="F15" s="208" t="s">
        <v>379</v>
      </c>
      <c r="G15" s="165" t="s">
        <v>380</v>
      </c>
      <c r="H15" s="160">
        <v>0.0</v>
      </c>
      <c r="I15" s="159" t="s">
        <v>167</v>
      </c>
      <c r="J15" s="162">
        <v>0.0</v>
      </c>
      <c r="K15" s="169" t="s">
        <v>381</v>
      </c>
      <c r="L15" s="162">
        <v>0.0</v>
      </c>
      <c r="M15" s="159" t="s">
        <v>167</v>
      </c>
      <c r="N15" s="162">
        <v>0.0</v>
      </c>
      <c r="O15" s="159" t="s">
        <v>167</v>
      </c>
      <c r="P15" s="162">
        <v>0.0</v>
      </c>
      <c r="Q15" s="159" t="s">
        <v>170</v>
      </c>
      <c r="R15" s="162">
        <v>0.0</v>
      </c>
      <c r="S15" s="159" t="s">
        <v>167</v>
      </c>
      <c r="T15" s="162">
        <v>0.0</v>
      </c>
      <c r="U15" s="161" t="s">
        <v>382</v>
      </c>
      <c r="V15" s="162">
        <v>0.0</v>
      </c>
      <c r="W15" s="159" t="s">
        <v>383</v>
      </c>
      <c r="X15" s="162">
        <v>0.0</v>
      </c>
      <c r="Y15" s="169" t="s">
        <v>384</v>
      </c>
      <c r="Z15" s="162">
        <v>0.0</v>
      </c>
      <c r="AA15" s="161" t="s">
        <v>385</v>
      </c>
      <c r="AB15" s="166">
        <v>0.0</v>
      </c>
      <c r="AC15" s="169" t="s">
        <v>167</v>
      </c>
      <c r="AD15" s="166">
        <v>0.0</v>
      </c>
      <c r="AE15" s="159" t="s">
        <v>167</v>
      </c>
      <c r="AF15" s="162">
        <v>0.0</v>
      </c>
      <c r="AG15" s="159" t="s">
        <v>386</v>
      </c>
      <c r="AH15" s="162">
        <v>0.0</v>
      </c>
      <c r="AI15" s="161" t="s">
        <v>387</v>
      </c>
      <c r="AJ15" s="166">
        <v>1.0</v>
      </c>
      <c r="AK15" s="159" t="s">
        <v>170</v>
      </c>
      <c r="AL15" s="166">
        <v>0.0</v>
      </c>
      <c r="AM15" s="159" t="s">
        <v>167</v>
      </c>
      <c r="AN15" s="166">
        <v>0.0</v>
      </c>
      <c r="AO15" s="165" t="s">
        <v>388</v>
      </c>
      <c r="AP15" s="166">
        <v>0.5</v>
      </c>
    </row>
    <row r="16" ht="309.75" customHeight="1">
      <c r="A16" s="110"/>
      <c r="B16" s="203" t="s">
        <v>389</v>
      </c>
      <c r="C16" s="205" t="s">
        <v>390</v>
      </c>
      <c r="D16" s="206">
        <v>2.0</v>
      </c>
      <c r="E16" s="207"/>
      <c r="F16" s="209" t="s">
        <v>391</v>
      </c>
      <c r="G16" s="210" t="s">
        <v>392</v>
      </c>
      <c r="H16" s="160">
        <v>0.0</v>
      </c>
      <c r="I16" s="159" t="s">
        <v>167</v>
      </c>
      <c r="J16" s="162">
        <v>0.0</v>
      </c>
      <c r="K16" s="159" t="s">
        <v>393</v>
      </c>
      <c r="L16" s="162">
        <v>1.2</v>
      </c>
      <c r="M16" s="159" t="s">
        <v>167</v>
      </c>
      <c r="N16" s="162">
        <v>0.0</v>
      </c>
      <c r="O16" s="159" t="s">
        <v>167</v>
      </c>
      <c r="P16" s="162">
        <v>0.0</v>
      </c>
      <c r="Q16" s="159" t="s">
        <v>394</v>
      </c>
      <c r="R16" s="162">
        <v>1.2</v>
      </c>
      <c r="S16" s="159" t="s">
        <v>167</v>
      </c>
      <c r="T16" s="162">
        <v>0.0</v>
      </c>
      <c r="U16" s="167" t="s">
        <v>395</v>
      </c>
      <c r="V16" s="162">
        <v>0.0</v>
      </c>
      <c r="W16" s="167" t="s">
        <v>396</v>
      </c>
      <c r="X16" s="162">
        <v>0.0</v>
      </c>
      <c r="Y16" s="165" t="s">
        <v>397</v>
      </c>
      <c r="Z16" s="162">
        <v>0.4</v>
      </c>
      <c r="AA16" s="159" t="s">
        <v>398</v>
      </c>
      <c r="AB16" s="166">
        <v>0.0</v>
      </c>
      <c r="AC16" s="211" t="s">
        <v>399</v>
      </c>
      <c r="AD16" s="166">
        <v>0.0</v>
      </c>
      <c r="AE16" s="159" t="s">
        <v>167</v>
      </c>
      <c r="AF16" s="162">
        <v>0.0</v>
      </c>
      <c r="AG16" s="159" t="s">
        <v>400</v>
      </c>
      <c r="AH16" s="162">
        <v>0.0</v>
      </c>
      <c r="AI16" s="210" t="s">
        <v>401</v>
      </c>
      <c r="AJ16" s="166">
        <v>0.0</v>
      </c>
      <c r="AK16" s="159" t="s">
        <v>170</v>
      </c>
      <c r="AL16" s="166">
        <v>0.0</v>
      </c>
      <c r="AM16" s="159" t="s">
        <v>167</v>
      </c>
      <c r="AN16" s="166">
        <v>0.0</v>
      </c>
      <c r="AO16" s="167" t="s">
        <v>402</v>
      </c>
      <c r="AP16" s="166">
        <v>1.2</v>
      </c>
    </row>
    <row r="17" ht="145.5" customHeight="1">
      <c r="A17" s="110"/>
      <c r="B17" s="110"/>
      <c r="C17" s="205" t="s">
        <v>403</v>
      </c>
      <c r="D17" s="206">
        <v>1.0</v>
      </c>
      <c r="E17" s="207"/>
      <c r="F17" s="209" t="s">
        <v>404</v>
      </c>
      <c r="G17" s="159" t="s">
        <v>167</v>
      </c>
      <c r="H17" s="160">
        <v>0.0</v>
      </c>
      <c r="I17" s="159" t="s">
        <v>167</v>
      </c>
      <c r="J17" s="162">
        <v>0.0</v>
      </c>
      <c r="K17" s="159" t="s">
        <v>167</v>
      </c>
      <c r="L17" s="162">
        <v>0.0</v>
      </c>
      <c r="M17" s="159" t="s">
        <v>167</v>
      </c>
      <c r="N17" s="162">
        <v>0.0</v>
      </c>
      <c r="O17" s="187" t="s">
        <v>405</v>
      </c>
      <c r="P17" s="162">
        <v>0.5</v>
      </c>
      <c r="Q17" s="159" t="s">
        <v>170</v>
      </c>
      <c r="R17" s="162">
        <v>0.0</v>
      </c>
      <c r="S17" s="176" t="s">
        <v>167</v>
      </c>
      <c r="T17" s="162">
        <v>0.0</v>
      </c>
      <c r="U17" s="159" t="s">
        <v>167</v>
      </c>
      <c r="V17" s="162">
        <v>0.0</v>
      </c>
      <c r="W17" s="159" t="s">
        <v>167</v>
      </c>
      <c r="X17" s="162">
        <v>0.0</v>
      </c>
      <c r="Y17" s="164" t="s">
        <v>406</v>
      </c>
      <c r="Z17" s="162">
        <v>0.5</v>
      </c>
      <c r="AA17" s="159" t="s">
        <v>167</v>
      </c>
      <c r="AB17" s="166">
        <v>0.0</v>
      </c>
      <c r="AC17" s="159" t="s">
        <v>167</v>
      </c>
      <c r="AD17" s="166">
        <v>0.0</v>
      </c>
      <c r="AE17" s="159" t="s">
        <v>167</v>
      </c>
      <c r="AF17" s="162">
        <v>0.0</v>
      </c>
      <c r="AG17" s="159" t="s">
        <v>167</v>
      </c>
      <c r="AH17" s="162">
        <v>0.0</v>
      </c>
      <c r="AI17" s="159" t="s">
        <v>167</v>
      </c>
      <c r="AJ17" s="166">
        <v>0.0</v>
      </c>
      <c r="AK17" s="159" t="s">
        <v>170</v>
      </c>
      <c r="AL17" s="166">
        <v>0.0</v>
      </c>
      <c r="AM17" s="159" t="s">
        <v>167</v>
      </c>
      <c r="AN17" s="166">
        <v>0.0</v>
      </c>
      <c r="AO17" s="159" t="s">
        <v>167</v>
      </c>
      <c r="AP17" s="166">
        <v>0.0</v>
      </c>
    </row>
    <row r="18" ht="172.5" customHeight="1">
      <c r="A18" s="110"/>
      <c r="B18" s="110"/>
      <c r="C18" s="205" t="s">
        <v>407</v>
      </c>
      <c r="D18" s="206">
        <v>2.0</v>
      </c>
      <c r="E18" s="212"/>
      <c r="F18" s="213" t="s">
        <v>408</v>
      </c>
      <c r="G18" s="159" t="s">
        <v>409</v>
      </c>
      <c r="H18" s="162">
        <v>0.0</v>
      </c>
      <c r="I18" s="159" t="s">
        <v>167</v>
      </c>
      <c r="J18" s="162">
        <v>0.0</v>
      </c>
      <c r="K18" s="159" t="s">
        <v>167</v>
      </c>
      <c r="L18" s="162">
        <v>0.0</v>
      </c>
      <c r="M18" s="159" t="s">
        <v>167</v>
      </c>
      <c r="N18" s="162">
        <v>0.0</v>
      </c>
      <c r="O18" s="161" t="s">
        <v>410</v>
      </c>
      <c r="P18" s="162">
        <v>1.0</v>
      </c>
      <c r="Q18" s="159" t="s">
        <v>170</v>
      </c>
      <c r="R18" s="162">
        <v>0.0</v>
      </c>
      <c r="S18" s="176" t="s">
        <v>167</v>
      </c>
      <c r="T18" s="162">
        <v>0.0</v>
      </c>
      <c r="U18" s="159" t="s">
        <v>411</v>
      </c>
      <c r="V18" s="162">
        <v>0.0</v>
      </c>
      <c r="W18" s="159" t="s">
        <v>167</v>
      </c>
      <c r="X18" s="162">
        <v>0.0</v>
      </c>
      <c r="Y18" s="165" t="s">
        <v>412</v>
      </c>
      <c r="Z18" s="162">
        <v>0.0</v>
      </c>
      <c r="AA18" s="159" t="s">
        <v>167</v>
      </c>
      <c r="AB18" s="166">
        <v>0.0</v>
      </c>
      <c r="AC18" s="159" t="s">
        <v>413</v>
      </c>
      <c r="AD18" s="166">
        <v>0.0</v>
      </c>
      <c r="AE18" s="159" t="s">
        <v>414</v>
      </c>
      <c r="AF18" s="162">
        <v>0.0</v>
      </c>
      <c r="AG18" s="159" t="s">
        <v>415</v>
      </c>
      <c r="AH18" s="162">
        <v>0.0</v>
      </c>
      <c r="AI18" s="159" t="s">
        <v>167</v>
      </c>
      <c r="AJ18" s="166">
        <v>0.0</v>
      </c>
      <c r="AK18" s="159" t="s">
        <v>170</v>
      </c>
      <c r="AL18" s="166">
        <v>0.0</v>
      </c>
      <c r="AM18" s="159" t="s">
        <v>416</v>
      </c>
      <c r="AN18" s="166">
        <v>0.0</v>
      </c>
      <c r="AO18" s="161" t="s">
        <v>417</v>
      </c>
      <c r="AP18" s="166">
        <v>1.0</v>
      </c>
    </row>
    <row r="19" ht="175.5" customHeight="1">
      <c r="A19" s="110"/>
      <c r="B19" s="116"/>
      <c r="C19" s="205" t="s">
        <v>418</v>
      </c>
      <c r="D19" s="206">
        <v>1.0</v>
      </c>
      <c r="E19" s="207"/>
      <c r="F19" s="214" t="s">
        <v>419</v>
      </c>
      <c r="G19" s="159" t="s">
        <v>167</v>
      </c>
      <c r="H19" s="160">
        <v>0.0</v>
      </c>
      <c r="I19" s="159" t="s">
        <v>167</v>
      </c>
      <c r="J19" s="162">
        <v>0.0</v>
      </c>
      <c r="K19" s="188" t="s">
        <v>420</v>
      </c>
      <c r="L19" s="162">
        <v>0.0</v>
      </c>
      <c r="M19" s="159" t="s">
        <v>167</v>
      </c>
      <c r="N19" s="162">
        <v>0.0</v>
      </c>
      <c r="O19" s="161" t="s">
        <v>421</v>
      </c>
      <c r="P19" s="162">
        <v>0.5</v>
      </c>
      <c r="Q19" s="159" t="s">
        <v>170</v>
      </c>
      <c r="R19" s="162">
        <v>0.0</v>
      </c>
      <c r="S19" s="159" t="s">
        <v>167</v>
      </c>
      <c r="T19" s="162">
        <v>0.0</v>
      </c>
      <c r="U19" s="165" t="s">
        <v>422</v>
      </c>
      <c r="V19" s="162">
        <v>0.75</v>
      </c>
      <c r="W19" s="165" t="s">
        <v>423</v>
      </c>
      <c r="X19" s="172">
        <v>0.0</v>
      </c>
      <c r="Y19" s="215" t="s">
        <v>167</v>
      </c>
      <c r="Z19" s="162">
        <v>0.0</v>
      </c>
      <c r="AA19" s="159" t="s">
        <v>167</v>
      </c>
      <c r="AB19" s="166">
        <v>0.0</v>
      </c>
      <c r="AC19" s="216" t="s">
        <v>424</v>
      </c>
      <c r="AD19" s="166">
        <v>0.0</v>
      </c>
      <c r="AE19" s="159" t="s">
        <v>167</v>
      </c>
      <c r="AF19" s="162">
        <v>0.0</v>
      </c>
      <c r="AG19" s="217" t="s">
        <v>425</v>
      </c>
      <c r="AH19" s="162">
        <v>0.0</v>
      </c>
      <c r="AI19" s="159" t="s">
        <v>167</v>
      </c>
      <c r="AJ19" s="166">
        <v>0.0</v>
      </c>
      <c r="AK19" s="159" t="s">
        <v>170</v>
      </c>
      <c r="AL19" s="166">
        <v>0.0</v>
      </c>
      <c r="AM19" s="159" t="s">
        <v>426</v>
      </c>
      <c r="AN19" s="166">
        <v>0.0</v>
      </c>
      <c r="AO19" s="161" t="s">
        <v>427</v>
      </c>
      <c r="AP19" s="166">
        <v>0.75</v>
      </c>
    </row>
    <row r="20">
      <c r="A20" s="110"/>
      <c r="B20" s="203" t="s">
        <v>428</v>
      </c>
      <c r="C20" s="205" t="s">
        <v>429</v>
      </c>
      <c r="D20" s="206">
        <v>1.0</v>
      </c>
      <c r="E20" s="207"/>
      <c r="F20" s="208" t="s">
        <v>430</v>
      </c>
      <c r="G20" s="161" t="s">
        <v>431</v>
      </c>
      <c r="H20" s="160">
        <v>0.0</v>
      </c>
      <c r="I20" s="159" t="s">
        <v>432</v>
      </c>
      <c r="J20" s="162">
        <v>0.0</v>
      </c>
      <c r="K20" s="159" t="s">
        <v>433</v>
      </c>
      <c r="L20" s="162">
        <v>0.5</v>
      </c>
      <c r="M20" s="159" t="s">
        <v>434</v>
      </c>
      <c r="N20" s="162">
        <v>0.0</v>
      </c>
      <c r="O20" s="159" t="s">
        <v>435</v>
      </c>
      <c r="P20" s="162">
        <v>0.0</v>
      </c>
      <c r="Q20" s="159" t="s">
        <v>436</v>
      </c>
      <c r="R20" s="162">
        <v>0.5</v>
      </c>
      <c r="S20" s="159" t="s">
        <v>437</v>
      </c>
      <c r="T20" s="162">
        <v>0.0</v>
      </c>
      <c r="U20" s="159" t="s">
        <v>438</v>
      </c>
      <c r="V20" s="162">
        <v>0.0</v>
      </c>
      <c r="W20" s="159" t="s">
        <v>439</v>
      </c>
      <c r="X20" s="162">
        <v>0.0</v>
      </c>
      <c r="Y20" s="159" t="s">
        <v>440</v>
      </c>
      <c r="Z20" s="162">
        <v>0.0</v>
      </c>
      <c r="AA20" s="161" t="s">
        <v>441</v>
      </c>
      <c r="AB20" s="166">
        <v>0.0</v>
      </c>
      <c r="AC20" s="159" t="s">
        <v>442</v>
      </c>
      <c r="AD20" s="166">
        <v>0.0</v>
      </c>
      <c r="AE20" s="161" t="s">
        <v>443</v>
      </c>
      <c r="AF20" s="162">
        <v>0.0</v>
      </c>
      <c r="AG20" s="159" t="s">
        <v>444</v>
      </c>
      <c r="AH20" s="162">
        <v>0.0</v>
      </c>
      <c r="AI20" s="159" t="s">
        <v>445</v>
      </c>
      <c r="AJ20" s="166">
        <v>0.0</v>
      </c>
      <c r="AK20" s="159" t="s">
        <v>446</v>
      </c>
      <c r="AL20" s="166">
        <v>0.0</v>
      </c>
      <c r="AM20" s="159" t="s">
        <v>447</v>
      </c>
      <c r="AN20" s="166">
        <v>0.0</v>
      </c>
      <c r="AO20" s="159" t="s">
        <v>448</v>
      </c>
      <c r="AP20" s="166">
        <v>0.5</v>
      </c>
    </row>
    <row r="21" ht="133.5" customHeight="1">
      <c r="A21" s="110"/>
      <c r="B21" s="110"/>
      <c r="C21" s="205" t="s">
        <v>449</v>
      </c>
      <c r="D21" s="206">
        <v>1.0</v>
      </c>
      <c r="E21" s="218">
        <v>0.6</v>
      </c>
      <c r="F21" s="209" t="s">
        <v>450</v>
      </c>
      <c r="G21" s="161" t="s">
        <v>451</v>
      </c>
      <c r="H21" s="160">
        <v>0.0</v>
      </c>
      <c r="I21" s="159" t="s">
        <v>452</v>
      </c>
      <c r="J21" s="162">
        <v>0.0</v>
      </c>
      <c r="K21" s="159" t="s">
        <v>453</v>
      </c>
      <c r="L21" s="162">
        <v>0.0</v>
      </c>
      <c r="M21" s="159" t="s">
        <v>454</v>
      </c>
      <c r="N21" s="162">
        <v>0.0</v>
      </c>
      <c r="O21" s="159" t="s">
        <v>455</v>
      </c>
      <c r="P21" s="162">
        <v>0.0</v>
      </c>
      <c r="Q21" s="159" t="s">
        <v>456</v>
      </c>
      <c r="R21" s="162">
        <v>0.0</v>
      </c>
      <c r="S21" s="159" t="s">
        <v>457</v>
      </c>
      <c r="T21" s="162">
        <v>0.0</v>
      </c>
      <c r="U21" s="159" t="s">
        <v>458</v>
      </c>
      <c r="V21" s="162">
        <v>0.0</v>
      </c>
      <c r="W21" s="159" t="s">
        <v>459</v>
      </c>
      <c r="X21" s="162">
        <v>0.0</v>
      </c>
      <c r="Y21" s="161" t="s">
        <v>460</v>
      </c>
      <c r="Z21" s="162">
        <f>0.75*0.6</f>
        <v>0.45</v>
      </c>
      <c r="AA21" s="159" t="s">
        <v>461</v>
      </c>
      <c r="AB21" s="166">
        <v>0.0</v>
      </c>
      <c r="AC21" s="159" t="s">
        <v>462</v>
      </c>
      <c r="AD21" s="166">
        <v>0.0</v>
      </c>
      <c r="AE21" s="159" t="s">
        <v>463</v>
      </c>
      <c r="AF21" s="162">
        <v>0.0</v>
      </c>
      <c r="AG21" s="159" t="s">
        <v>464</v>
      </c>
      <c r="AH21" s="162">
        <v>0.0</v>
      </c>
      <c r="AI21" s="159" t="s">
        <v>465</v>
      </c>
      <c r="AJ21" s="166">
        <v>0.0</v>
      </c>
      <c r="AK21" s="159" t="s">
        <v>466</v>
      </c>
      <c r="AL21" s="166">
        <v>0.0</v>
      </c>
      <c r="AM21" s="159" t="s">
        <v>467</v>
      </c>
      <c r="AN21" s="166">
        <v>0.0</v>
      </c>
      <c r="AO21" s="161" t="s">
        <v>468</v>
      </c>
      <c r="AP21" s="166">
        <f>0.75*0.6</f>
        <v>0.45</v>
      </c>
    </row>
    <row r="22" ht="291.75" customHeight="1">
      <c r="A22" s="110"/>
      <c r="B22" s="110"/>
      <c r="C22" s="205" t="s">
        <v>469</v>
      </c>
      <c r="D22" s="206">
        <v>2.0</v>
      </c>
      <c r="E22" s="207"/>
      <c r="F22" s="209" t="s">
        <v>470</v>
      </c>
      <c r="G22" s="169" t="s">
        <v>471</v>
      </c>
      <c r="H22" s="172">
        <v>1.5</v>
      </c>
      <c r="I22" s="159" t="s">
        <v>167</v>
      </c>
      <c r="J22" s="162">
        <v>0.0</v>
      </c>
      <c r="K22" s="165" t="s">
        <v>472</v>
      </c>
      <c r="L22" s="172">
        <v>1.0</v>
      </c>
      <c r="M22" s="159" t="s">
        <v>167</v>
      </c>
      <c r="N22" s="162">
        <v>0.0</v>
      </c>
      <c r="O22" s="159" t="s">
        <v>473</v>
      </c>
      <c r="P22" s="162">
        <v>0.0</v>
      </c>
      <c r="Q22" s="169" t="s">
        <v>474</v>
      </c>
      <c r="R22" s="172">
        <v>1.0</v>
      </c>
      <c r="S22" s="159" t="s">
        <v>167</v>
      </c>
      <c r="T22" s="162">
        <v>0.0</v>
      </c>
      <c r="U22" s="159" t="s">
        <v>475</v>
      </c>
      <c r="V22" s="162">
        <v>0.0</v>
      </c>
      <c r="W22" s="159" t="s">
        <v>476</v>
      </c>
      <c r="X22" s="162">
        <v>0.0</v>
      </c>
      <c r="Y22" s="165" t="s">
        <v>477</v>
      </c>
      <c r="Z22" s="172">
        <v>2.0</v>
      </c>
      <c r="AA22" s="163" t="s">
        <v>478</v>
      </c>
      <c r="AB22" s="201">
        <v>0.0</v>
      </c>
      <c r="AC22" s="159" t="s">
        <v>167</v>
      </c>
      <c r="AD22" s="166">
        <v>0.0</v>
      </c>
      <c r="AE22" s="159" t="s">
        <v>167</v>
      </c>
      <c r="AF22" s="162">
        <v>0.0</v>
      </c>
      <c r="AG22" s="159" t="s">
        <v>167</v>
      </c>
      <c r="AH22" s="162">
        <v>0.0</v>
      </c>
      <c r="AI22" s="159" t="s">
        <v>167</v>
      </c>
      <c r="AJ22" s="166">
        <v>0.0</v>
      </c>
      <c r="AK22" s="159" t="s">
        <v>170</v>
      </c>
      <c r="AL22" s="166">
        <v>0.0</v>
      </c>
      <c r="AM22" s="165" t="s">
        <v>479</v>
      </c>
      <c r="AN22" s="201">
        <v>1.5</v>
      </c>
      <c r="AO22" s="169" t="s">
        <v>480</v>
      </c>
      <c r="AP22" s="166">
        <v>1.5</v>
      </c>
    </row>
    <row r="23" ht="217.5" customHeight="1">
      <c r="A23" s="116"/>
      <c r="B23" s="116"/>
      <c r="C23" s="219" t="s">
        <v>481</v>
      </c>
      <c r="D23" s="206">
        <v>2.0</v>
      </c>
      <c r="E23" s="220"/>
      <c r="F23" s="221" t="s">
        <v>482</v>
      </c>
      <c r="G23" s="192" t="s">
        <v>483</v>
      </c>
      <c r="H23" s="222">
        <v>0.7</v>
      </c>
      <c r="I23" s="159" t="s">
        <v>167</v>
      </c>
      <c r="J23" s="162">
        <v>0.0</v>
      </c>
      <c r="K23" s="182" t="s">
        <v>484</v>
      </c>
      <c r="L23" s="172">
        <v>0.7</v>
      </c>
      <c r="M23" s="159" t="s">
        <v>485</v>
      </c>
      <c r="N23" s="162">
        <v>0.0</v>
      </c>
      <c r="O23" s="161" t="s">
        <v>486</v>
      </c>
      <c r="P23" s="162">
        <v>1.0</v>
      </c>
      <c r="Q23" s="159" t="s">
        <v>487</v>
      </c>
      <c r="R23" s="162">
        <v>0.0</v>
      </c>
      <c r="S23" s="159" t="s">
        <v>167</v>
      </c>
      <c r="T23" s="162">
        <v>0.0</v>
      </c>
      <c r="U23" s="223" t="s">
        <v>488</v>
      </c>
      <c r="V23" s="172">
        <v>1.0</v>
      </c>
      <c r="W23" s="224" t="s">
        <v>489</v>
      </c>
      <c r="X23" s="162">
        <v>1.0</v>
      </c>
      <c r="Y23" s="223" t="s">
        <v>490</v>
      </c>
      <c r="Z23" s="172">
        <v>0.7</v>
      </c>
      <c r="AA23" s="159" t="s">
        <v>491</v>
      </c>
      <c r="AB23" s="166">
        <v>0.2</v>
      </c>
      <c r="AC23" s="182" t="s">
        <v>492</v>
      </c>
      <c r="AD23" s="201">
        <v>0.7</v>
      </c>
      <c r="AE23" s="159" t="s">
        <v>493</v>
      </c>
      <c r="AF23" s="162">
        <v>0.0</v>
      </c>
      <c r="AG23" s="224" t="s">
        <v>494</v>
      </c>
      <c r="AH23" s="162">
        <v>0.2</v>
      </c>
      <c r="AI23" s="159" t="s">
        <v>167</v>
      </c>
      <c r="AJ23" s="166">
        <v>0.0</v>
      </c>
      <c r="AK23" s="159" t="s">
        <v>170</v>
      </c>
      <c r="AL23" s="166">
        <v>0.0</v>
      </c>
      <c r="AM23" s="159" t="s">
        <v>495</v>
      </c>
      <c r="AN23" s="166">
        <v>0.2</v>
      </c>
      <c r="AO23" s="198" t="s">
        <v>496</v>
      </c>
      <c r="AP23" s="201">
        <v>1.7</v>
      </c>
    </row>
    <row r="24" ht="126.0" customHeight="1">
      <c r="A24" s="225" t="s">
        <v>497</v>
      </c>
      <c r="B24" s="226" t="s">
        <v>498</v>
      </c>
      <c r="C24" s="227" t="s">
        <v>499</v>
      </c>
      <c r="D24" s="228">
        <v>1.0</v>
      </c>
      <c r="E24" s="229"/>
      <c r="F24" s="230" t="s">
        <v>500</v>
      </c>
      <c r="G24" s="159" t="s">
        <v>501</v>
      </c>
      <c r="H24" s="160">
        <v>0.0</v>
      </c>
      <c r="I24" s="159" t="s">
        <v>167</v>
      </c>
      <c r="J24" s="162">
        <v>0.0</v>
      </c>
      <c r="K24" s="169" t="s">
        <v>502</v>
      </c>
      <c r="L24" s="162">
        <v>0.0</v>
      </c>
      <c r="M24" s="159" t="s">
        <v>167</v>
      </c>
      <c r="N24" s="162">
        <v>0.0</v>
      </c>
      <c r="O24" s="165" t="s">
        <v>167</v>
      </c>
      <c r="P24" s="162">
        <v>0.0</v>
      </c>
      <c r="Q24" s="159" t="s">
        <v>167</v>
      </c>
      <c r="R24" s="162">
        <v>0.0</v>
      </c>
      <c r="S24" s="159" t="s">
        <v>167</v>
      </c>
      <c r="T24" s="162">
        <v>0.0</v>
      </c>
      <c r="U24" s="159" t="s">
        <v>503</v>
      </c>
      <c r="V24" s="162">
        <v>0.0</v>
      </c>
      <c r="W24" s="159" t="s">
        <v>504</v>
      </c>
      <c r="X24" s="162">
        <v>0.0</v>
      </c>
      <c r="Y24" s="159" t="s">
        <v>505</v>
      </c>
      <c r="Z24" s="162">
        <v>0.0</v>
      </c>
      <c r="AA24" s="159" t="s">
        <v>506</v>
      </c>
      <c r="AB24" s="166">
        <v>0.0</v>
      </c>
      <c r="AC24" s="159" t="s">
        <v>167</v>
      </c>
      <c r="AD24" s="166">
        <v>0.0</v>
      </c>
      <c r="AE24" s="159" t="s">
        <v>167</v>
      </c>
      <c r="AF24" s="162">
        <v>0.0</v>
      </c>
      <c r="AG24" s="159" t="s">
        <v>167</v>
      </c>
      <c r="AH24" s="162">
        <v>0.0</v>
      </c>
      <c r="AI24" s="159" t="s">
        <v>507</v>
      </c>
      <c r="AJ24" s="166">
        <v>1.0</v>
      </c>
      <c r="AK24" s="159" t="s">
        <v>170</v>
      </c>
      <c r="AL24" s="166">
        <v>0.0</v>
      </c>
      <c r="AM24" s="159" t="s">
        <v>167</v>
      </c>
      <c r="AN24" s="166">
        <v>0.0</v>
      </c>
      <c r="AO24" s="159" t="s">
        <v>508</v>
      </c>
      <c r="AP24" s="166">
        <v>0.5</v>
      </c>
    </row>
    <row r="25" ht="342.0" customHeight="1">
      <c r="A25" s="110"/>
      <c r="B25" s="225" t="s">
        <v>509</v>
      </c>
      <c r="C25" s="231" t="s">
        <v>510</v>
      </c>
      <c r="D25" s="232">
        <v>2.0</v>
      </c>
      <c r="E25" s="233"/>
      <c r="F25" s="234" t="s">
        <v>511</v>
      </c>
      <c r="G25" s="159" t="s">
        <v>512</v>
      </c>
      <c r="H25" s="160">
        <v>0.0</v>
      </c>
      <c r="I25" s="159" t="s">
        <v>167</v>
      </c>
      <c r="J25" s="162">
        <v>0.0</v>
      </c>
      <c r="K25" s="159" t="s">
        <v>513</v>
      </c>
      <c r="L25" s="162">
        <v>1.2</v>
      </c>
      <c r="M25" s="159" t="s">
        <v>167</v>
      </c>
      <c r="N25" s="162">
        <v>0.0</v>
      </c>
      <c r="O25" s="187" t="s">
        <v>514</v>
      </c>
      <c r="P25" s="162">
        <v>0.4</v>
      </c>
      <c r="Q25" s="159" t="s">
        <v>515</v>
      </c>
      <c r="R25" s="162">
        <v>1.2</v>
      </c>
      <c r="S25" s="159" t="s">
        <v>167</v>
      </c>
      <c r="T25" s="162">
        <v>0.0</v>
      </c>
      <c r="U25" s="159" t="s">
        <v>167</v>
      </c>
      <c r="V25" s="162">
        <v>0.0</v>
      </c>
      <c r="W25" s="159" t="s">
        <v>167</v>
      </c>
      <c r="X25" s="162">
        <v>0.0</v>
      </c>
      <c r="Y25" s="159" t="s">
        <v>516</v>
      </c>
      <c r="Z25" s="162">
        <v>0.4</v>
      </c>
      <c r="AA25" s="159" t="s">
        <v>517</v>
      </c>
      <c r="AB25" s="166">
        <v>0.0</v>
      </c>
      <c r="AC25" s="235" t="s">
        <v>518</v>
      </c>
      <c r="AD25" s="166">
        <v>0.0</v>
      </c>
      <c r="AE25" s="159" t="s">
        <v>167</v>
      </c>
      <c r="AF25" s="162">
        <v>0.0</v>
      </c>
      <c r="AG25" s="159" t="s">
        <v>519</v>
      </c>
      <c r="AH25" s="162">
        <v>0.0</v>
      </c>
      <c r="AI25" s="159" t="s">
        <v>520</v>
      </c>
      <c r="AJ25" s="166">
        <v>0.0</v>
      </c>
      <c r="AK25" s="159" t="s">
        <v>170</v>
      </c>
      <c r="AL25" s="166">
        <v>0.0</v>
      </c>
      <c r="AM25" s="159" t="s">
        <v>521</v>
      </c>
      <c r="AN25" s="166">
        <v>0.0</v>
      </c>
      <c r="AO25" s="159" t="s">
        <v>522</v>
      </c>
      <c r="AP25" s="166">
        <v>1.2</v>
      </c>
    </row>
    <row r="26" ht="160.5" customHeight="1">
      <c r="A26" s="110"/>
      <c r="B26" s="110"/>
      <c r="C26" s="227" t="s">
        <v>523</v>
      </c>
      <c r="D26" s="232">
        <v>1.0</v>
      </c>
      <c r="E26" s="236"/>
      <c r="F26" s="230" t="s">
        <v>524</v>
      </c>
      <c r="G26" s="159" t="s">
        <v>204</v>
      </c>
      <c r="H26" s="160">
        <v>0.0</v>
      </c>
      <c r="I26" s="159" t="s">
        <v>167</v>
      </c>
      <c r="J26" s="162">
        <v>0.0</v>
      </c>
      <c r="K26" s="159" t="s">
        <v>167</v>
      </c>
      <c r="L26" s="162">
        <v>0.0</v>
      </c>
      <c r="M26" s="159" t="s">
        <v>167</v>
      </c>
      <c r="N26" s="162">
        <v>0.0</v>
      </c>
      <c r="O26" s="192" t="s">
        <v>525</v>
      </c>
      <c r="P26" s="162">
        <v>0.5</v>
      </c>
      <c r="Q26" s="159" t="s">
        <v>167</v>
      </c>
      <c r="R26" s="162">
        <v>0.0</v>
      </c>
      <c r="S26" s="159" t="s">
        <v>167</v>
      </c>
      <c r="T26" s="162">
        <v>0.0</v>
      </c>
      <c r="U26" s="159" t="s">
        <v>526</v>
      </c>
      <c r="V26" s="162">
        <v>0.0</v>
      </c>
      <c r="W26" s="159" t="s">
        <v>167</v>
      </c>
      <c r="X26" s="162">
        <v>0.0</v>
      </c>
      <c r="Y26" s="182" t="s">
        <v>527</v>
      </c>
      <c r="Z26" s="162">
        <v>0.5</v>
      </c>
      <c r="AA26" s="159" t="s">
        <v>167</v>
      </c>
      <c r="AB26" s="166">
        <v>0.0</v>
      </c>
      <c r="AC26" s="159" t="s">
        <v>167</v>
      </c>
      <c r="AD26" s="166">
        <v>0.0</v>
      </c>
      <c r="AE26" s="159" t="s">
        <v>167</v>
      </c>
      <c r="AF26" s="162">
        <v>0.0</v>
      </c>
      <c r="AG26" s="159" t="s">
        <v>167</v>
      </c>
      <c r="AH26" s="162">
        <v>0.0</v>
      </c>
      <c r="AI26" s="159" t="s">
        <v>528</v>
      </c>
      <c r="AJ26" s="166">
        <v>0.0</v>
      </c>
      <c r="AK26" s="159" t="s">
        <v>170</v>
      </c>
      <c r="AL26" s="166">
        <v>0.0</v>
      </c>
      <c r="AM26" s="159" t="s">
        <v>167</v>
      </c>
      <c r="AN26" s="166">
        <v>0.0</v>
      </c>
      <c r="AO26" s="187" t="s">
        <v>529</v>
      </c>
      <c r="AP26" s="166">
        <v>0.5</v>
      </c>
    </row>
    <row r="27" ht="175.5" customHeight="1">
      <c r="A27" s="110"/>
      <c r="B27" s="110"/>
      <c r="C27" s="231" t="s">
        <v>530</v>
      </c>
      <c r="D27" s="232">
        <v>2.0</v>
      </c>
      <c r="E27" s="236"/>
      <c r="F27" s="237" t="s">
        <v>531</v>
      </c>
      <c r="G27" s="159" t="s">
        <v>532</v>
      </c>
      <c r="H27" s="160">
        <v>0.0</v>
      </c>
      <c r="I27" s="159" t="s">
        <v>167</v>
      </c>
      <c r="J27" s="162">
        <v>0.0</v>
      </c>
      <c r="K27" s="159" t="s">
        <v>167</v>
      </c>
      <c r="L27" s="162">
        <v>0.0</v>
      </c>
      <c r="M27" s="159" t="s">
        <v>167</v>
      </c>
      <c r="N27" s="162">
        <v>0.0</v>
      </c>
      <c r="O27" s="165" t="s">
        <v>533</v>
      </c>
      <c r="P27" s="162">
        <v>1.0</v>
      </c>
      <c r="Q27" s="159" t="s">
        <v>167</v>
      </c>
      <c r="R27" s="162">
        <v>0.0</v>
      </c>
      <c r="S27" s="159" t="s">
        <v>167</v>
      </c>
      <c r="T27" s="162">
        <v>0.0</v>
      </c>
      <c r="U27" s="165" t="s">
        <v>167</v>
      </c>
      <c r="V27" s="162">
        <v>0.0</v>
      </c>
      <c r="W27" s="159" t="s">
        <v>534</v>
      </c>
      <c r="X27" s="162">
        <v>0.0</v>
      </c>
      <c r="Y27" s="159" t="s">
        <v>535</v>
      </c>
      <c r="Z27" s="162">
        <v>0.0</v>
      </c>
      <c r="AA27" s="159" t="s">
        <v>167</v>
      </c>
      <c r="AB27" s="166">
        <v>0.0</v>
      </c>
      <c r="AC27" s="159" t="s">
        <v>536</v>
      </c>
      <c r="AD27" s="166">
        <v>0.0</v>
      </c>
      <c r="AE27" s="159" t="s">
        <v>167</v>
      </c>
      <c r="AF27" s="162">
        <v>0.0</v>
      </c>
      <c r="AG27" s="159" t="s">
        <v>537</v>
      </c>
      <c r="AH27" s="162">
        <v>0.0</v>
      </c>
      <c r="AI27" s="159" t="s">
        <v>167</v>
      </c>
      <c r="AJ27" s="166">
        <v>0.0</v>
      </c>
      <c r="AK27" s="159" t="s">
        <v>170</v>
      </c>
      <c r="AL27" s="166">
        <v>0.0</v>
      </c>
      <c r="AM27" s="159" t="s">
        <v>416</v>
      </c>
      <c r="AN27" s="166">
        <v>0.0</v>
      </c>
      <c r="AO27" s="163" t="s">
        <v>538</v>
      </c>
      <c r="AP27" s="166">
        <v>1.5</v>
      </c>
    </row>
    <row r="28" ht="186.75" customHeight="1">
      <c r="A28" s="110"/>
      <c r="B28" s="116"/>
      <c r="C28" s="231" t="s">
        <v>539</v>
      </c>
      <c r="D28" s="232">
        <v>1.0</v>
      </c>
      <c r="E28" s="236"/>
      <c r="F28" s="230" t="s">
        <v>540</v>
      </c>
      <c r="G28" s="187" t="s">
        <v>541</v>
      </c>
      <c r="H28" s="160">
        <v>0.5</v>
      </c>
      <c r="I28" s="178" t="s">
        <v>542</v>
      </c>
      <c r="J28" s="162">
        <v>0.5</v>
      </c>
      <c r="K28" s="159" t="s">
        <v>543</v>
      </c>
      <c r="L28" s="162">
        <v>0.5</v>
      </c>
      <c r="M28" s="159" t="s">
        <v>167</v>
      </c>
      <c r="N28" s="162">
        <v>0.0</v>
      </c>
      <c r="O28" s="159" t="s">
        <v>544</v>
      </c>
      <c r="P28" s="162">
        <v>0.5</v>
      </c>
      <c r="Q28" s="159" t="s">
        <v>167</v>
      </c>
      <c r="R28" s="162">
        <v>0.0</v>
      </c>
      <c r="S28" s="159" t="s">
        <v>167</v>
      </c>
      <c r="T28" s="162">
        <v>0.0</v>
      </c>
      <c r="U28" s="159" t="s">
        <v>545</v>
      </c>
      <c r="V28" s="162">
        <v>0.75</v>
      </c>
      <c r="W28" s="159" t="s">
        <v>167</v>
      </c>
      <c r="X28" s="162">
        <v>0.0</v>
      </c>
      <c r="Y28" s="159" t="s">
        <v>546</v>
      </c>
      <c r="Z28" s="162">
        <v>0.0</v>
      </c>
      <c r="AA28" s="161" t="s">
        <v>167</v>
      </c>
      <c r="AB28" s="166">
        <v>0.0</v>
      </c>
      <c r="AC28" s="159" t="s">
        <v>547</v>
      </c>
      <c r="AD28" s="166">
        <v>0.5</v>
      </c>
      <c r="AE28" s="161" t="s">
        <v>167</v>
      </c>
      <c r="AF28" s="162">
        <v>0.0</v>
      </c>
      <c r="AG28" s="161" t="s">
        <v>548</v>
      </c>
      <c r="AH28" s="162">
        <v>0.0</v>
      </c>
      <c r="AI28" s="159" t="s">
        <v>549</v>
      </c>
      <c r="AJ28" s="166">
        <v>0.0</v>
      </c>
      <c r="AK28" s="159" t="s">
        <v>170</v>
      </c>
      <c r="AL28" s="166">
        <v>0.0</v>
      </c>
      <c r="AM28" s="161" t="s">
        <v>550</v>
      </c>
      <c r="AN28" s="166">
        <v>0.0</v>
      </c>
      <c r="AO28" s="159" t="s">
        <v>551</v>
      </c>
      <c r="AP28" s="166">
        <v>0.75</v>
      </c>
    </row>
    <row r="29" ht="175.5" customHeight="1">
      <c r="A29" s="110"/>
      <c r="B29" s="225" t="s">
        <v>552</v>
      </c>
      <c r="C29" s="231" t="s">
        <v>553</v>
      </c>
      <c r="D29" s="232">
        <v>1.0</v>
      </c>
      <c r="E29" s="238"/>
      <c r="F29" s="230" t="s">
        <v>554</v>
      </c>
      <c r="G29" s="159" t="s">
        <v>555</v>
      </c>
      <c r="H29" s="160">
        <v>0.0</v>
      </c>
      <c r="I29" s="159" t="s">
        <v>556</v>
      </c>
      <c r="J29" s="162">
        <v>0.0</v>
      </c>
      <c r="K29" s="159" t="s">
        <v>557</v>
      </c>
      <c r="L29" s="162">
        <v>1.0</v>
      </c>
      <c r="M29" s="159" t="s">
        <v>558</v>
      </c>
      <c r="N29" s="162">
        <v>0.0</v>
      </c>
      <c r="O29" s="159" t="s">
        <v>559</v>
      </c>
      <c r="P29" s="162">
        <v>0.0</v>
      </c>
      <c r="Q29" s="159" t="s">
        <v>560</v>
      </c>
      <c r="R29" s="162">
        <v>1.0</v>
      </c>
      <c r="S29" s="159" t="s">
        <v>561</v>
      </c>
      <c r="T29" s="162">
        <v>0.0</v>
      </c>
      <c r="U29" s="159" t="s">
        <v>562</v>
      </c>
      <c r="V29" s="162">
        <v>0.0</v>
      </c>
      <c r="W29" s="159" t="s">
        <v>563</v>
      </c>
      <c r="X29" s="162">
        <v>0.0</v>
      </c>
      <c r="Y29" s="159" t="s">
        <v>564</v>
      </c>
      <c r="Z29" s="162">
        <v>0.0</v>
      </c>
      <c r="AA29" s="161" t="s">
        <v>565</v>
      </c>
      <c r="AB29" s="166">
        <v>0.0</v>
      </c>
      <c r="AC29" s="159" t="s">
        <v>566</v>
      </c>
      <c r="AD29" s="166">
        <v>0.0</v>
      </c>
      <c r="AE29" s="159" t="s">
        <v>567</v>
      </c>
      <c r="AF29" s="162">
        <v>0.0</v>
      </c>
      <c r="AG29" s="159" t="s">
        <v>568</v>
      </c>
      <c r="AH29" s="162">
        <v>0.0</v>
      </c>
      <c r="AI29" s="169" t="s">
        <v>569</v>
      </c>
      <c r="AJ29" s="166">
        <v>0.0</v>
      </c>
      <c r="AK29" s="159" t="s">
        <v>570</v>
      </c>
      <c r="AL29" s="166">
        <v>0.0</v>
      </c>
      <c r="AM29" s="159" t="s">
        <v>571</v>
      </c>
      <c r="AN29" s="166">
        <v>0.0</v>
      </c>
      <c r="AO29" s="159" t="s">
        <v>572</v>
      </c>
      <c r="AP29" s="166">
        <v>1.0</v>
      </c>
    </row>
    <row r="30" ht="213.75" customHeight="1">
      <c r="A30" s="110"/>
      <c r="B30" s="110"/>
      <c r="C30" s="231" t="s">
        <v>573</v>
      </c>
      <c r="D30" s="232">
        <v>1.0</v>
      </c>
      <c r="E30" s="239">
        <v>0.4</v>
      </c>
      <c r="F30" s="237" t="s">
        <v>574</v>
      </c>
      <c r="G30" s="159" t="s">
        <v>575</v>
      </c>
      <c r="H30" s="184">
        <f>0.25*0.4</f>
        <v>0.1</v>
      </c>
      <c r="I30" s="159" t="s">
        <v>576</v>
      </c>
      <c r="J30" s="162">
        <v>0.0</v>
      </c>
      <c r="K30" s="169" t="s">
        <v>577</v>
      </c>
      <c r="L30" s="172">
        <v>0.0</v>
      </c>
      <c r="M30" s="159" t="s">
        <v>578</v>
      </c>
      <c r="N30" s="162">
        <v>0.0</v>
      </c>
      <c r="O30" s="159" t="s">
        <v>579</v>
      </c>
      <c r="P30" s="162">
        <v>0.0</v>
      </c>
      <c r="Q30" s="159" t="s">
        <v>580</v>
      </c>
      <c r="R30" s="162">
        <v>0.0</v>
      </c>
      <c r="S30" s="159" t="s">
        <v>581</v>
      </c>
      <c r="T30" s="162">
        <v>0.0</v>
      </c>
      <c r="U30" s="159" t="s">
        <v>582</v>
      </c>
      <c r="V30" s="162">
        <v>0.0</v>
      </c>
      <c r="W30" s="159" t="s">
        <v>583</v>
      </c>
      <c r="X30" s="162">
        <v>0.0</v>
      </c>
      <c r="Y30" s="161" t="s">
        <v>584</v>
      </c>
      <c r="Z30" s="172">
        <f>1*0.4</f>
        <v>0.4</v>
      </c>
      <c r="AA30" s="165" t="s">
        <v>585</v>
      </c>
      <c r="AB30" s="201">
        <v>0.0</v>
      </c>
      <c r="AC30" s="159" t="s">
        <v>586</v>
      </c>
      <c r="AD30" s="166">
        <v>0.0</v>
      </c>
      <c r="AE30" s="159" t="s">
        <v>587</v>
      </c>
      <c r="AF30" s="162">
        <v>0.0</v>
      </c>
      <c r="AG30" s="159" t="s">
        <v>588</v>
      </c>
      <c r="AH30" s="162">
        <v>0.0</v>
      </c>
      <c r="AI30" s="159" t="s">
        <v>589</v>
      </c>
      <c r="AJ30" s="166">
        <f>1*0.4</f>
        <v>0.4</v>
      </c>
      <c r="AK30" s="159" t="s">
        <v>590</v>
      </c>
      <c r="AL30" s="166">
        <v>0.0</v>
      </c>
      <c r="AM30" s="164" t="s">
        <v>591</v>
      </c>
      <c r="AN30" s="166">
        <f>0.75*0.4</f>
        <v>0.3</v>
      </c>
      <c r="AO30" s="164" t="s">
        <v>592</v>
      </c>
      <c r="AP30" s="166">
        <f>0.5*0.4</f>
        <v>0.2</v>
      </c>
    </row>
    <row r="31" ht="284.25" customHeight="1">
      <c r="A31" s="110"/>
      <c r="B31" s="110"/>
      <c r="C31" s="240" t="s">
        <v>593</v>
      </c>
      <c r="D31" s="232">
        <v>2.0</v>
      </c>
      <c r="E31" s="236"/>
      <c r="F31" s="237" t="s">
        <v>594</v>
      </c>
      <c r="G31" s="159" t="s">
        <v>595</v>
      </c>
      <c r="H31" s="162">
        <v>0.0</v>
      </c>
      <c r="I31" s="159" t="s">
        <v>167</v>
      </c>
      <c r="J31" s="162">
        <v>0.0</v>
      </c>
      <c r="K31" s="168" t="s">
        <v>596</v>
      </c>
      <c r="L31" s="172">
        <v>1.0</v>
      </c>
      <c r="M31" s="159" t="s">
        <v>167</v>
      </c>
      <c r="N31" s="162">
        <v>0.0</v>
      </c>
      <c r="O31" s="159" t="s">
        <v>167</v>
      </c>
      <c r="P31" s="162">
        <v>0.0</v>
      </c>
      <c r="Q31" s="159" t="s">
        <v>167</v>
      </c>
      <c r="R31" s="162">
        <v>0.0</v>
      </c>
      <c r="S31" s="159" t="s">
        <v>167</v>
      </c>
      <c r="T31" s="162">
        <v>0.0</v>
      </c>
      <c r="U31" s="159" t="s">
        <v>597</v>
      </c>
      <c r="V31" s="162">
        <v>0.0</v>
      </c>
      <c r="W31" s="159" t="s">
        <v>167</v>
      </c>
      <c r="X31" s="162">
        <v>0.0</v>
      </c>
      <c r="Y31" s="159" t="s">
        <v>598</v>
      </c>
      <c r="Z31" s="172">
        <v>1.5</v>
      </c>
      <c r="AA31" s="159" t="s">
        <v>599</v>
      </c>
      <c r="AB31" s="201">
        <v>1.0</v>
      </c>
      <c r="AC31" s="159" t="s">
        <v>167</v>
      </c>
      <c r="AD31" s="166">
        <v>0.0</v>
      </c>
      <c r="AE31" s="159" t="s">
        <v>167</v>
      </c>
      <c r="AF31" s="162">
        <v>0.0</v>
      </c>
      <c r="AG31" s="169" t="s">
        <v>167</v>
      </c>
      <c r="AH31" s="172">
        <v>0.0</v>
      </c>
      <c r="AI31" s="194" t="s">
        <v>600</v>
      </c>
      <c r="AJ31" s="201">
        <v>1.0</v>
      </c>
      <c r="AK31" s="159" t="s">
        <v>170</v>
      </c>
      <c r="AL31" s="166">
        <v>0.0</v>
      </c>
      <c r="AM31" s="164" t="s">
        <v>601</v>
      </c>
      <c r="AN31" s="201">
        <v>1.0</v>
      </c>
      <c r="AO31" s="164" t="s">
        <v>602</v>
      </c>
      <c r="AP31" s="201">
        <v>1.0</v>
      </c>
    </row>
    <row r="32" ht="232.5" customHeight="1">
      <c r="A32" s="116"/>
      <c r="B32" s="116"/>
      <c r="C32" s="240" t="s">
        <v>603</v>
      </c>
      <c r="D32" s="232">
        <v>2.0</v>
      </c>
      <c r="E32" s="241"/>
      <c r="F32" s="242" t="s">
        <v>604</v>
      </c>
      <c r="G32" s="192" t="s">
        <v>605</v>
      </c>
      <c r="H32" s="222">
        <v>0.7</v>
      </c>
      <c r="I32" s="182" t="s">
        <v>606</v>
      </c>
      <c r="J32" s="172">
        <v>0.7</v>
      </c>
      <c r="K32" s="182" t="s">
        <v>607</v>
      </c>
      <c r="L32" s="172">
        <v>1.7</v>
      </c>
      <c r="M32" s="159" t="s">
        <v>167</v>
      </c>
      <c r="N32" s="162">
        <v>0.0</v>
      </c>
      <c r="O32" s="161" t="s">
        <v>608</v>
      </c>
      <c r="P32" s="162">
        <v>1.0</v>
      </c>
      <c r="Q32" s="235" t="s">
        <v>609</v>
      </c>
      <c r="R32" s="172">
        <v>0.7</v>
      </c>
      <c r="S32" s="192" t="s">
        <v>610</v>
      </c>
      <c r="T32" s="162">
        <v>0.2</v>
      </c>
      <c r="U32" s="224" t="s">
        <v>611</v>
      </c>
      <c r="V32" s="172">
        <v>0.5</v>
      </c>
      <c r="W32" s="224" t="s">
        <v>612</v>
      </c>
      <c r="X32" s="172">
        <v>0.5</v>
      </c>
      <c r="Y32" s="223" t="s">
        <v>613</v>
      </c>
      <c r="Z32" s="162">
        <v>1.0</v>
      </c>
      <c r="AA32" s="164" t="s">
        <v>614</v>
      </c>
      <c r="AB32" s="166">
        <v>1.0</v>
      </c>
      <c r="AC32" s="182" t="s">
        <v>615</v>
      </c>
      <c r="AD32" s="166">
        <v>1.0</v>
      </c>
      <c r="AE32" s="159" t="s">
        <v>167</v>
      </c>
      <c r="AF32" s="162">
        <v>0.0</v>
      </c>
      <c r="AG32" s="243" t="s">
        <v>616</v>
      </c>
      <c r="AH32" s="162">
        <v>0.2</v>
      </c>
      <c r="AI32" s="182" t="s">
        <v>617</v>
      </c>
      <c r="AJ32" s="201">
        <v>1.7</v>
      </c>
      <c r="AK32" s="159" t="s">
        <v>170</v>
      </c>
      <c r="AL32" s="166">
        <v>0.0</v>
      </c>
      <c r="AM32" s="244" t="s">
        <v>618</v>
      </c>
      <c r="AN32" s="166">
        <v>0.8</v>
      </c>
      <c r="AO32" s="198" t="s">
        <v>619</v>
      </c>
      <c r="AP32" s="201">
        <v>0.7</v>
      </c>
    </row>
    <row r="33" ht="231.0" customHeight="1">
      <c r="A33" s="245" t="s">
        <v>620</v>
      </c>
      <c r="B33" s="246" t="s">
        <v>621</v>
      </c>
      <c r="C33" s="247" t="s">
        <v>622</v>
      </c>
      <c r="D33" s="248">
        <v>1.0</v>
      </c>
      <c r="E33" s="249"/>
      <c r="F33" s="250" t="s">
        <v>623</v>
      </c>
      <c r="G33" s="161" t="s">
        <v>204</v>
      </c>
      <c r="H33" s="160">
        <v>0.0</v>
      </c>
      <c r="I33" s="159" t="s">
        <v>624</v>
      </c>
      <c r="J33" s="162">
        <v>0.0</v>
      </c>
      <c r="K33" s="187" t="s">
        <v>625</v>
      </c>
      <c r="L33" s="162">
        <v>0.25</v>
      </c>
      <c r="M33" s="159" t="s">
        <v>167</v>
      </c>
      <c r="N33" s="162">
        <v>0.0</v>
      </c>
      <c r="O33" s="159" t="s">
        <v>167</v>
      </c>
      <c r="P33" s="162">
        <v>0.0</v>
      </c>
      <c r="Q33" s="159" t="s">
        <v>167</v>
      </c>
      <c r="R33" s="162">
        <v>0.0</v>
      </c>
      <c r="S33" s="159" t="s">
        <v>167</v>
      </c>
      <c r="T33" s="162">
        <v>0.0</v>
      </c>
      <c r="U33" s="159" t="s">
        <v>626</v>
      </c>
      <c r="V33" s="162">
        <v>0.0</v>
      </c>
      <c r="W33" s="159" t="s">
        <v>627</v>
      </c>
      <c r="X33" s="162">
        <v>0.0</v>
      </c>
      <c r="Y33" s="159" t="s">
        <v>628</v>
      </c>
      <c r="Z33" s="162">
        <v>0.0</v>
      </c>
      <c r="AA33" s="159" t="s">
        <v>629</v>
      </c>
      <c r="AB33" s="166">
        <v>0.0</v>
      </c>
      <c r="AC33" s="169" t="s">
        <v>167</v>
      </c>
      <c r="AD33" s="166">
        <v>0.0</v>
      </c>
      <c r="AE33" s="159" t="s">
        <v>167</v>
      </c>
      <c r="AF33" s="162">
        <v>0.0</v>
      </c>
      <c r="AG33" s="169" t="s">
        <v>167</v>
      </c>
      <c r="AH33" s="162">
        <v>0.0</v>
      </c>
      <c r="AI33" s="182" t="s">
        <v>630</v>
      </c>
      <c r="AJ33" s="201">
        <v>1.0</v>
      </c>
      <c r="AK33" s="159" t="s">
        <v>170</v>
      </c>
      <c r="AL33" s="166">
        <v>0.0</v>
      </c>
      <c r="AM33" s="159" t="s">
        <v>167</v>
      </c>
      <c r="AN33" s="166">
        <v>0.0</v>
      </c>
      <c r="AO33" s="159" t="s">
        <v>631</v>
      </c>
      <c r="AP33" s="166">
        <v>0.25</v>
      </c>
    </row>
    <row r="34" ht="224.25" customHeight="1">
      <c r="A34" s="110"/>
      <c r="B34" s="251" t="s">
        <v>632</v>
      </c>
      <c r="C34" s="247" t="s">
        <v>633</v>
      </c>
      <c r="D34" s="248">
        <v>1.0</v>
      </c>
      <c r="E34" s="249"/>
      <c r="F34" s="250" t="s">
        <v>634</v>
      </c>
      <c r="G34" s="159" t="s">
        <v>167</v>
      </c>
      <c r="H34" s="160">
        <v>0.0</v>
      </c>
      <c r="I34" s="164" t="s">
        <v>635</v>
      </c>
      <c r="J34" s="162">
        <v>0.25</v>
      </c>
      <c r="K34" s="159" t="s">
        <v>167</v>
      </c>
      <c r="L34" s="162">
        <v>0.0</v>
      </c>
      <c r="M34" s="159" t="s">
        <v>167</v>
      </c>
      <c r="N34" s="162">
        <v>0.0</v>
      </c>
      <c r="O34" s="187" t="s">
        <v>636</v>
      </c>
      <c r="P34" s="162">
        <v>0.5</v>
      </c>
      <c r="Q34" s="159" t="s">
        <v>167</v>
      </c>
      <c r="R34" s="162">
        <v>0.0</v>
      </c>
      <c r="S34" s="159" t="s">
        <v>167</v>
      </c>
      <c r="T34" s="162">
        <v>0.0</v>
      </c>
      <c r="U34" s="159" t="s">
        <v>167</v>
      </c>
      <c r="V34" s="162">
        <v>0.0</v>
      </c>
      <c r="W34" s="159" t="s">
        <v>167</v>
      </c>
      <c r="X34" s="162">
        <v>0.0</v>
      </c>
      <c r="Y34" s="159" t="s">
        <v>637</v>
      </c>
      <c r="Z34" s="162">
        <v>0.25</v>
      </c>
      <c r="AA34" s="159" t="s">
        <v>638</v>
      </c>
      <c r="AB34" s="166">
        <v>0.0</v>
      </c>
      <c r="AC34" s="159" t="s">
        <v>639</v>
      </c>
      <c r="AD34" s="166">
        <v>0.5</v>
      </c>
      <c r="AE34" s="159" t="s">
        <v>167</v>
      </c>
      <c r="AF34" s="162">
        <v>0.0</v>
      </c>
      <c r="AG34" s="159" t="s">
        <v>640</v>
      </c>
      <c r="AH34" s="162">
        <v>0.25</v>
      </c>
      <c r="AI34" s="159" t="s">
        <v>641</v>
      </c>
      <c r="AJ34" s="166">
        <v>0.0</v>
      </c>
      <c r="AK34" s="159" t="s">
        <v>170</v>
      </c>
      <c r="AL34" s="166">
        <v>0.0</v>
      </c>
      <c r="AM34" s="159" t="s">
        <v>642</v>
      </c>
      <c r="AN34" s="166">
        <v>0.0</v>
      </c>
      <c r="AO34" s="159" t="s">
        <v>643</v>
      </c>
      <c r="AP34" s="166">
        <v>0.0</v>
      </c>
    </row>
    <row r="35" ht="207.75" customHeight="1">
      <c r="A35" s="110"/>
      <c r="B35" s="110"/>
      <c r="C35" s="247" t="s">
        <v>644</v>
      </c>
      <c r="D35" s="248">
        <v>1.0</v>
      </c>
      <c r="E35" s="249"/>
      <c r="F35" s="252" t="s">
        <v>645</v>
      </c>
      <c r="G35" s="159" t="s">
        <v>646</v>
      </c>
      <c r="H35" s="160">
        <v>0.0</v>
      </c>
      <c r="I35" s="159" t="s">
        <v>167</v>
      </c>
      <c r="J35" s="162">
        <v>0.0</v>
      </c>
      <c r="K35" s="159" t="s">
        <v>647</v>
      </c>
      <c r="L35" s="172">
        <v>0.25</v>
      </c>
      <c r="M35" s="159" t="s">
        <v>167</v>
      </c>
      <c r="N35" s="162">
        <v>0.0</v>
      </c>
      <c r="O35" s="159" t="s">
        <v>167</v>
      </c>
      <c r="P35" s="162">
        <v>0.0</v>
      </c>
      <c r="Q35" s="159" t="s">
        <v>167</v>
      </c>
      <c r="R35" s="162">
        <v>0.0</v>
      </c>
      <c r="S35" s="159" t="s">
        <v>167</v>
      </c>
      <c r="T35" s="162">
        <v>0.0</v>
      </c>
      <c r="U35" s="163" t="s">
        <v>648</v>
      </c>
      <c r="V35" s="162">
        <v>0.25</v>
      </c>
      <c r="W35" s="159" t="s">
        <v>167</v>
      </c>
      <c r="X35" s="162">
        <v>0.0</v>
      </c>
      <c r="Y35" s="159" t="s">
        <v>649</v>
      </c>
      <c r="Z35" s="162">
        <v>0.25</v>
      </c>
      <c r="AA35" s="159" t="s">
        <v>167</v>
      </c>
      <c r="AB35" s="166">
        <v>0.0</v>
      </c>
      <c r="AC35" s="159" t="s">
        <v>650</v>
      </c>
      <c r="AD35" s="166">
        <v>1.0</v>
      </c>
      <c r="AE35" s="159" t="s">
        <v>167</v>
      </c>
      <c r="AF35" s="162">
        <v>0.0</v>
      </c>
      <c r="AG35" s="159" t="s">
        <v>651</v>
      </c>
      <c r="AH35" s="162">
        <v>0.25</v>
      </c>
      <c r="AI35" s="159" t="s">
        <v>652</v>
      </c>
      <c r="AJ35" s="166">
        <v>0.25</v>
      </c>
      <c r="AK35" s="164" t="s">
        <v>653</v>
      </c>
      <c r="AL35" s="166">
        <v>0.25</v>
      </c>
      <c r="AM35" s="159" t="s">
        <v>167</v>
      </c>
      <c r="AN35" s="166">
        <v>0.0</v>
      </c>
      <c r="AO35" s="159" t="s">
        <v>654</v>
      </c>
      <c r="AP35" s="166">
        <v>0.25</v>
      </c>
    </row>
    <row r="36" ht="172.5" customHeight="1">
      <c r="A36" s="110"/>
      <c r="B36" s="116"/>
      <c r="C36" s="247" t="s">
        <v>655</v>
      </c>
      <c r="D36" s="248">
        <v>1.0</v>
      </c>
      <c r="E36" s="253"/>
      <c r="F36" s="254" t="s">
        <v>656</v>
      </c>
      <c r="G36" s="159" t="s">
        <v>167</v>
      </c>
      <c r="H36" s="160">
        <v>0.0</v>
      </c>
      <c r="I36" s="159" t="s">
        <v>167</v>
      </c>
      <c r="J36" s="162">
        <v>0.0</v>
      </c>
      <c r="K36" s="165" t="s">
        <v>167</v>
      </c>
      <c r="L36" s="162">
        <v>0.0</v>
      </c>
      <c r="M36" s="159" t="s">
        <v>167</v>
      </c>
      <c r="N36" s="162">
        <v>0.0</v>
      </c>
      <c r="O36" s="187" t="s">
        <v>657</v>
      </c>
      <c r="P36" s="162">
        <v>0.25</v>
      </c>
      <c r="Q36" s="159" t="s">
        <v>167</v>
      </c>
      <c r="R36" s="162">
        <v>0.0</v>
      </c>
      <c r="S36" s="159" t="s">
        <v>167</v>
      </c>
      <c r="T36" s="162">
        <v>0.0</v>
      </c>
      <c r="U36" s="159" t="s">
        <v>658</v>
      </c>
      <c r="V36" s="162">
        <v>0.0</v>
      </c>
      <c r="W36" s="159" t="s">
        <v>167</v>
      </c>
      <c r="X36" s="162">
        <v>0.0</v>
      </c>
      <c r="Y36" s="169" t="s">
        <v>659</v>
      </c>
      <c r="Z36" s="172">
        <v>0.25</v>
      </c>
      <c r="AA36" s="159" t="s">
        <v>167</v>
      </c>
      <c r="AB36" s="166">
        <v>0.0</v>
      </c>
      <c r="AC36" s="159" t="s">
        <v>660</v>
      </c>
      <c r="AD36" s="166">
        <v>0.25</v>
      </c>
      <c r="AE36" s="159" t="s">
        <v>167</v>
      </c>
      <c r="AF36" s="162">
        <v>0.0</v>
      </c>
      <c r="AG36" s="159" t="s">
        <v>167</v>
      </c>
      <c r="AH36" s="162">
        <v>0.0</v>
      </c>
      <c r="AI36" s="164" t="s">
        <v>661</v>
      </c>
      <c r="AJ36" s="166">
        <v>0.25</v>
      </c>
      <c r="AK36" s="159" t="s">
        <v>170</v>
      </c>
      <c r="AL36" s="166">
        <v>0.0</v>
      </c>
      <c r="AM36" s="159" t="s">
        <v>662</v>
      </c>
      <c r="AN36" s="166">
        <v>0.25</v>
      </c>
      <c r="AO36" s="159" t="s">
        <v>167</v>
      </c>
      <c r="AP36" s="166">
        <v>0.0</v>
      </c>
    </row>
    <row r="37" ht="268.5" customHeight="1">
      <c r="A37" s="110"/>
      <c r="B37" s="251" t="s">
        <v>663</v>
      </c>
      <c r="C37" s="255" t="s">
        <v>664</v>
      </c>
      <c r="D37" s="256">
        <v>2.0</v>
      </c>
      <c r="E37" s="253"/>
      <c r="F37" s="257" t="s">
        <v>665</v>
      </c>
      <c r="G37" s="159" t="s">
        <v>666</v>
      </c>
      <c r="H37" s="184">
        <v>1.0</v>
      </c>
      <c r="I37" s="164" t="s">
        <v>667</v>
      </c>
      <c r="J37" s="162">
        <v>0.5</v>
      </c>
      <c r="K37" s="159" t="s">
        <v>668</v>
      </c>
      <c r="L37" s="162">
        <v>0.0</v>
      </c>
      <c r="M37" s="159" t="s">
        <v>167</v>
      </c>
      <c r="N37" s="162">
        <v>0.0</v>
      </c>
      <c r="O37" s="159" t="s">
        <v>669</v>
      </c>
      <c r="P37" s="162">
        <v>0.0</v>
      </c>
      <c r="Q37" s="159" t="s">
        <v>167</v>
      </c>
      <c r="R37" s="162">
        <v>0.0</v>
      </c>
      <c r="S37" s="176" t="s">
        <v>167</v>
      </c>
      <c r="T37" s="162">
        <v>0.0</v>
      </c>
      <c r="U37" s="159" t="s">
        <v>670</v>
      </c>
      <c r="V37" s="162">
        <v>0.0</v>
      </c>
      <c r="W37" s="159" t="s">
        <v>167</v>
      </c>
      <c r="X37" s="162">
        <v>0.0</v>
      </c>
      <c r="Y37" s="159" t="s">
        <v>671</v>
      </c>
      <c r="Z37" s="162">
        <v>1.0</v>
      </c>
      <c r="AA37" s="159" t="s">
        <v>167</v>
      </c>
      <c r="AB37" s="166">
        <v>0.0</v>
      </c>
      <c r="AC37" s="192" t="s">
        <v>672</v>
      </c>
      <c r="AD37" s="166">
        <v>0.5</v>
      </c>
      <c r="AE37" s="159" t="s">
        <v>167</v>
      </c>
      <c r="AF37" s="162">
        <v>0.0</v>
      </c>
      <c r="AG37" s="159" t="s">
        <v>167</v>
      </c>
      <c r="AH37" s="162">
        <v>0.0</v>
      </c>
      <c r="AI37" s="192" t="s">
        <v>673</v>
      </c>
      <c r="AJ37" s="166">
        <v>1.0</v>
      </c>
      <c r="AK37" s="159" t="s">
        <v>170</v>
      </c>
      <c r="AL37" s="166">
        <v>0.0</v>
      </c>
      <c r="AM37" s="169" t="s">
        <v>674</v>
      </c>
      <c r="AN37" s="166">
        <v>2.0</v>
      </c>
      <c r="AO37" s="159" t="s">
        <v>675</v>
      </c>
      <c r="AP37" s="166">
        <v>0.5</v>
      </c>
    </row>
    <row r="38" ht="312.0" customHeight="1">
      <c r="A38" s="110"/>
      <c r="B38" s="110"/>
      <c r="C38" s="258" t="s">
        <v>676</v>
      </c>
      <c r="D38" s="256">
        <v>1.0</v>
      </c>
      <c r="E38" s="253"/>
      <c r="F38" s="254" t="s">
        <v>677</v>
      </c>
      <c r="G38" s="187" t="s">
        <v>678</v>
      </c>
      <c r="H38" s="184">
        <v>0.75</v>
      </c>
      <c r="I38" s="159" t="s">
        <v>167</v>
      </c>
      <c r="J38" s="162">
        <v>0.0</v>
      </c>
      <c r="K38" s="164" t="s">
        <v>679</v>
      </c>
      <c r="L38" s="162">
        <v>0.75</v>
      </c>
      <c r="M38" s="159" t="s">
        <v>167</v>
      </c>
      <c r="N38" s="162">
        <v>0.0</v>
      </c>
      <c r="O38" s="159" t="s">
        <v>680</v>
      </c>
      <c r="P38" s="162">
        <v>0.0</v>
      </c>
      <c r="Q38" s="159" t="s">
        <v>681</v>
      </c>
      <c r="R38" s="162">
        <v>0.5</v>
      </c>
      <c r="S38" s="159" t="s">
        <v>167</v>
      </c>
      <c r="T38" s="162">
        <v>0.0</v>
      </c>
      <c r="U38" s="159" t="s">
        <v>682</v>
      </c>
      <c r="V38" s="162">
        <v>0.0</v>
      </c>
      <c r="W38" s="169" t="s">
        <v>683</v>
      </c>
      <c r="X38" s="162">
        <v>0.0</v>
      </c>
      <c r="Y38" s="159" t="s">
        <v>684</v>
      </c>
      <c r="Z38" s="162">
        <v>0.75</v>
      </c>
      <c r="AA38" s="159" t="s">
        <v>685</v>
      </c>
      <c r="AB38" s="166">
        <v>0.0</v>
      </c>
      <c r="AC38" s="161" t="s">
        <v>686</v>
      </c>
      <c r="AD38" s="166">
        <v>0.5</v>
      </c>
      <c r="AE38" s="159" t="s">
        <v>167</v>
      </c>
      <c r="AF38" s="162">
        <v>0.0</v>
      </c>
      <c r="AG38" s="161" t="s">
        <v>687</v>
      </c>
      <c r="AH38" s="162">
        <v>0.5</v>
      </c>
      <c r="AI38" s="187" t="s">
        <v>688</v>
      </c>
      <c r="AJ38" s="166">
        <v>0.75</v>
      </c>
      <c r="AK38" s="159" t="s">
        <v>689</v>
      </c>
      <c r="AL38" s="166">
        <v>0.0</v>
      </c>
      <c r="AM38" s="164" t="s">
        <v>690</v>
      </c>
      <c r="AN38" s="166">
        <v>0.75</v>
      </c>
      <c r="AO38" s="168" t="s">
        <v>691</v>
      </c>
      <c r="AP38" s="166">
        <v>0.0</v>
      </c>
    </row>
    <row r="39" ht="306.75" customHeight="1">
      <c r="A39" s="110"/>
      <c r="B39" s="110"/>
      <c r="C39" s="258" t="s">
        <v>692</v>
      </c>
      <c r="D39" s="256">
        <v>1.0</v>
      </c>
      <c r="E39" s="253"/>
      <c r="F39" s="254" t="s">
        <v>693</v>
      </c>
      <c r="G39" s="178" t="s">
        <v>694</v>
      </c>
      <c r="H39" s="184">
        <v>0.25</v>
      </c>
      <c r="I39" s="159" t="s">
        <v>167</v>
      </c>
      <c r="J39" s="162">
        <v>0.0</v>
      </c>
      <c r="K39" s="164" t="s">
        <v>695</v>
      </c>
      <c r="L39" s="162">
        <v>0.75</v>
      </c>
      <c r="M39" s="159" t="s">
        <v>167</v>
      </c>
      <c r="N39" s="162">
        <v>0.0</v>
      </c>
      <c r="O39" s="165" t="s">
        <v>696</v>
      </c>
      <c r="P39" s="162">
        <v>0.0</v>
      </c>
      <c r="Q39" s="159" t="s">
        <v>697</v>
      </c>
      <c r="R39" s="162">
        <v>0.0</v>
      </c>
      <c r="S39" s="159" t="s">
        <v>167</v>
      </c>
      <c r="T39" s="162">
        <v>0.0</v>
      </c>
      <c r="U39" s="159" t="s">
        <v>698</v>
      </c>
      <c r="V39" s="172">
        <v>0.0</v>
      </c>
      <c r="W39" s="159" t="s">
        <v>699</v>
      </c>
      <c r="X39" s="162">
        <v>0.0</v>
      </c>
      <c r="Y39" s="169" t="s">
        <v>700</v>
      </c>
      <c r="Z39" s="172">
        <v>0.5</v>
      </c>
      <c r="AA39" s="182" t="s">
        <v>701</v>
      </c>
      <c r="AB39" s="166">
        <v>0.25</v>
      </c>
      <c r="AC39" s="167" t="s">
        <v>702</v>
      </c>
      <c r="AD39" s="166">
        <v>0.25</v>
      </c>
      <c r="AE39" s="159" t="s">
        <v>167</v>
      </c>
      <c r="AF39" s="162">
        <v>0.0</v>
      </c>
      <c r="AG39" s="169" t="s">
        <v>703</v>
      </c>
      <c r="AH39" s="172">
        <v>0.25</v>
      </c>
      <c r="AI39" s="164" t="s">
        <v>704</v>
      </c>
      <c r="AJ39" s="166">
        <v>1.0</v>
      </c>
      <c r="AK39" s="159" t="s">
        <v>705</v>
      </c>
      <c r="AL39" s="166">
        <v>0.0</v>
      </c>
      <c r="AM39" s="169" t="s">
        <v>706</v>
      </c>
      <c r="AN39" s="166">
        <v>0.5</v>
      </c>
      <c r="AO39" s="168" t="s">
        <v>707</v>
      </c>
      <c r="AP39" s="166">
        <v>0.0</v>
      </c>
    </row>
    <row r="40" ht="306.75" customHeight="1">
      <c r="A40" s="110"/>
      <c r="B40" s="110"/>
      <c r="C40" s="259" t="s">
        <v>708</v>
      </c>
      <c r="D40" s="248">
        <v>1.0</v>
      </c>
      <c r="E40" s="249"/>
      <c r="F40" s="254" t="s">
        <v>709</v>
      </c>
      <c r="G40" s="164" t="s">
        <v>710</v>
      </c>
      <c r="H40" s="184">
        <v>0.25</v>
      </c>
      <c r="I40" s="159" t="s">
        <v>711</v>
      </c>
      <c r="J40" s="162">
        <v>0.0</v>
      </c>
      <c r="K40" s="159" t="s">
        <v>712</v>
      </c>
      <c r="L40" s="162">
        <v>0.0</v>
      </c>
      <c r="M40" s="159" t="s">
        <v>167</v>
      </c>
      <c r="N40" s="162">
        <v>0.0</v>
      </c>
      <c r="O40" s="159" t="s">
        <v>713</v>
      </c>
      <c r="P40" s="162">
        <v>0.0</v>
      </c>
      <c r="Q40" s="159" t="s">
        <v>714</v>
      </c>
      <c r="R40" s="162">
        <v>0.0</v>
      </c>
      <c r="S40" s="159" t="s">
        <v>167</v>
      </c>
      <c r="T40" s="162">
        <v>0.0</v>
      </c>
      <c r="U40" s="159" t="s">
        <v>715</v>
      </c>
      <c r="V40" s="162">
        <v>0.0</v>
      </c>
      <c r="W40" s="159" t="s">
        <v>716</v>
      </c>
      <c r="X40" s="162">
        <v>0.0</v>
      </c>
      <c r="Y40" s="164" t="s">
        <v>717</v>
      </c>
      <c r="Z40" s="162">
        <v>0.5</v>
      </c>
      <c r="AA40" s="164" t="s">
        <v>718</v>
      </c>
      <c r="AB40" s="166">
        <v>0.25</v>
      </c>
      <c r="AC40" s="159" t="s">
        <v>719</v>
      </c>
      <c r="AD40" s="166">
        <v>0.25</v>
      </c>
      <c r="AE40" s="159" t="s">
        <v>167</v>
      </c>
      <c r="AF40" s="162">
        <v>0.0</v>
      </c>
      <c r="AG40" s="159" t="s">
        <v>720</v>
      </c>
      <c r="AH40" s="162">
        <v>0.0</v>
      </c>
      <c r="AI40" s="188" t="s">
        <v>721</v>
      </c>
      <c r="AJ40" s="166">
        <v>0.25</v>
      </c>
      <c r="AK40" s="169" t="s">
        <v>722</v>
      </c>
      <c r="AL40" s="201">
        <v>0.0</v>
      </c>
      <c r="AM40" s="159" t="s">
        <v>723</v>
      </c>
      <c r="AN40" s="166">
        <v>0.5</v>
      </c>
      <c r="AO40" s="159" t="s">
        <v>724</v>
      </c>
      <c r="AP40" s="166">
        <v>0.0</v>
      </c>
    </row>
    <row r="41" ht="183.75" customHeight="1">
      <c r="A41" s="110"/>
      <c r="B41" s="110"/>
      <c r="C41" s="247" t="s">
        <v>725</v>
      </c>
      <c r="D41" s="248">
        <v>1.0</v>
      </c>
      <c r="E41" s="253"/>
      <c r="F41" s="254" t="s">
        <v>726</v>
      </c>
      <c r="G41" s="169" t="s">
        <v>727</v>
      </c>
      <c r="H41" s="160">
        <v>1.0</v>
      </c>
      <c r="I41" s="192" t="s">
        <v>728</v>
      </c>
      <c r="J41" s="162">
        <v>1.0</v>
      </c>
      <c r="K41" s="169" t="s">
        <v>729</v>
      </c>
      <c r="L41" s="162">
        <v>0.0</v>
      </c>
      <c r="M41" s="159" t="s">
        <v>730</v>
      </c>
      <c r="N41" s="162">
        <v>0.0</v>
      </c>
      <c r="O41" s="165" t="s">
        <v>731</v>
      </c>
      <c r="P41" s="162">
        <v>0.0</v>
      </c>
      <c r="Q41" s="159" t="s">
        <v>732</v>
      </c>
      <c r="R41" s="162">
        <v>0.0</v>
      </c>
      <c r="S41" s="159" t="s">
        <v>733</v>
      </c>
      <c r="T41" s="162">
        <v>0.0</v>
      </c>
      <c r="U41" s="169" t="s">
        <v>734</v>
      </c>
      <c r="V41" s="162">
        <v>1.0</v>
      </c>
      <c r="W41" s="169" t="s">
        <v>735</v>
      </c>
      <c r="X41" s="162">
        <v>1.0</v>
      </c>
      <c r="Y41" s="169" t="s">
        <v>736</v>
      </c>
      <c r="Z41" s="172">
        <v>0.0</v>
      </c>
      <c r="AA41" s="159" t="s">
        <v>737</v>
      </c>
      <c r="AB41" s="166">
        <v>0.0</v>
      </c>
      <c r="AC41" s="169" t="s">
        <v>738</v>
      </c>
      <c r="AD41" s="201">
        <v>1.0</v>
      </c>
      <c r="AE41" s="169" t="s">
        <v>739</v>
      </c>
      <c r="AF41" s="172">
        <v>0.0</v>
      </c>
      <c r="AG41" s="169" t="s">
        <v>740</v>
      </c>
      <c r="AH41" s="172">
        <v>0.0</v>
      </c>
      <c r="AI41" s="165" t="s">
        <v>741</v>
      </c>
      <c r="AJ41" s="260">
        <v>1.0</v>
      </c>
      <c r="AK41" s="159" t="s">
        <v>742</v>
      </c>
      <c r="AL41" s="166">
        <v>0.0</v>
      </c>
      <c r="AM41" s="169" t="s">
        <v>743</v>
      </c>
      <c r="AN41" s="166">
        <v>1.0</v>
      </c>
      <c r="AO41" s="169" t="s">
        <v>744</v>
      </c>
      <c r="AP41" s="201">
        <v>0.0</v>
      </c>
    </row>
    <row r="42" ht="263.25" customHeight="1">
      <c r="A42" s="110"/>
      <c r="B42" s="110"/>
      <c r="C42" s="255" t="s">
        <v>745</v>
      </c>
      <c r="D42" s="248">
        <v>2.0</v>
      </c>
      <c r="E42" s="253"/>
      <c r="F42" s="254" t="s">
        <v>746</v>
      </c>
      <c r="G42" s="169" t="s">
        <v>747</v>
      </c>
      <c r="H42" s="184">
        <v>0.5</v>
      </c>
      <c r="I42" s="165" t="s">
        <v>748</v>
      </c>
      <c r="J42" s="172">
        <v>2.0</v>
      </c>
      <c r="K42" s="169" t="s">
        <v>749</v>
      </c>
      <c r="L42" s="172">
        <v>2.0</v>
      </c>
      <c r="M42" s="169" t="s">
        <v>750</v>
      </c>
      <c r="N42" s="172">
        <v>2.0</v>
      </c>
      <c r="O42" s="159" t="s">
        <v>751</v>
      </c>
      <c r="P42" s="172">
        <v>2.0</v>
      </c>
      <c r="Q42" s="169" t="s">
        <v>170</v>
      </c>
      <c r="R42" s="162">
        <v>0.0</v>
      </c>
      <c r="S42" s="159" t="s">
        <v>752</v>
      </c>
      <c r="T42" s="162">
        <v>0.0</v>
      </c>
      <c r="U42" s="192" t="s">
        <v>753</v>
      </c>
      <c r="V42" s="172">
        <v>1.0</v>
      </c>
      <c r="W42" s="159" t="s">
        <v>167</v>
      </c>
      <c r="X42" s="162">
        <v>0.0</v>
      </c>
      <c r="Y42" s="169" t="s">
        <v>754</v>
      </c>
      <c r="Z42" s="172">
        <v>2.0</v>
      </c>
      <c r="AA42" s="164" t="s">
        <v>755</v>
      </c>
      <c r="AB42" s="166">
        <v>1.0</v>
      </c>
      <c r="AC42" s="182" t="s">
        <v>756</v>
      </c>
      <c r="AD42" s="166">
        <v>1.0</v>
      </c>
      <c r="AE42" s="167" t="s">
        <v>757</v>
      </c>
      <c r="AF42" s="162">
        <v>1.0</v>
      </c>
      <c r="AG42" s="165" t="s">
        <v>758</v>
      </c>
      <c r="AH42" s="172">
        <v>2.0</v>
      </c>
      <c r="AI42" s="169" t="s">
        <v>759</v>
      </c>
      <c r="AJ42" s="201">
        <v>2.0</v>
      </c>
      <c r="AK42" s="192" t="s">
        <v>760</v>
      </c>
      <c r="AL42" s="166">
        <v>1.0</v>
      </c>
      <c r="AM42" s="169" t="s">
        <v>761</v>
      </c>
      <c r="AN42" s="166">
        <v>1.0</v>
      </c>
      <c r="AO42" s="169" t="s">
        <v>762</v>
      </c>
      <c r="AP42" s="166">
        <v>0.0</v>
      </c>
    </row>
    <row r="43" ht="304.5" customHeight="1">
      <c r="A43" s="110"/>
      <c r="B43" s="110"/>
      <c r="C43" s="247" t="s">
        <v>763</v>
      </c>
      <c r="D43" s="248">
        <v>1.0</v>
      </c>
      <c r="E43" s="249"/>
      <c r="F43" s="252" t="s">
        <v>764</v>
      </c>
      <c r="G43" s="161" t="s">
        <v>765</v>
      </c>
      <c r="H43" s="184">
        <v>0.0</v>
      </c>
      <c r="I43" s="161" t="s">
        <v>766</v>
      </c>
      <c r="J43" s="162">
        <v>0.0</v>
      </c>
      <c r="K43" s="192" t="s">
        <v>767</v>
      </c>
      <c r="L43" s="172">
        <v>1.0</v>
      </c>
      <c r="M43" s="159" t="s">
        <v>768</v>
      </c>
      <c r="N43" s="162">
        <v>0.0</v>
      </c>
      <c r="O43" s="182" t="s">
        <v>769</v>
      </c>
      <c r="P43" s="172">
        <v>0.75</v>
      </c>
      <c r="Q43" s="165" t="s">
        <v>770</v>
      </c>
      <c r="R43" s="172">
        <v>0.75</v>
      </c>
      <c r="S43" s="159" t="s">
        <v>771</v>
      </c>
      <c r="T43" s="162">
        <v>0.0</v>
      </c>
      <c r="U43" s="169" t="s">
        <v>772</v>
      </c>
      <c r="V43" s="172">
        <v>0.0</v>
      </c>
      <c r="W43" s="169" t="s">
        <v>773</v>
      </c>
      <c r="X43" s="162">
        <v>0.25</v>
      </c>
      <c r="Y43" s="169" t="s">
        <v>774</v>
      </c>
      <c r="Z43" s="172">
        <v>1.0</v>
      </c>
      <c r="AA43" s="159" t="s">
        <v>167</v>
      </c>
      <c r="AB43" s="166">
        <v>0.0</v>
      </c>
      <c r="AC43" s="165" t="s">
        <v>775</v>
      </c>
      <c r="AD43" s="166">
        <v>0.5</v>
      </c>
      <c r="AE43" s="169" t="s">
        <v>776</v>
      </c>
      <c r="AF43" s="172">
        <v>0.25</v>
      </c>
      <c r="AG43" s="192" t="s">
        <v>777</v>
      </c>
      <c r="AH43" s="172">
        <v>0.5</v>
      </c>
      <c r="AI43" s="169" t="s">
        <v>778</v>
      </c>
      <c r="AJ43" s="166">
        <v>0.5</v>
      </c>
      <c r="AK43" s="187" t="s">
        <v>779</v>
      </c>
      <c r="AL43" s="201">
        <v>0.5</v>
      </c>
      <c r="AM43" s="159" t="s">
        <v>780</v>
      </c>
      <c r="AN43" s="201">
        <v>0.5</v>
      </c>
      <c r="AO43" s="161" t="s">
        <v>781</v>
      </c>
      <c r="AP43" s="166">
        <v>0.0</v>
      </c>
    </row>
    <row r="44" ht="250.5" customHeight="1">
      <c r="A44" s="110"/>
      <c r="B44" s="110"/>
      <c r="C44" s="247" t="s">
        <v>782</v>
      </c>
      <c r="D44" s="261">
        <v>1.0</v>
      </c>
      <c r="E44" s="262"/>
      <c r="F44" s="263" t="s">
        <v>783</v>
      </c>
      <c r="G44" s="159" t="s">
        <v>784</v>
      </c>
      <c r="H44" s="160">
        <v>0.0</v>
      </c>
      <c r="I44" s="187" t="s">
        <v>785</v>
      </c>
      <c r="J44" s="162">
        <v>0.5</v>
      </c>
      <c r="K44" s="169" t="s">
        <v>786</v>
      </c>
      <c r="L44" s="162">
        <v>0.25</v>
      </c>
      <c r="M44" s="159" t="s">
        <v>787</v>
      </c>
      <c r="N44" s="162">
        <v>0.25</v>
      </c>
      <c r="O44" s="182" t="s">
        <v>788</v>
      </c>
      <c r="P44" s="172">
        <v>1.0</v>
      </c>
      <c r="Q44" s="159" t="s">
        <v>789</v>
      </c>
      <c r="R44" s="162">
        <v>0.25</v>
      </c>
      <c r="S44" s="164" t="s">
        <v>790</v>
      </c>
      <c r="T44" s="162">
        <v>0.5</v>
      </c>
      <c r="U44" s="159" t="s">
        <v>791</v>
      </c>
      <c r="V44" s="162">
        <v>0.5</v>
      </c>
      <c r="W44" s="192" t="s">
        <v>792</v>
      </c>
      <c r="X44" s="162">
        <v>1.0</v>
      </c>
      <c r="Y44" s="235" t="s">
        <v>793</v>
      </c>
      <c r="Z44" s="172">
        <v>0.5</v>
      </c>
      <c r="AA44" s="169" t="s">
        <v>794</v>
      </c>
      <c r="AB44" s="201">
        <v>0.25</v>
      </c>
      <c r="AC44" s="165" t="s">
        <v>795</v>
      </c>
      <c r="AD44" s="166">
        <v>0.5</v>
      </c>
      <c r="AE44" s="169" t="s">
        <v>796</v>
      </c>
      <c r="AF44" s="172">
        <v>0.25</v>
      </c>
      <c r="AG44" s="235" t="s">
        <v>797</v>
      </c>
      <c r="AH44" s="172">
        <v>0.5</v>
      </c>
      <c r="AI44" s="169" t="s">
        <v>798</v>
      </c>
      <c r="AJ44" s="166">
        <v>0.25</v>
      </c>
      <c r="AK44" s="165" t="s">
        <v>799</v>
      </c>
      <c r="AL44" s="166">
        <v>0.5</v>
      </c>
      <c r="AM44" s="169" t="s">
        <v>800</v>
      </c>
      <c r="AN44" s="166">
        <v>0.25</v>
      </c>
      <c r="AO44" s="169" t="s">
        <v>801</v>
      </c>
      <c r="AP44" s="201">
        <v>1.0</v>
      </c>
    </row>
    <row r="45" ht="201.75" customHeight="1">
      <c r="A45" s="116"/>
      <c r="B45" s="110"/>
      <c r="C45" s="247" t="s">
        <v>802</v>
      </c>
      <c r="D45" s="248">
        <v>1.0</v>
      </c>
      <c r="E45" s="249"/>
      <c r="F45" s="252" t="s">
        <v>803</v>
      </c>
      <c r="G45" s="159" t="s">
        <v>804</v>
      </c>
      <c r="H45" s="160">
        <v>0.25</v>
      </c>
      <c r="I45" s="165" t="s">
        <v>805</v>
      </c>
      <c r="J45" s="162">
        <v>0.25</v>
      </c>
      <c r="K45" s="169" t="s">
        <v>806</v>
      </c>
      <c r="L45" s="172">
        <v>0.25</v>
      </c>
      <c r="M45" s="159" t="s">
        <v>807</v>
      </c>
      <c r="N45" s="162">
        <v>0.0</v>
      </c>
      <c r="O45" s="182" t="s">
        <v>808</v>
      </c>
      <c r="P45" s="162">
        <v>0.5</v>
      </c>
      <c r="Q45" s="159" t="s">
        <v>809</v>
      </c>
      <c r="R45" s="162">
        <v>0.25</v>
      </c>
      <c r="S45" s="159" t="s">
        <v>167</v>
      </c>
      <c r="T45" s="162">
        <v>0.0</v>
      </c>
      <c r="U45" s="192" t="s">
        <v>810</v>
      </c>
      <c r="V45" s="172">
        <v>0.5</v>
      </c>
      <c r="W45" s="159" t="s">
        <v>811</v>
      </c>
      <c r="X45" s="162">
        <v>0.25</v>
      </c>
      <c r="Y45" s="165" t="s">
        <v>812</v>
      </c>
      <c r="Z45" s="162">
        <v>0.5</v>
      </c>
      <c r="AA45" s="159" t="s">
        <v>167</v>
      </c>
      <c r="AB45" s="166">
        <v>0.0</v>
      </c>
      <c r="AC45" s="165" t="s">
        <v>813</v>
      </c>
      <c r="AD45" s="166">
        <v>0.25</v>
      </c>
      <c r="AE45" s="159" t="s">
        <v>814</v>
      </c>
      <c r="AF45" s="162">
        <v>0.0</v>
      </c>
      <c r="AG45" s="235" t="s">
        <v>815</v>
      </c>
      <c r="AH45" s="172">
        <v>0.25</v>
      </c>
      <c r="AI45" s="169" t="s">
        <v>816</v>
      </c>
      <c r="AJ45" s="166">
        <v>0.25</v>
      </c>
      <c r="AK45" s="159" t="s">
        <v>817</v>
      </c>
      <c r="AL45" s="201">
        <v>0.25</v>
      </c>
      <c r="AM45" s="161" t="s">
        <v>818</v>
      </c>
      <c r="AN45" s="166">
        <v>0.5</v>
      </c>
      <c r="AO45" s="192" t="s">
        <v>819</v>
      </c>
      <c r="AP45" s="201">
        <v>0.75</v>
      </c>
    </row>
    <row r="46">
      <c r="A46" s="264" t="s">
        <v>820</v>
      </c>
      <c r="B46" s="265"/>
      <c r="C46" s="266" t="s">
        <v>821</v>
      </c>
      <c r="D46" s="267" t="s">
        <v>822</v>
      </c>
      <c r="E46" s="268"/>
      <c r="F46" s="269" t="s">
        <v>823</v>
      </c>
      <c r="G46" s="164" t="s">
        <v>824</v>
      </c>
      <c r="H46" s="184">
        <v>1.1</v>
      </c>
      <c r="I46" s="168" t="s">
        <v>825</v>
      </c>
      <c r="J46" s="162">
        <v>1.1</v>
      </c>
      <c r="K46" s="159" t="s">
        <v>826</v>
      </c>
      <c r="L46" s="162">
        <v>1.1</v>
      </c>
      <c r="M46" s="159" t="s">
        <v>827</v>
      </c>
      <c r="N46" s="162">
        <v>1.0</v>
      </c>
      <c r="O46" s="178" t="s">
        <v>828</v>
      </c>
      <c r="P46" s="172">
        <v>1.2</v>
      </c>
      <c r="Q46" s="159" t="s">
        <v>829</v>
      </c>
      <c r="R46" s="162">
        <v>1.1</v>
      </c>
      <c r="S46" s="159" t="s">
        <v>830</v>
      </c>
      <c r="T46" s="162">
        <v>0.9</v>
      </c>
      <c r="U46" s="159" t="s">
        <v>831</v>
      </c>
      <c r="V46" s="162">
        <v>1.1</v>
      </c>
      <c r="W46" s="159" t="s">
        <v>832</v>
      </c>
      <c r="X46" s="162">
        <v>1.1</v>
      </c>
      <c r="Y46" s="159" t="s">
        <v>833</v>
      </c>
      <c r="Z46" s="162">
        <v>1.1</v>
      </c>
      <c r="AA46" s="159" t="s">
        <v>834</v>
      </c>
      <c r="AB46" s="166">
        <v>0.9</v>
      </c>
      <c r="AC46" s="164" t="s">
        <v>835</v>
      </c>
      <c r="AD46" s="166">
        <v>1.1</v>
      </c>
      <c r="AE46" s="159" t="s">
        <v>836</v>
      </c>
      <c r="AF46" s="162">
        <v>1.1</v>
      </c>
      <c r="AG46" s="161" t="s">
        <v>837</v>
      </c>
      <c r="AH46" s="162">
        <v>0.9</v>
      </c>
      <c r="AI46" s="159" t="s">
        <v>838</v>
      </c>
      <c r="AJ46" s="166">
        <v>1.2</v>
      </c>
      <c r="AK46" s="159" t="s">
        <v>839</v>
      </c>
      <c r="AL46" s="166">
        <v>0.9</v>
      </c>
      <c r="AM46" s="159" t="s">
        <v>840</v>
      </c>
      <c r="AN46" s="166">
        <v>1.1</v>
      </c>
      <c r="AO46" s="159" t="s">
        <v>841</v>
      </c>
      <c r="AP46" s="166">
        <v>1.2</v>
      </c>
    </row>
    <row r="47" ht="15.75" customHeight="1">
      <c r="A47" s="270"/>
      <c r="B47" s="270"/>
      <c r="C47" s="270"/>
      <c r="D47" s="270"/>
      <c r="E47" s="270"/>
      <c r="F47" s="271"/>
      <c r="G47" s="272"/>
      <c r="H47" s="272"/>
      <c r="I47" s="272"/>
      <c r="J47" s="272"/>
      <c r="K47" s="272"/>
      <c r="L47" s="272"/>
      <c r="M47" s="272"/>
      <c r="N47" s="272"/>
      <c r="O47" s="273"/>
      <c r="P47" s="272"/>
      <c r="Q47" s="272"/>
      <c r="R47" s="272"/>
      <c r="S47" s="272"/>
      <c r="T47" s="272"/>
      <c r="U47" s="272"/>
      <c r="V47" s="272"/>
      <c r="W47" s="272"/>
      <c r="X47" s="272"/>
      <c r="Y47" s="272"/>
      <c r="Z47" s="272"/>
      <c r="AA47" s="272"/>
      <c r="AB47" s="274"/>
      <c r="AC47" s="272"/>
      <c r="AD47" s="274"/>
      <c r="AE47" s="272"/>
      <c r="AF47" s="272"/>
      <c r="AG47" s="272"/>
      <c r="AH47" s="272"/>
      <c r="AI47" s="272"/>
      <c r="AJ47" s="274"/>
      <c r="AK47" s="272"/>
      <c r="AL47" s="274"/>
      <c r="AM47" s="272"/>
      <c r="AN47" s="274"/>
      <c r="AO47" s="272"/>
      <c r="AP47" s="274"/>
    </row>
    <row r="48" ht="15.75" customHeight="1">
      <c r="A48" s="275"/>
      <c r="B48" s="275"/>
      <c r="C48" s="275"/>
      <c r="D48" s="275"/>
      <c r="E48" s="275"/>
      <c r="F48" s="276"/>
      <c r="G48" s="276"/>
      <c r="H48" s="276"/>
      <c r="I48" s="276"/>
      <c r="J48" s="276"/>
      <c r="K48" s="276"/>
      <c r="L48" s="276"/>
      <c r="M48" s="276"/>
      <c r="N48" s="276"/>
      <c r="O48" s="276"/>
      <c r="P48" s="276"/>
      <c r="Q48" s="276"/>
      <c r="R48" s="276"/>
      <c r="S48" s="276"/>
      <c r="T48" s="276"/>
      <c r="U48" s="276"/>
      <c r="V48" s="276"/>
      <c r="W48" s="276"/>
      <c r="X48" s="276"/>
      <c r="Y48" s="276"/>
      <c r="Z48" s="276"/>
      <c r="AA48" s="276"/>
      <c r="AB48" s="276"/>
      <c r="AC48" s="276"/>
      <c r="AD48" s="276"/>
      <c r="AE48" s="276"/>
      <c r="AF48" s="276"/>
      <c r="AG48" s="276"/>
      <c r="AH48" s="276"/>
      <c r="AI48" s="276"/>
      <c r="AJ48" s="276"/>
      <c r="AK48" s="276"/>
      <c r="AL48" s="276"/>
      <c r="AM48" s="276"/>
      <c r="AN48" s="276"/>
      <c r="AO48" s="276"/>
      <c r="AP48" s="276"/>
    </row>
  </sheetData>
  <mergeCells count="13">
    <mergeCell ref="B20:B23"/>
    <mergeCell ref="B25:B28"/>
    <mergeCell ref="B37:B45"/>
    <mergeCell ref="A24:A32"/>
    <mergeCell ref="A33:A45"/>
    <mergeCell ref="A2:A14"/>
    <mergeCell ref="B2:B5"/>
    <mergeCell ref="B6:B11"/>
    <mergeCell ref="B12:B14"/>
    <mergeCell ref="A15:A23"/>
    <mergeCell ref="B16:B19"/>
    <mergeCell ref="B29:B32"/>
    <mergeCell ref="B34:B36"/>
  </mergeCells>
  <conditionalFormatting sqref="G18:AB42 AC18:AD23 AE18:AN42 AO18:AP23 AC25:AD42 AO25:AP42">
    <cfRule type="containsBlanks" dxfId="0" priority="1">
      <formula>LEN(TRIM(G18))=0</formula>
    </cfRule>
  </conditionalFormatting>
  <hyperlinks>
    <hyperlink r:id="rId1" ref="I2"/>
    <hyperlink r:id="rId2" ref="Y2"/>
    <hyperlink r:id="rId3" ref="AA2"/>
    <hyperlink r:id="rId4" ref="AC2"/>
    <hyperlink r:id="rId5" ref="AG2"/>
    <hyperlink r:id="rId6" ref="AK2"/>
    <hyperlink r:id="rId7" ref="AA3"/>
    <hyperlink r:id="rId8" ref="G4"/>
    <hyperlink r:id="rId9" ref="I4"/>
    <hyperlink r:id="rId10" ref="AA4"/>
    <hyperlink r:id="rId11" ref="G6"/>
    <hyperlink r:id="rId12" ref="K6"/>
    <hyperlink r:id="rId13" ref="M6"/>
    <hyperlink r:id="rId14" ref="O6"/>
    <hyperlink r:id="rId15" ref="Q6"/>
    <hyperlink r:id="rId16" ref="S6"/>
    <hyperlink r:id="rId17" ref="U6"/>
    <hyperlink r:id="rId18" ref="W6"/>
    <hyperlink r:id="rId19" ref="Y6"/>
    <hyperlink r:id="rId20" ref="AA6"/>
    <hyperlink r:id="rId21" ref="AC6"/>
    <hyperlink r:id="rId22" ref="AG6"/>
    <hyperlink r:id="rId23" ref="AK6"/>
    <hyperlink r:id="rId24" ref="AM6"/>
    <hyperlink r:id="rId25" ref="I7"/>
    <hyperlink r:id="rId26" ref="W7"/>
    <hyperlink r:id="rId27" ref="Y7"/>
    <hyperlink r:id="rId28" ref="AA7"/>
    <hyperlink r:id="rId29" ref="AC7"/>
    <hyperlink r:id="rId30" ref="K8"/>
    <hyperlink r:id="rId31" ref="AC8"/>
    <hyperlink r:id="rId32" ref="I9"/>
    <hyperlink r:id="rId33" ref="Y9"/>
    <hyperlink r:id="rId34" ref="AC9"/>
    <hyperlink r:id="rId35" ref="AG9"/>
    <hyperlink r:id="rId36" ref="AO9"/>
    <hyperlink r:id="rId37" ref="G10"/>
    <hyperlink r:id="rId38" ref="U10"/>
    <hyperlink r:id="rId39" ref="AA10"/>
    <hyperlink r:id="rId40" ref="AC10"/>
    <hyperlink r:id="rId41" ref="AE10"/>
    <hyperlink r:id="rId42" ref="AG10"/>
    <hyperlink r:id="rId43" ref="G11"/>
    <hyperlink r:id="rId44" ref="O11"/>
    <hyperlink r:id="rId45" ref="AO11"/>
    <hyperlink r:id="rId46" ref="Q12"/>
    <hyperlink r:id="rId47" ref="G13"/>
    <hyperlink r:id="rId48" ref="S13"/>
    <hyperlink r:id="rId49" ref="AA13"/>
    <hyperlink r:id="rId50" ref="G14"/>
    <hyperlink r:id="rId51" ref="K14"/>
    <hyperlink r:id="rId52" ref="U14"/>
    <hyperlink r:id="rId53" ref="AM14"/>
    <hyperlink r:id="rId54" ref="G15"/>
    <hyperlink r:id="rId55" ref="U15"/>
    <hyperlink r:id="rId56" ref="AA15"/>
    <hyperlink r:id="rId57" ref="AI15"/>
    <hyperlink r:id="rId58" ref="AO15"/>
    <hyperlink r:id="rId59" ref="U16"/>
    <hyperlink r:id="rId60" ref="W16"/>
    <hyperlink r:id="rId61" ref="Y16"/>
    <hyperlink r:id="rId62" ref="AC16"/>
    <hyperlink r:id="rId63" ref="AO16"/>
    <hyperlink r:id="rId64" ref="O17"/>
    <hyperlink r:id="rId65" ref="O18"/>
    <hyperlink r:id="rId66" ref="Y18"/>
    <hyperlink r:id="rId67" ref="AO18"/>
    <hyperlink r:id="rId68" ref="K19"/>
    <hyperlink r:id="rId69" ref="O19"/>
    <hyperlink r:id="rId70" ref="U19"/>
    <hyperlink r:id="rId71" ref="W19"/>
    <hyperlink r:id="rId72" ref="AC19"/>
    <hyperlink r:id="rId73" ref="AG19"/>
    <hyperlink r:id="rId74" ref="AO19"/>
    <hyperlink r:id="rId75" ref="G20"/>
    <hyperlink r:id="rId76" ref="AA20"/>
    <hyperlink r:id="rId77" ref="AE20"/>
    <hyperlink r:id="rId78" ref="G21"/>
    <hyperlink r:id="rId79" ref="Y21"/>
    <hyperlink r:id="rId80" ref="AO21"/>
    <hyperlink r:id="rId81" ref="K22"/>
    <hyperlink r:id="rId82" ref="Y22"/>
    <hyperlink r:id="rId83" ref="AM22"/>
    <hyperlink r:id="rId84" ref="K23"/>
    <hyperlink r:id="rId85" ref="O23"/>
    <hyperlink r:id="rId86" ref="AC23"/>
    <hyperlink r:id="rId87" ref="AO23"/>
    <hyperlink r:id="rId88" ref="O24"/>
    <hyperlink r:id="rId89" ref="O25"/>
    <hyperlink r:id="rId90" ref="Y26"/>
    <hyperlink r:id="rId91" ref="AO26"/>
    <hyperlink r:id="rId92" ref="O27"/>
    <hyperlink r:id="rId93" ref="U27"/>
    <hyperlink r:id="rId94" ref="G28"/>
    <hyperlink r:id="rId95" ref="I28"/>
    <hyperlink r:id="rId96" ref="AA28"/>
    <hyperlink r:id="rId97" ref="AE28"/>
    <hyperlink r:id="rId98" ref="AG28"/>
    <hyperlink r:id="rId99" ref="AM28"/>
    <hyperlink r:id="rId100" ref="AA29"/>
    <hyperlink r:id="rId101" ref="Y30"/>
    <hyperlink r:id="rId102" ref="AA30"/>
    <hyperlink r:id="rId103" ref="K31"/>
    <hyperlink r:id="rId104" ref="I32"/>
    <hyperlink r:id="rId105" ref="K32"/>
    <hyperlink r:id="rId106" ref="O32"/>
    <hyperlink r:id="rId107" ref="AC32"/>
    <hyperlink r:id="rId108" ref="AI32"/>
    <hyperlink r:id="rId109" ref="AM32"/>
    <hyperlink r:id="rId110" ref="AO32"/>
    <hyperlink r:id="rId111" ref="G33"/>
    <hyperlink r:id="rId112" ref="K33"/>
    <hyperlink r:id="rId113" ref="AI33"/>
    <hyperlink r:id="rId114" ref="O34"/>
    <hyperlink r:id="rId115" ref="K36"/>
    <hyperlink r:id="rId116" ref="O36"/>
    <hyperlink r:id="rId117" ref="G38"/>
    <hyperlink r:id="rId118" ref="AC38"/>
    <hyperlink r:id="rId119" ref="AG38"/>
    <hyperlink r:id="rId120" ref="AI38"/>
    <hyperlink r:id="rId121" ref="AO38"/>
    <hyperlink r:id="rId122" ref="G39"/>
    <hyperlink r:id="rId123" ref="O39"/>
    <hyperlink r:id="rId124" ref="AA39"/>
    <hyperlink r:id="rId125" ref="AC39"/>
    <hyperlink r:id="rId126" ref="AO39"/>
    <hyperlink r:id="rId127" ref="AI40"/>
    <hyperlink r:id="rId128" ref="O41"/>
    <hyperlink r:id="rId129" ref="AI41"/>
    <hyperlink r:id="rId130" ref="I42"/>
    <hyperlink r:id="rId131" ref="AC42"/>
    <hyperlink r:id="rId132" ref="AE42"/>
    <hyperlink r:id="rId133" ref="AG42"/>
    <hyperlink r:id="rId134" ref="G43"/>
    <hyperlink r:id="rId135" ref="I43"/>
    <hyperlink r:id="rId136" ref="O43"/>
    <hyperlink r:id="rId137" ref="Q43"/>
    <hyperlink r:id="rId138" ref="AC43"/>
    <hyperlink r:id="rId139" ref="AK43"/>
    <hyperlink r:id="rId140" ref="AO43"/>
    <hyperlink r:id="rId141" ref="I44"/>
    <hyperlink r:id="rId142" ref="O44"/>
    <hyperlink r:id="rId143" ref="AC44"/>
    <hyperlink r:id="rId144" ref="AK44"/>
    <hyperlink r:id="rId145" ref="I45"/>
    <hyperlink r:id="rId146" ref="O45"/>
    <hyperlink r:id="rId147" ref="Y45"/>
    <hyperlink r:id="rId148" ref="AC45"/>
    <hyperlink r:id="rId149" ref="AM45"/>
    <hyperlink r:id="rId150" ref="I46"/>
    <hyperlink r:id="rId151" ref="O46"/>
    <hyperlink r:id="rId152" ref="AG46"/>
  </hyperlinks>
  <printOptions/>
  <pageMargins bottom="0.75" footer="0.0" header="0.0" left="0.7" right="0.7" top="0.75"/>
  <pageSetup paperSize="9" scale="50" orientation="portrait"/>
  <drawing r:id="rId153"/>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D9EEB"/>
    <pageSetUpPr/>
  </sheetPr>
  <sheetViews>
    <sheetView workbookViewId="0">
      <pane xSplit="7.0" topLeftCell="H1" activePane="topRight" state="frozen"/>
      <selection activeCell="I2" sqref="I2" pane="topRight"/>
    </sheetView>
  </sheetViews>
  <sheetFormatPr customHeight="1" defaultColWidth="14.43" defaultRowHeight="15.0"/>
  <cols>
    <col customWidth="1" min="1" max="1" width="11.57"/>
    <col customWidth="1" min="2" max="2" width="9.29"/>
    <col customWidth="1" min="3" max="3" width="15.0"/>
    <col customWidth="1" hidden="1" min="4" max="4" width="12.0"/>
    <col customWidth="1" min="5" max="5" width="8.71"/>
    <col customWidth="1" min="6" max="6" width="14.57"/>
    <col customWidth="1" min="7" max="7" width="55.0"/>
    <col customWidth="1" min="8" max="8" width="69.57"/>
    <col customWidth="1" min="9" max="9" width="11.29"/>
    <col customWidth="1" min="10" max="10" width="50.43"/>
    <col customWidth="1" min="11" max="11" width="11.0"/>
    <col customWidth="1" min="12" max="12" width="69.29"/>
    <col customWidth="1" min="13" max="13" width="10.0"/>
    <col customWidth="1" min="14" max="14" width="56.29"/>
    <col customWidth="1" min="15" max="15" width="11.29"/>
    <col customWidth="1" min="16" max="16" width="70.29"/>
    <col customWidth="1" min="17" max="17" width="11.0"/>
    <col customWidth="1" min="18" max="18" width="70.0"/>
    <col customWidth="1" min="19" max="19" width="11.29"/>
    <col customWidth="1" min="20" max="20" width="58.43"/>
    <col customWidth="1" min="21" max="21" width="11.57"/>
    <col customWidth="1" min="22" max="22" width="73.29"/>
    <col customWidth="1" min="23" max="23" width="11.57"/>
    <col customWidth="1" min="24" max="24" width="71.14"/>
    <col customWidth="1" min="25" max="25" width="10.71"/>
    <col customWidth="1" min="26" max="26" width="80.43"/>
    <col customWidth="1" min="27" max="27" width="11.29"/>
    <col customWidth="1" min="28" max="28" width="63.14"/>
    <col customWidth="1" min="29" max="29" width="10.43"/>
    <col customWidth="1" min="30" max="30" width="84.14"/>
    <col customWidth="1" min="31" max="31" width="15.0"/>
    <col customWidth="1" min="32" max="32" width="37.14"/>
    <col customWidth="1" min="33" max="33" width="13.57"/>
    <col customWidth="1" min="34" max="34" width="64.14"/>
    <col customWidth="1" min="35" max="35" width="10.14"/>
    <col customWidth="1" min="36" max="36" width="65.86"/>
    <col customWidth="1" min="37" max="37" width="10.43"/>
    <col customWidth="1" min="38" max="38" width="58.57"/>
    <col customWidth="1" min="39" max="39" width="14.29"/>
    <col customWidth="1" min="40" max="40" width="71.0"/>
    <col customWidth="1" min="41" max="41" width="11.71"/>
    <col customWidth="1" min="42" max="42" width="68.29"/>
    <col customWidth="1" min="43" max="43" width="14.14"/>
  </cols>
  <sheetData>
    <row r="1">
      <c r="A1" s="277" t="s">
        <v>842</v>
      </c>
      <c r="B1" s="104" t="s">
        <v>100</v>
      </c>
      <c r="C1" s="104" t="s">
        <v>101</v>
      </c>
      <c r="D1" s="104" t="s">
        <v>843</v>
      </c>
      <c r="E1" s="277" t="s">
        <v>102</v>
      </c>
      <c r="F1" s="278" t="s">
        <v>844</v>
      </c>
      <c r="G1" s="278" t="s">
        <v>845</v>
      </c>
      <c r="H1" s="151" t="s">
        <v>846</v>
      </c>
      <c r="I1" s="151" t="s">
        <v>106</v>
      </c>
      <c r="J1" s="151" t="s">
        <v>107</v>
      </c>
      <c r="K1" s="277" t="s">
        <v>108</v>
      </c>
      <c r="L1" s="151" t="s">
        <v>847</v>
      </c>
      <c r="M1" s="277" t="s">
        <v>110</v>
      </c>
      <c r="N1" s="151" t="s">
        <v>848</v>
      </c>
      <c r="O1" s="277" t="s">
        <v>112</v>
      </c>
      <c r="P1" s="151" t="s">
        <v>849</v>
      </c>
      <c r="Q1" s="277" t="s">
        <v>114</v>
      </c>
      <c r="R1" s="279" t="s">
        <v>850</v>
      </c>
      <c r="S1" s="277" t="s">
        <v>116</v>
      </c>
      <c r="T1" s="151" t="s">
        <v>851</v>
      </c>
      <c r="U1" s="277" t="s">
        <v>118</v>
      </c>
      <c r="V1" s="151" t="s">
        <v>852</v>
      </c>
      <c r="W1" s="151" t="s">
        <v>853</v>
      </c>
      <c r="X1" s="151" t="s">
        <v>854</v>
      </c>
      <c r="Y1" s="151" t="s">
        <v>855</v>
      </c>
      <c r="Z1" s="151" t="s">
        <v>856</v>
      </c>
      <c r="AA1" s="277" t="s">
        <v>124</v>
      </c>
      <c r="AB1" s="151" t="s">
        <v>857</v>
      </c>
      <c r="AC1" s="151" t="s">
        <v>858</v>
      </c>
      <c r="AD1" s="151" t="s">
        <v>859</v>
      </c>
      <c r="AE1" s="277" t="s">
        <v>128</v>
      </c>
      <c r="AF1" s="151" t="s">
        <v>860</v>
      </c>
      <c r="AG1" s="277" t="s">
        <v>130</v>
      </c>
      <c r="AH1" s="151" t="s">
        <v>861</v>
      </c>
      <c r="AI1" s="277" t="s">
        <v>862</v>
      </c>
      <c r="AJ1" s="151" t="s">
        <v>863</v>
      </c>
      <c r="AK1" s="277" t="s">
        <v>134</v>
      </c>
      <c r="AL1" s="151" t="s">
        <v>864</v>
      </c>
      <c r="AM1" s="277" t="s">
        <v>136</v>
      </c>
      <c r="AN1" s="151" t="s">
        <v>865</v>
      </c>
      <c r="AO1" s="151" t="s">
        <v>866</v>
      </c>
      <c r="AP1" s="151" t="s">
        <v>867</v>
      </c>
      <c r="AQ1" s="151" t="s">
        <v>868</v>
      </c>
    </row>
    <row r="2" ht="146.25" customHeight="1">
      <c r="A2" s="280" t="s">
        <v>869</v>
      </c>
      <c r="B2" s="281" t="s">
        <v>870</v>
      </c>
      <c r="C2" s="282" t="s">
        <v>871</v>
      </c>
      <c r="D2" s="283"/>
      <c r="E2" s="284">
        <v>1.0</v>
      </c>
      <c r="F2" s="283"/>
      <c r="G2" s="285" t="s">
        <v>872</v>
      </c>
      <c r="H2" s="179" t="s">
        <v>873</v>
      </c>
      <c r="I2" s="172">
        <v>1.0</v>
      </c>
      <c r="J2" s="165" t="s">
        <v>874</v>
      </c>
      <c r="K2" s="172">
        <v>1.0</v>
      </c>
      <c r="L2" s="169" t="s">
        <v>875</v>
      </c>
      <c r="M2" s="172">
        <v>1.0</v>
      </c>
      <c r="N2" s="169" t="s">
        <v>876</v>
      </c>
      <c r="O2" s="172">
        <v>0.0</v>
      </c>
      <c r="P2" s="192" t="s">
        <v>877</v>
      </c>
      <c r="Q2" s="172">
        <v>1.0</v>
      </c>
      <c r="R2" s="179" t="s">
        <v>878</v>
      </c>
      <c r="S2" s="172">
        <v>1.0</v>
      </c>
      <c r="T2" s="169" t="s">
        <v>879</v>
      </c>
      <c r="U2" s="172">
        <v>1.0</v>
      </c>
      <c r="V2" s="169" t="s">
        <v>880</v>
      </c>
      <c r="W2" s="172">
        <v>1.0</v>
      </c>
      <c r="X2" s="165" t="s">
        <v>881</v>
      </c>
      <c r="Y2" s="172">
        <v>1.0</v>
      </c>
      <c r="Z2" s="165" t="s">
        <v>882</v>
      </c>
      <c r="AA2" s="172">
        <v>1.0</v>
      </c>
      <c r="AB2" s="169" t="s">
        <v>883</v>
      </c>
      <c r="AC2" s="172">
        <v>1.0</v>
      </c>
      <c r="AD2" s="165" t="s">
        <v>884</v>
      </c>
      <c r="AE2" s="172">
        <v>0.0</v>
      </c>
      <c r="AF2" s="169" t="s">
        <v>885</v>
      </c>
      <c r="AG2" s="172">
        <v>0.0</v>
      </c>
      <c r="AH2" s="165" t="s">
        <v>886</v>
      </c>
      <c r="AI2" s="172">
        <v>1.0</v>
      </c>
      <c r="AJ2" s="179" t="s">
        <v>887</v>
      </c>
      <c r="AK2" s="172">
        <v>1.0</v>
      </c>
      <c r="AL2" s="169" t="s">
        <v>888</v>
      </c>
      <c r="AM2" s="172">
        <v>1.0</v>
      </c>
      <c r="AN2" s="165" t="s">
        <v>889</v>
      </c>
      <c r="AO2" s="172">
        <v>1.0</v>
      </c>
      <c r="AP2" s="169" t="s">
        <v>890</v>
      </c>
      <c r="AQ2" s="172">
        <v>1.0</v>
      </c>
    </row>
    <row r="3" ht="281.25" customHeight="1">
      <c r="A3" s="110"/>
      <c r="B3" s="116"/>
      <c r="C3" s="282" t="s">
        <v>891</v>
      </c>
      <c r="D3" s="283"/>
      <c r="E3" s="284">
        <v>2.0</v>
      </c>
      <c r="F3" s="283"/>
      <c r="G3" s="286" t="s">
        <v>892</v>
      </c>
      <c r="H3" s="169" t="s">
        <v>893</v>
      </c>
      <c r="I3" s="172">
        <v>2.0</v>
      </c>
      <c r="J3" s="182" t="s">
        <v>894</v>
      </c>
      <c r="K3" s="172">
        <v>1.5</v>
      </c>
      <c r="L3" s="165" t="s">
        <v>895</v>
      </c>
      <c r="M3" s="172">
        <v>2.0</v>
      </c>
      <c r="N3" s="169" t="s">
        <v>896</v>
      </c>
      <c r="O3" s="172">
        <v>0.0</v>
      </c>
      <c r="P3" s="169" t="s">
        <v>897</v>
      </c>
      <c r="Q3" s="172">
        <v>1.5</v>
      </c>
      <c r="R3" s="165" t="s">
        <v>898</v>
      </c>
      <c r="S3" s="172">
        <v>2.0</v>
      </c>
      <c r="T3" s="169" t="s">
        <v>899</v>
      </c>
      <c r="U3" s="172">
        <v>1.0</v>
      </c>
      <c r="V3" s="165" t="s">
        <v>900</v>
      </c>
      <c r="W3" s="172">
        <v>1.0</v>
      </c>
      <c r="X3" s="169" t="s">
        <v>901</v>
      </c>
      <c r="Y3" s="172">
        <v>1.0</v>
      </c>
      <c r="Z3" s="165" t="s">
        <v>902</v>
      </c>
      <c r="AA3" s="172">
        <v>2.0</v>
      </c>
      <c r="AB3" s="192" t="s">
        <v>903</v>
      </c>
      <c r="AC3" s="172">
        <v>2.0</v>
      </c>
      <c r="AD3" s="182" t="s">
        <v>904</v>
      </c>
      <c r="AE3" s="172">
        <v>1.5</v>
      </c>
      <c r="AF3" s="165" t="s">
        <v>905</v>
      </c>
      <c r="AG3" s="172">
        <v>0.0</v>
      </c>
      <c r="AH3" s="165" t="s">
        <v>906</v>
      </c>
      <c r="AI3" s="287">
        <v>2.0</v>
      </c>
      <c r="AJ3" s="165" t="s">
        <v>907</v>
      </c>
      <c r="AK3" s="172">
        <v>1.5</v>
      </c>
      <c r="AL3" s="169" t="s">
        <v>908</v>
      </c>
      <c r="AM3" s="172">
        <v>0.5</v>
      </c>
      <c r="AN3" s="165" t="s">
        <v>909</v>
      </c>
      <c r="AO3" s="172">
        <v>1.0</v>
      </c>
      <c r="AP3" s="169" t="s">
        <v>910</v>
      </c>
      <c r="AQ3" s="172">
        <v>2.0</v>
      </c>
    </row>
    <row r="4" ht="282.75" customHeight="1">
      <c r="A4" s="110"/>
      <c r="B4" s="281" t="s">
        <v>911</v>
      </c>
      <c r="C4" s="282" t="s">
        <v>912</v>
      </c>
      <c r="D4" s="283"/>
      <c r="E4" s="284">
        <v>1.0</v>
      </c>
      <c r="F4" s="283"/>
      <c r="G4" s="286" t="s">
        <v>913</v>
      </c>
      <c r="H4" s="198" t="s">
        <v>914</v>
      </c>
      <c r="I4" s="172">
        <v>1.0</v>
      </c>
      <c r="J4" s="182" t="s">
        <v>915</v>
      </c>
      <c r="K4" s="172">
        <v>0.5</v>
      </c>
      <c r="L4" s="165" t="s">
        <v>916</v>
      </c>
      <c r="M4" s="172">
        <v>1.0</v>
      </c>
      <c r="N4" s="169" t="s">
        <v>917</v>
      </c>
      <c r="O4" s="172">
        <v>0.0</v>
      </c>
      <c r="P4" s="165" t="s">
        <v>918</v>
      </c>
      <c r="Q4" s="172">
        <v>0.5</v>
      </c>
      <c r="R4" s="180" t="s">
        <v>919</v>
      </c>
      <c r="S4" s="172">
        <v>0.75</v>
      </c>
      <c r="T4" s="235" t="s">
        <v>920</v>
      </c>
      <c r="U4" s="172">
        <v>0.75</v>
      </c>
      <c r="V4" s="165" t="s">
        <v>921</v>
      </c>
      <c r="W4" s="172">
        <v>0.75</v>
      </c>
      <c r="X4" s="169" t="s">
        <v>922</v>
      </c>
      <c r="Y4" s="172">
        <v>0.5</v>
      </c>
      <c r="Z4" s="165" t="s">
        <v>923</v>
      </c>
      <c r="AA4" s="172">
        <v>1.0</v>
      </c>
      <c r="AB4" s="165" t="s">
        <v>924</v>
      </c>
      <c r="AC4" s="172">
        <v>0.75</v>
      </c>
      <c r="AD4" s="165" t="s">
        <v>925</v>
      </c>
      <c r="AE4" s="172">
        <v>0.75</v>
      </c>
      <c r="AF4" s="169" t="s">
        <v>926</v>
      </c>
      <c r="AG4" s="172">
        <v>0.0</v>
      </c>
      <c r="AH4" s="165" t="s">
        <v>927</v>
      </c>
      <c r="AI4" s="172">
        <v>0.75</v>
      </c>
      <c r="AJ4" s="180" t="s">
        <v>928</v>
      </c>
      <c r="AK4" s="172">
        <v>0.75</v>
      </c>
      <c r="AL4" s="165" t="s">
        <v>929</v>
      </c>
      <c r="AM4" s="172">
        <v>0.25</v>
      </c>
      <c r="AN4" s="165" t="s">
        <v>930</v>
      </c>
      <c r="AO4" s="172">
        <v>0.75</v>
      </c>
      <c r="AP4" s="165" t="s">
        <v>931</v>
      </c>
      <c r="AQ4" s="172">
        <v>1.0</v>
      </c>
    </row>
    <row r="5" ht="369.75" customHeight="1">
      <c r="A5" s="110"/>
      <c r="B5" s="110"/>
      <c r="C5" s="288" t="s">
        <v>932</v>
      </c>
      <c r="D5" s="283"/>
      <c r="E5" s="289">
        <v>1.0</v>
      </c>
      <c r="F5" s="283"/>
      <c r="G5" s="286" t="s">
        <v>933</v>
      </c>
      <c r="H5" s="182" t="s">
        <v>934</v>
      </c>
      <c r="I5" s="172">
        <v>0.5</v>
      </c>
      <c r="J5" s="169" t="s">
        <v>935</v>
      </c>
      <c r="K5" s="172">
        <v>0.0</v>
      </c>
      <c r="L5" s="192" t="s">
        <v>936</v>
      </c>
      <c r="M5" s="172">
        <v>0.5</v>
      </c>
      <c r="N5" s="169" t="s">
        <v>937</v>
      </c>
      <c r="O5" s="172">
        <v>0.0</v>
      </c>
      <c r="P5" s="192" t="s">
        <v>938</v>
      </c>
      <c r="Q5" s="172">
        <v>0.25</v>
      </c>
      <c r="R5" s="180" t="s">
        <v>939</v>
      </c>
      <c r="S5" s="172">
        <v>0.0</v>
      </c>
      <c r="T5" s="169" t="s">
        <v>940</v>
      </c>
      <c r="U5" s="172">
        <v>0.0</v>
      </c>
      <c r="V5" s="165" t="s">
        <v>941</v>
      </c>
      <c r="W5" s="172">
        <v>0.25</v>
      </c>
      <c r="X5" s="165" t="s">
        <v>942</v>
      </c>
      <c r="Y5" s="172">
        <v>0.0</v>
      </c>
      <c r="Z5" s="165" t="s">
        <v>943</v>
      </c>
      <c r="AA5" s="172">
        <v>1.0</v>
      </c>
      <c r="AB5" s="192" t="s">
        <v>944</v>
      </c>
      <c r="AC5" s="172">
        <v>0.25</v>
      </c>
      <c r="AD5" s="182" t="s">
        <v>945</v>
      </c>
      <c r="AE5" s="172">
        <v>0.75</v>
      </c>
      <c r="AF5" s="169" t="s">
        <v>170</v>
      </c>
      <c r="AG5" s="172">
        <v>0.0</v>
      </c>
      <c r="AH5" s="180" t="s">
        <v>946</v>
      </c>
      <c r="AI5" s="172">
        <v>0.25</v>
      </c>
      <c r="AJ5" s="182" t="s">
        <v>947</v>
      </c>
      <c r="AK5" s="172">
        <v>1.0</v>
      </c>
      <c r="AL5" s="235" t="s">
        <v>948</v>
      </c>
      <c r="AM5" s="172">
        <v>0.25</v>
      </c>
      <c r="AN5" s="165" t="s">
        <v>949</v>
      </c>
      <c r="AO5" s="172">
        <v>1.0</v>
      </c>
      <c r="AP5" s="169" t="s">
        <v>950</v>
      </c>
      <c r="AQ5" s="172">
        <v>0.25</v>
      </c>
    </row>
    <row r="6" ht="284.25" customHeight="1">
      <c r="A6" s="110"/>
      <c r="B6" s="110"/>
      <c r="C6" s="282" t="s">
        <v>951</v>
      </c>
      <c r="D6" s="283"/>
      <c r="E6" s="284">
        <v>1.0</v>
      </c>
      <c r="F6" s="283"/>
      <c r="G6" s="286" t="s">
        <v>952</v>
      </c>
      <c r="H6" s="165" t="s">
        <v>953</v>
      </c>
      <c r="I6" s="172">
        <v>1.0</v>
      </c>
      <c r="J6" s="169" t="s">
        <v>954</v>
      </c>
      <c r="K6" s="172">
        <v>0.0</v>
      </c>
      <c r="L6" s="169" t="s">
        <v>955</v>
      </c>
      <c r="M6" s="172">
        <v>1.0</v>
      </c>
      <c r="N6" s="169" t="s">
        <v>937</v>
      </c>
      <c r="O6" s="172">
        <v>0.0</v>
      </c>
      <c r="P6" s="182" t="s">
        <v>956</v>
      </c>
      <c r="Q6" s="172">
        <v>1.0</v>
      </c>
      <c r="R6" s="165" t="s">
        <v>957</v>
      </c>
      <c r="S6" s="172">
        <v>0.25</v>
      </c>
      <c r="T6" s="182" t="s">
        <v>958</v>
      </c>
      <c r="U6" s="172">
        <v>1.0</v>
      </c>
      <c r="V6" s="182" t="s">
        <v>959</v>
      </c>
      <c r="W6" s="172">
        <v>1.0</v>
      </c>
      <c r="X6" s="182" t="s">
        <v>960</v>
      </c>
      <c r="Y6" s="172">
        <v>1.0</v>
      </c>
      <c r="Z6" s="182" t="s">
        <v>961</v>
      </c>
      <c r="AA6" s="172">
        <v>1.0</v>
      </c>
      <c r="AB6" s="192" t="s">
        <v>962</v>
      </c>
      <c r="AC6" s="172">
        <v>0.75</v>
      </c>
      <c r="AD6" s="182" t="s">
        <v>963</v>
      </c>
      <c r="AE6" s="172">
        <v>0.75</v>
      </c>
      <c r="AF6" s="169" t="s">
        <v>964</v>
      </c>
      <c r="AG6" s="172">
        <v>0.0</v>
      </c>
      <c r="AH6" s="165" t="s">
        <v>965</v>
      </c>
      <c r="AI6" s="172">
        <v>1.0</v>
      </c>
      <c r="AJ6" s="165" t="s">
        <v>966</v>
      </c>
      <c r="AK6" s="172">
        <v>1.0</v>
      </c>
      <c r="AL6" s="169" t="s">
        <v>967</v>
      </c>
      <c r="AM6" s="172">
        <v>0.0</v>
      </c>
      <c r="AN6" s="169" t="s">
        <v>968</v>
      </c>
      <c r="AO6" s="172">
        <v>1.0</v>
      </c>
      <c r="AP6" s="165" t="s">
        <v>969</v>
      </c>
      <c r="AQ6" s="172">
        <v>1.0</v>
      </c>
    </row>
    <row r="7" ht="306.0" customHeight="1">
      <c r="A7" s="110"/>
      <c r="B7" s="280" t="s">
        <v>970</v>
      </c>
      <c r="C7" s="282" t="s">
        <v>971</v>
      </c>
      <c r="D7" s="283"/>
      <c r="E7" s="284">
        <v>2.0</v>
      </c>
      <c r="F7" s="212"/>
      <c r="G7" s="213" t="s">
        <v>972</v>
      </c>
      <c r="H7" s="165" t="s">
        <v>973</v>
      </c>
      <c r="I7" s="172">
        <v>1.0</v>
      </c>
      <c r="J7" s="182" t="s">
        <v>974</v>
      </c>
      <c r="K7" s="172">
        <v>1.0</v>
      </c>
      <c r="L7" s="169" t="s">
        <v>975</v>
      </c>
      <c r="M7" s="172">
        <v>1.0</v>
      </c>
      <c r="N7" s="169" t="s">
        <v>937</v>
      </c>
      <c r="O7" s="172">
        <v>0.0</v>
      </c>
      <c r="P7" s="169" t="s">
        <v>976</v>
      </c>
      <c r="Q7" s="172">
        <v>1.5</v>
      </c>
      <c r="R7" s="169" t="s">
        <v>977</v>
      </c>
      <c r="S7" s="172">
        <v>0.5</v>
      </c>
      <c r="T7" s="169" t="s">
        <v>978</v>
      </c>
      <c r="U7" s="172">
        <v>0.5</v>
      </c>
      <c r="V7" s="235" t="s">
        <v>979</v>
      </c>
      <c r="W7" s="172">
        <v>0.5</v>
      </c>
      <c r="X7" s="235" t="s">
        <v>980</v>
      </c>
      <c r="Y7" s="172">
        <v>0.5</v>
      </c>
      <c r="Z7" s="180" t="s">
        <v>981</v>
      </c>
      <c r="AA7" s="172">
        <v>1.0</v>
      </c>
      <c r="AB7" s="165" t="s">
        <v>982</v>
      </c>
      <c r="AC7" s="172">
        <v>0.5</v>
      </c>
      <c r="AD7" s="169" t="s">
        <v>983</v>
      </c>
      <c r="AE7" s="172">
        <v>0.5</v>
      </c>
      <c r="AF7" s="169" t="s">
        <v>170</v>
      </c>
      <c r="AG7" s="172">
        <v>0.0</v>
      </c>
      <c r="AH7" s="169" t="s">
        <v>984</v>
      </c>
      <c r="AI7" s="172">
        <v>0.5</v>
      </c>
      <c r="AJ7" s="165" t="s">
        <v>985</v>
      </c>
      <c r="AK7" s="172">
        <v>0.5</v>
      </c>
      <c r="AL7" s="169" t="s">
        <v>986</v>
      </c>
      <c r="AM7" s="172">
        <v>0.0</v>
      </c>
      <c r="AN7" s="169" t="s">
        <v>987</v>
      </c>
      <c r="AO7" s="172">
        <v>1.5</v>
      </c>
      <c r="AP7" s="165" t="s">
        <v>988</v>
      </c>
      <c r="AQ7" s="172">
        <v>1.0</v>
      </c>
    </row>
    <row r="8" ht="422.25" customHeight="1">
      <c r="A8" s="110"/>
      <c r="B8" s="110"/>
      <c r="C8" s="282" t="s">
        <v>989</v>
      </c>
      <c r="D8" s="283"/>
      <c r="E8" s="284">
        <v>2.0</v>
      </c>
      <c r="F8" s="212"/>
      <c r="G8" s="290" t="s">
        <v>990</v>
      </c>
      <c r="H8" s="165" t="s">
        <v>991</v>
      </c>
      <c r="I8" s="172">
        <v>0.8</v>
      </c>
      <c r="J8" s="182" t="s">
        <v>992</v>
      </c>
      <c r="K8" s="172">
        <v>1.4</v>
      </c>
      <c r="L8" s="169" t="s">
        <v>993</v>
      </c>
      <c r="M8" s="172">
        <v>1.6</v>
      </c>
      <c r="N8" s="169" t="s">
        <v>994</v>
      </c>
      <c r="O8" s="172">
        <v>0.8</v>
      </c>
      <c r="P8" s="165" t="s">
        <v>995</v>
      </c>
      <c r="Q8" s="172">
        <v>1.6</v>
      </c>
      <c r="R8" s="235" t="s">
        <v>996</v>
      </c>
      <c r="S8" s="172">
        <v>0.8</v>
      </c>
      <c r="T8" s="180" t="s">
        <v>997</v>
      </c>
      <c r="U8" s="172">
        <v>0.8</v>
      </c>
      <c r="V8" s="169" t="s">
        <v>998</v>
      </c>
      <c r="W8" s="172">
        <v>1.6</v>
      </c>
      <c r="X8" s="169" t="s">
        <v>999</v>
      </c>
      <c r="Y8" s="172">
        <v>1.6</v>
      </c>
      <c r="Z8" s="165" t="s">
        <v>1000</v>
      </c>
      <c r="AA8" s="172">
        <v>0.8</v>
      </c>
      <c r="AB8" s="192" t="s">
        <v>1001</v>
      </c>
      <c r="AC8" s="172">
        <v>0.8</v>
      </c>
      <c r="AD8" s="169" t="s">
        <v>1002</v>
      </c>
      <c r="AE8" s="172">
        <v>0.8</v>
      </c>
      <c r="AF8" s="169" t="s">
        <v>170</v>
      </c>
      <c r="AG8" s="172">
        <v>0.0</v>
      </c>
      <c r="AH8" s="169" t="s">
        <v>1003</v>
      </c>
      <c r="AI8" s="172">
        <v>1.6</v>
      </c>
      <c r="AJ8" s="180" t="s">
        <v>1004</v>
      </c>
      <c r="AK8" s="172">
        <v>0.8</v>
      </c>
      <c r="AL8" s="169" t="s">
        <v>1005</v>
      </c>
      <c r="AM8" s="172">
        <v>0.8</v>
      </c>
      <c r="AN8" s="235" t="s">
        <v>1006</v>
      </c>
      <c r="AO8" s="172">
        <v>1.4</v>
      </c>
      <c r="AP8" s="235" t="s">
        <v>1007</v>
      </c>
      <c r="AQ8" s="172">
        <v>1.8</v>
      </c>
    </row>
    <row r="9" ht="380.25" customHeight="1">
      <c r="A9" s="110"/>
      <c r="B9" s="110"/>
      <c r="C9" s="288" t="s">
        <v>1008</v>
      </c>
      <c r="D9" s="283"/>
      <c r="E9" s="289">
        <v>1.5</v>
      </c>
      <c r="F9" s="283"/>
      <c r="G9" s="286" t="s">
        <v>1009</v>
      </c>
      <c r="H9" s="169" t="s">
        <v>1010</v>
      </c>
      <c r="I9" s="172">
        <v>1.0</v>
      </c>
      <c r="J9" s="169" t="s">
        <v>1011</v>
      </c>
      <c r="K9" s="172">
        <v>1.0</v>
      </c>
      <c r="L9" s="235" t="s">
        <v>1012</v>
      </c>
      <c r="M9" s="172">
        <v>1.0</v>
      </c>
      <c r="N9" s="169" t="s">
        <v>167</v>
      </c>
      <c r="O9" s="172">
        <v>0.0</v>
      </c>
      <c r="P9" s="169" t="s">
        <v>1013</v>
      </c>
      <c r="Q9" s="172">
        <v>1.0</v>
      </c>
      <c r="R9" s="169" t="s">
        <v>1014</v>
      </c>
      <c r="S9" s="172">
        <v>1.0</v>
      </c>
      <c r="T9" s="235" t="s">
        <v>1015</v>
      </c>
      <c r="U9" s="172">
        <v>0.5</v>
      </c>
      <c r="V9" s="169" t="s">
        <v>1016</v>
      </c>
      <c r="W9" s="172">
        <v>1.5</v>
      </c>
      <c r="X9" s="169" t="s">
        <v>1017</v>
      </c>
      <c r="Y9" s="172">
        <v>1.5</v>
      </c>
      <c r="Z9" s="165" t="s">
        <v>1018</v>
      </c>
      <c r="AA9" s="172">
        <v>1.0</v>
      </c>
      <c r="AB9" s="235" t="s">
        <v>1019</v>
      </c>
      <c r="AC9" s="172">
        <v>0.5</v>
      </c>
      <c r="AD9" s="169" t="s">
        <v>1020</v>
      </c>
      <c r="AE9" s="172">
        <v>1.0</v>
      </c>
      <c r="AF9" s="169" t="s">
        <v>1021</v>
      </c>
      <c r="AG9" s="172">
        <v>0.0</v>
      </c>
      <c r="AH9" s="180" t="s">
        <v>1022</v>
      </c>
      <c r="AI9" s="172">
        <v>1.0</v>
      </c>
      <c r="AJ9" s="180" t="s">
        <v>1023</v>
      </c>
      <c r="AK9" s="172">
        <v>0.5</v>
      </c>
      <c r="AL9" s="235" t="s">
        <v>1024</v>
      </c>
      <c r="AM9" s="172">
        <v>0.5</v>
      </c>
      <c r="AN9" s="165" t="s">
        <v>1025</v>
      </c>
      <c r="AO9" s="172">
        <v>1.0</v>
      </c>
      <c r="AP9" s="235" t="s">
        <v>1026</v>
      </c>
      <c r="AQ9" s="172">
        <v>0.5</v>
      </c>
    </row>
    <row r="10" ht="279.0" customHeight="1">
      <c r="A10" s="110"/>
      <c r="B10" s="110"/>
      <c r="C10" s="282" t="s">
        <v>1027</v>
      </c>
      <c r="D10" s="283"/>
      <c r="E10" s="284">
        <v>1.0</v>
      </c>
      <c r="F10" s="283"/>
      <c r="G10" s="286" t="s">
        <v>1028</v>
      </c>
      <c r="H10" s="169" t="s">
        <v>1029</v>
      </c>
      <c r="I10" s="172">
        <v>1.0</v>
      </c>
      <c r="J10" s="182" t="s">
        <v>1030</v>
      </c>
      <c r="K10" s="172">
        <v>0.25</v>
      </c>
      <c r="L10" s="169" t="s">
        <v>1031</v>
      </c>
      <c r="M10" s="172">
        <v>1.0</v>
      </c>
      <c r="N10" s="169" t="s">
        <v>167</v>
      </c>
      <c r="O10" s="172">
        <v>0.0</v>
      </c>
      <c r="P10" s="192" t="s">
        <v>1032</v>
      </c>
      <c r="Q10" s="172">
        <v>0.25</v>
      </c>
      <c r="R10" s="169" t="s">
        <v>170</v>
      </c>
      <c r="S10" s="172">
        <v>0.0</v>
      </c>
      <c r="T10" s="169" t="s">
        <v>1033</v>
      </c>
      <c r="U10" s="172">
        <v>1.0</v>
      </c>
      <c r="V10" s="169" t="s">
        <v>1034</v>
      </c>
      <c r="W10" s="172">
        <v>1.0</v>
      </c>
      <c r="X10" s="169" t="s">
        <v>1035</v>
      </c>
      <c r="Y10" s="172">
        <v>1.0</v>
      </c>
      <c r="Z10" s="180" t="s">
        <v>1036</v>
      </c>
      <c r="AA10" s="172">
        <v>0.0</v>
      </c>
      <c r="AB10" s="169" t="s">
        <v>1037</v>
      </c>
      <c r="AC10" s="172">
        <v>0.0</v>
      </c>
      <c r="AD10" s="169" t="s">
        <v>1038</v>
      </c>
      <c r="AE10" s="172">
        <v>1.0</v>
      </c>
      <c r="AF10" s="169" t="s">
        <v>167</v>
      </c>
      <c r="AG10" s="172">
        <v>0.0</v>
      </c>
      <c r="AH10" s="165" t="s">
        <v>1039</v>
      </c>
      <c r="AI10" s="172">
        <v>1.0</v>
      </c>
      <c r="AJ10" s="165" t="s">
        <v>1040</v>
      </c>
      <c r="AK10" s="172">
        <v>1.0</v>
      </c>
      <c r="AL10" s="169" t="s">
        <v>170</v>
      </c>
      <c r="AM10" s="172">
        <v>0.0</v>
      </c>
      <c r="AN10" s="192" t="s">
        <v>1041</v>
      </c>
      <c r="AO10" s="172">
        <v>1.0</v>
      </c>
      <c r="AP10" s="192" t="s">
        <v>1042</v>
      </c>
      <c r="AQ10" s="172">
        <v>1.0</v>
      </c>
    </row>
    <row r="11" ht="394.5" customHeight="1">
      <c r="A11" s="110"/>
      <c r="B11" s="291" t="s">
        <v>1043</v>
      </c>
      <c r="C11" s="282" t="s">
        <v>1044</v>
      </c>
      <c r="D11" s="283"/>
      <c r="E11" s="284">
        <v>2.0</v>
      </c>
      <c r="F11" s="283"/>
      <c r="G11" s="286" t="s">
        <v>1045</v>
      </c>
      <c r="H11" s="169" t="s">
        <v>1046</v>
      </c>
      <c r="I11" s="172">
        <v>1.0</v>
      </c>
      <c r="J11" s="182" t="s">
        <v>1047</v>
      </c>
      <c r="K11" s="172">
        <v>0.6</v>
      </c>
      <c r="L11" s="169" t="s">
        <v>1048</v>
      </c>
      <c r="M11" s="172">
        <v>1.0</v>
      </c>
      <c r="N11" s="169" t="s">
        <v>1049</v>
      </c>
      <c r="O11" s="172">
        <v>0.0</v>
      </c>
      <c r="P11" s="169" t="s">
        <v>1050</v>
      </c>
      <c r="Q11" s="172">
        <v>0.6</v>
      </c>
      <c r="R11" s="169" t="s">
        <v>1051</v>
      </c>
      <c r="S11" s="172">
        <v>1.0</v>
      </c>
      <c r="T11" s="169" t="s">
        <v>1052</v>
      </c>
      <c r="U11" s="172">
        <v>0.0</v>
      </c>
      <c r="V11" s="165" t="s">
        <v>1053</v>
      </c>
      <c r="W11" s="172">
        <v>0.0</v>
      </c>
      <c r="X11" s="165" t="s">
        <v>1054</v>
      </c>
      <c r="Y11" s="172">
        <v>0.0</v>
      </c>
      <c r="Z11" s="165" t="s">
        <v>1055</v>
      </c>
      <c r="AA11" s="172">
        <v>0.6</v>
      </c>
      <c r="AB11" s="180" t="s">
        <v>1056</v>
      </c>
      <c r="AC11" s="172">
        <v>0.0</v>
      </c>
      <c r="AD11" s="165" t="s">
        <v>1057</v>
      </c>
      <c r="AE11" s="172">
        <v>0.6</v>
      </c>
      <c r="AF11" s="169" t="s">
        <v>1058</v>
      </c>
      <c r="AG11" s="172">
        <v>0.0</v>
      </c>
      <c r="AH11" s="169" t="s">
        <v>1059</v>
      </c>
      <c r="AI11" s="172">
        <v>1.0</v>
      </c>
      <c r="AJ11" s="165" t="s">
        <v>1060</v>
      </c>
      <c r="AK11" s="172">
        <v>1.0</v>
      </c>
      <c r="AL11" s="169" t="s">
        <v>1061</v>
      </c>
      <c r="AM11" s="172">
        <v>0.0</v>
      </c>
      <c r="AN11" s="165" t="s">
        <v>1062</v>
      </c>
      <c r="AO11" s="172">
        <v>1.0</v>
      </c>
      <c r="AP11" s="169" t="s">
        <v>1063</v>
      </c>
      <c r="AQ11" s="172">
        <v>1.0</v>
      </c>
    </row>
    <row r="12" ht="243.0" customHeight="1">
      <c r="A12" s="110"/>
      <c r="B12" s="110"/>
      <c r="C12" s="288" t="s">
        <v>1064</v>
      </c>
      <c r="D12" s="283"/>
      <c r="E12" s="284">
        <v>1.0</v>
      </c>
      <c r="F12" s="283"/>
      <c r="G12" s="286" t="s">
        <v>1065</v>
      </c>
      <c r="H12" s="182" t="s">
        <v>1066</v>
      </c>
      <c r="I12" s="172">
        <v>0.75</v>
      </c>
      <c r="J12" s="169" t="s">
        <v>1067</v>
      </c>
      <c r="K12" s="172">
        <v>0.0</v>
      </c>
      <c r="L12" s="192" t="s">
        <v>1068</v>
      </c>
      <c r="M12" s="172">
        <v>0.25</v>
      </c>
      <c r="N12" s="169" t="s">
        <v>167</v>
      </c>
      <c r="O12" s="172">
        <v>0.0</v>
      </c>
      <c r="P12" s="169" t="s">
        <v>1069</v>
      </c>
      <c r="Q12" s="172">
        <v>0.0</v>
      </c>
      <c r="R12" s="180" t="s">
        <v>1070</v>
      </c>
      <c r="S12" s="172">
        <v>0.0</v>
      </c>
      <c r="T12" s="169" t="s">
        <v>1071</v>
      </c>
      <c r="U12" s="172">
        <v>0.0</v>
      </c>
      <c r="V12" s="169" t="s">
        <v>167</v>
      </c>
      <c r="W12" s="172">
        <v>0.0</v>
      </c>
      <c r="X12" s="169" t="s">
        <v>170</v>
      </c>
      <c r="Y12" s="172">
        <v>0.0</v>
      </c>
      <c r="Z12" s="180" t="s">
        <v>1072</v>
      </c>
      <c r="AA12" s="172">
        <v>0.0</v>
      </c>
      <c r="AB12" s="235" t="s">
        <v>1073</v>
      </c>
      <c r="AC12" s="172">
        <v>0.0</v>
      </c>
      <c r="AD12" s="165" t="s">
        <v>1074</v>
      </c>
      <c r="AE12" s="172">
        <v>0.25</v>
      </c>
      <c r="AF12" s="169" t="s">
        <v>170</v>
      </c>
      <c r="AG12" s="172">
        <v>0.0</v>
      </c>
      <c r="AH12" s="165" t="s">
        <v>1075</v>
      </c>
      <c r="AI12" s="172">
        <v>0.25</v>
      </c>
      <c r="AJ12" s="182" t="s">
        <v>1076</v>
      </c>
      <c r="AK12" s="172">
        <v>0.5</v>
      </c>
      <c r="AL12" s="169" t="s">
        <v>1077</v>
      </c>
      <c r="AM12" s="172">
        <v>0.0</v>
      </c>
      <c r="AN12" s="235" t="s">
        <v>1078</v>
      </c>
      <c r="AO12" s="172">
        <v>0.25</v>
      </c>
      <c r="AP12" s="169" t="s">
        <v>1079</v>
      </c>
      <c r="AQ12" s="172">
        <v>0.25</v>
      </c>
    </row>
    <row r="13" ht="258.75" customHeight="1">
      <c r="A13" s="116"/>
      <c r="B13" s="116"/>
      <c r="C13" s="288" t="s">
        <v>1080</v>
      </c>
      <c r="D13" s="283"/>
      <c r="E13" s="284">
        <v>2.0</v>
      </c>
      <c r="F13" s="283"/>
      <c r="G13" s="286" t="s">
        <v>1081</v>
      </c>
      <c r="H13" s="182" t="s">
        <v>1082</v>
      </c>
      <c r="I13" s="172">
        <v>1.5</v>
      </c>
      <c r="J13" s="169" t="s">
        <v>1083</v>
      </c>
      <c r="K13" s="172">
        <v>0.0</v>
      </c>
      <c r="L13" s="192" t="s">
        <v>1084</v>
      </c>
      <c r="M13" s="172">
        <v>1.5</v>
      </c>
      <c r="N13" s="169" t="s">
        <v>167</v>
      </c>
      <c r="O13" s="172">
        <v>0.0</v>
      </c>
      <c r="P13" s="169" t="s">
        <v>1085</v>
      </c>
      <c r="Q13" s="172">
        <v>0.0</v>
      </c>
      <c r="R13" s="169" t="s">
        <v>1086</v>
      </c>
      <c r="S13" s="172">
        <v>1.0</v>
      </c>
      <c r="T13" s="169" t="s">
        <v>170</v>
      </c>
      <c r="U13" s="172">
        <v>0.0</v>
      </c>
      <c r="V13" s="169" t="s">
        <v>1087</v>
      </c>
      <c r="W13" s="172">
        <v>0.0</v>
      </c>
      <c r="X13" s="169" t="s">
        <v>170</v>
      </c>
      <c r="Y13" s="172">
        <v>0.0</v>
      </c>
      <c r="Z13" s="169" t="s">
        <v>1088</v>
      </c>
      <c r="AA13" s="172">
        <v>1.0</v>
      </c>
      <c r="AB13" s="192" t="s">
        <v>1089</v>
      </c>
      <c r="AC13" s="172">
        <v>0.5</v>
      </c>
      <c r="AD13" s="169" t="s">
        <v>1090</v>
      </c>
      <c r="AE13" s="172">
        <v>1.0</v>
      </c>
      <c r="AF13" s="169" t="s">
        <v>170</v>
      </c>
      <c r="AG13" s="172">
        <v>0.0</v>
      </c>
      <c r="AH13" s="169" t="s">
        <v>1091</v>
      </c>
      <c r="AI13" s="172">
        <v>1.0</v>
      </c>
      <c r="AJ13" s="165" t="s">
        <v>1092</v>
      </c>
      <c r="AK13" s="172">
        <v>0.5</v>
      </c>
      <c r="AL13" s="169" t="s">
        <v>1093</v>
      </c>
      <c r="AM13" s="172">
        <v>0.0</v>
      </c>
      <c r="AN13" s="165" t="s">
        <v>1094</v>
      </c>
      <c r="AO13" s="172">
        <v>1.0</v>
      </c>
      <c r="AP13" s="169" t="s">
        <v>1095</v>
      </c>
      <c r="AQ13" s="172">
        <v>0.5</v>
      </c>
    </row>
    <row r="14" ht="225.0" customHeight="1">
      <c r="A14" s="292" t="s">
        <v>1096</v>
      </c>
      <c r="B14" s="292" t="s">
        <v>1097</v>
      </c>
      <c r="C14" s="155" t="s">
        <v>1098</v>
      </c>
      <c r="D14" s="170"/>
      <c r="E14" s="156">
        <v>1.0</v>
      </c>
      <c r="F14" s="170"/>
      <c r="G14" s="293" t="s">
        <v>1099</v>
      </c>
      <c r="H14" s="169" t="s">
        <v>1100</v>
      </c>
      <c r="I14" s="172">
        <v>1.0</v>
      </c>
      <c r="J14" s="169" t="s">
        <v>1101</v>
      </c>
      <c r="K14" s="172">
        <v>0.0</v>
      </c>
      <c r="L14" s="165" t="s">
        <v>1102</v>
      </c>
      <c r="M14" s="172">
        <v>1.0</v>
      </c>
      <c r="N14" s="169" t="s">
        <v>1103</v>
      </c>
      <c r="O14" s="172">
        <v>0.0</v>
      </c>
      <c r="P14" s="192" t="s">
        <v>1104</v>
      </c>
      <c r="Q14" s="172">
        <v>1.0</v>
      </c>
      <c r="R14" s="165" t="s">
        <v>1105</v>
      </c>
      <c r="S14" s="172">
        <v>0.75</v>
      </c>
      <c r="T14" s="169" t="s">
        <v>1106</v>
      </c>
      <c r="U14" s="172">
        <v>0.75</v>
      </c>
      <c r="V14" s="169" t="s">
        <v>1107</v>
      </c>
      <c r="W14" s="172">
        <v>1.0</v>
      </c>
      <c r="X14" s="169" t="s">
        <v>1108</v>
      </c>
      <c r="Y14" s="172">
        <v>1.0</v>
      </c>
      <c r="Z14" s="165" t="s">
        <v>1109</v>
      </c>
      <c r="AA14" s="172">
        <v>1.0</v>
      </c>
      <c r="AB14" s="169" t="s">
        <v>1110</v>
      </c>
      <c r="AC14" s="172">
        <v>0.75</v>
      </c>
      <c r="AD14" s="169" t="s">
        <v>1111</v>
      </c>
      <c r="AE14" s="172">
        <v>0.75</v>
      </c>
      <c r="AF14" s="169" t="s">
        <v>1112</v>
      </c>
      <c r="AG14" s="172">
        <v>0.0</v>
      </c>
      <c r="AH14" s="169" t="s">
        <v>1113</v>
      </c>
      <c r="AI14" s="172">
        <v>0.0</v>
      </c>
      <c r="AJ14" s="179" t="s">
        <v>1114</v>
      </c>
      <c r="AK14" s="172">
        <v>1.0</v>
      </c>
      <c r="AL14" s="169" t="s">
        <v>1115</v>
      </c>
      <c r="AM14" s="172">
        <v>1.0</v>
      </c>
      <c r="AN14" s="165" t="s">
        <v>1116</v>
      </c>
      <c r="AO14" s="172">
        <v>1.0</v>
      </c>
      <c r="AP14" s="169" t="s">
        <v>1117</v>
      </c>
      <c r="AQ14" s="172">
        <v>1.0</v>
      </c>
    </row>
    <row r="15" ht="409.5" customHeight="1">
      <c r="A15" s="110"/>
      <c r="B15" s="116"/>
      <c r="C15" s="155" t="s">
        <v>1118</v>
      </c>
      <c r="D15" s="170"/>
      <c r="E15" s="156">
        <v>2.0</v>
      </c>
      <c r="F15" s="170"/>
      <c r="G15" s="171" t="s">
        <v>1119</v>
      </c>
      <c r="H15" s="169" t="s">
        <v>1120</v>
      </c>
      <c r="I15" s="172">
        <v>1.2</v>
      </c>
      <c r="J15" s="192" t="s">
        <v>1121</v>
      </c>
      <c r="K15" s="172">
        <v>0.5</v>
      </c>
      <c r="L15" s="169" t="s">
        <v>1122</v>
      </c>
      <c r="M15" s="172">
        <v>1.5</v>
      </c>
      <c r="N15" s="169" t="s">
        <v>167</v>
      </c>
      <c r="O15" s="172">
        <v>0.0</v>
      </c>
      <c r="P15" s="169" t="s">
        <v>1123</v>
      </c>
      <c r="Q15" s="172">
        <v>0.7</v>
      </c>
      <c r="R15" s="169" t="s">
        <v>1124</v>
      </c>
      <c r="S15" s="172">
        <v>1.5</v>
      </c>
      <c r="T15" s="169" t="s">
        <v>1125</v>
      </c>
      <c r="U15" s="172">
        <v>0.0</v>
      </c>
      <c r="V15" s="165" t="s">
        <v>1126</v>
      </c>
      <c r="W15" s="172">
        <v>0.5</v>
      </c>
      <c r="X15" s="169" t="s">
        <v>1127</v>
      </c>
      <c r="Y15" s="172">
        <v>0.5</v>
      </c>
      <c r="Z15" s="165" t="s">
        <v>1128</v>
      </c>
      <c r="AA15" s="172">
        <v>1.2</v>
      </c>
      <c r="AB15" s="192" t="s">
        <v>1129</v>
      </c>
      <c r="AC15" s="172">
        <v>1.0</v>
      </c>
      <c r="AD15" s="182" t="s">
        <v>1130</v>
      </c>
      <c r="AE15" s="172">
        <v>2.0</v>
      </c>
      <c r="AF15" s="169" t="s">
        <v>1131</v>
      </c>
      <c r="AG15" s="172">
        <v>0.0</v>
      </c>
      <c r="AH15" s="169" t="s">
        <v>1132</v>
      </c>
      <c r="AI15" s="172">
        <v>1.2</v>
      </c>
      <c r="AJ15" s="294" t="s">
        <v>1133</v>
      </c>
      <c r="AK15" s="172">
        <v>2.0</v>
      </c>
      <c r="AL15" s="169" t="s">
        <v>1134</v>
      </c>
      <c r="AM15" s="172">
        <v>0.0</v>
      </c>
      <c r="AN15" s="165" t="s">
        <v>1135</v>
      </c>
      <c r="AO15" s="172">
        <v>1.2</v>
      </c>
      <c r="AP15" s="224" t="s">
        <v>1136</v>
      </c>
      <c r="AQ15" s="172">
        <v>2.0</v>
      </c>
    </row>
    <row r="16" ht="409.5" customHeight="1">
      <c r="A16" s="110"/>
      <c r="B16" s="154" t="s">
        <v>1137</v>
      </c>
      <c r="C16" s="155" t="s">
        <v>1138</v>
      </c>
      <c r="D16" s="170"/>
      <c r="E16" s="156">
        <v>2.0</v>
      </c>
      <c r="F16" s="170"/>
      <c r="G16" s="171" t="s">
        <v>1139</v>
      </c>
      <c r="H16" s="182" t="s">
        <v>1140</v>
      </c>
      <c r="I16" s="172">
        <v>1.5</v>
      </c>
      <c r="J16" s="192" t="s">
        <v>1141</v>
      </c>
      <c r="K16" s="172">
        <v>0.5</v>
      </c>
      <c r="L16" s="165" t="s">
        <v>1142</v>
      </c>
      <c r="M16" s="172">
        <v>2.0</v>
      </c>
      <c r="N16" s="169" t="s">
        <v>167</v>
      </c>
      <c r="O16" s="172">
        <v>0.0</v>
      </c>
      <c r="P16" s="169" t="s">
        <v>1143</v>
      </c>
      <c r="Q16" s="172">
        <v>0.0</v>
      </c>
      <c r="R16" s="169" t="s">
        <v>170</v>
      </c>
      <c r="S16" s="172">
        <v>0.0</v>
      </c>
      <c r="T16" s="224" t="s">
        <v>1144</v>
      </c>
      <c r="U16" s="172">
        <v>1.0</v>
      </c>
      <c r="V16" s="169" t="s">
        <v>1145</v>
      </c>
      <c r="W16" s="172">
        <v>1.0</v>
      </c>
      <c r="X16" s="192" t="s">
        <v>1146</v>
      </c>
      <c r="Y16" s="172">
        <v>1.0</v>
      </c>
      <c r="Z16" s="165" t="s">
        <v>1147</v>
      </c>
      <c r="AA16" s="172">
        <v>2.0</v>
      </c>
      <c r="AB16" s="169" t="s">
        <v>1148</v>
      </c>
      <c r="AC16" s="172">
        <v>0.0</v>
      </c>
      <c r="AD16" s="169" t="s">
        <v>1149</v>
      </c>
      <c r="AE16" s="172">
        <v>1.0</v>
      </c>
      <c r="AF16" s="169" t="s">
        <v>170</v>
      </c>
      <c r="AG16" s="172">
        <v>0.0</v>
      </c>
      <c r="AH16" s="180" t="s">
        <v>1150</v>
      </c>
      <c r="AI16" s="172">
        <v>1.0</v>
      </c>
      <c r="AJ16" s="179" t="s">
        <v>1151</v>
      </c>
      <c r="AK16" s="172">
        <v>2.0</v>
      </c>
      <c r="AL16" s="165" t="s">
        <v>1152</v>
      </c>
      <c r="AM16" s="172">
        <v>1.0</v>
      </c>
      <c r="AN16" s="182" t="s">
        <v>1153</v>
      </c>
      <c r="AO16" s="172">
        <v>2.0</v>
      </c>
      <c r="AP16" s="192" t="s">
        <v>1154</v>
      </c>
      <c r="AQ16" s="172">
        <v>2.0</v>
      </c>
    </row>
    <row r="17" ht="237.75" customHeight="1">
      <c r="A17" s="110"/>
      <c r="B17" s="110"/>
      <c r="C17" s="295" t="s">
        <v>1155</v>
      </c>
      <c r="D17" s="170"/>
      <c r="E17" s="156">
        <v>1.0</v>
      </c>
      <c r="F17" s="170"/>
      <c r="G17" s="171" t="s">
        <v>1156</v>
      </c>
      <c r="H17" s="180" t="s">
        <v>1157</v>
      </c>
      <c r="I17" s="172">
        <v>0.25</v>
      </c>
      <c r="J17" s="169" t="s">
        <v>1158</v>
      </c>
      <c r="K17" s="172">
        <v>0.0</v>
      </c>
      <c r="L17" s="180" t="s">
        <v>1159</v>
      </c>
      <c r="M17" s="172">
        <v>0.25</v>
      </c>
      <c r="N17" s="169" t="s">
        <v>167</v>
      </c>
      <c r="O17" s="172">
        <v>0.0</v>
      </c>
      <c r="P17" s="169" t="s">
        <v>1160</v>
      </c>
      <c r="Q17" s="172">
        <v>0.0</v>
      </c>
      <c r="R17" s="235" t="s">
        <v>1161</v>
      </c>
      <c r="S17" s="172">
        <v>0.25</v>
      </c>
      <c r="T17" s="180" t="s">
        <v>1162</v>
      </c>
      <c r="U17" s="172">
        <v>0.25</v>
      </c>
      <c r="V17" s="235" t="s">
        <v>1163</v>
      </c>
      <c r="W17" s="172">
        <v>0.25</v>
      </c>
      <c r="X17" s="235" t="s">
        <v>1164</v>
      </c>
      <c r="Y17" s="172">
        <v>0.25</v>
      </c>
      <c r="Z17" s="180" t="s">
        <v>1165</v>
      </c>
      <c r="AA17" s="172">
        <v>0.25</v>
      </c>
      <c r="AB17" s="165" t="s">
        <v>1166</v>
      </c>
      <c r="AC17" s="172">
        <v>0.0</v>
      </c>
      <c r="AD17" s="169" t="s">
        <v>1167</v>
      </c>
      <c r="AE17" s="172">
        <v>0.0</v>
      </c>
      <c r="AF17" s="169" t="s">
        <v>170</v>
      </c>
      <c r="AG17" s="172">
        <v>0.0</v>
      </c>
      <c r="AH17" s="180" t="s">
        <v>1168</v>
      </c>
      <c r="AI17" s="172">
        <v>0.25</v>
      </c>
      <c r="AJ17" s="165" t="s">
        <v>1169</v>
      </c>
      <c r="AK17" s="172">
        <v>1.0</v>
      </c>
      <c r="AL17" s="165" t="s">
        <v>1170</v>
      </c>
      <c r="AM17" s="172">
        <v>0.5</v>
      </c>
      <c r="AN17" s="180" t="s">
        <v>1171</v>
      </c>
      <c r="AO17" s="172">
        <v>0.5</v>
      </c>
      <c r="AP17" s="180" t="s">
        <v>1172</v>
      </c>
      <c r="AQ17" s="172">
        <v>0.0</v>
      </c>
    </row>
    <row r="18" ht="237.75" customHeight="1">
      <c r="A18" s="110"/>
      <c r="B18" s="110"/>
      <c r="C18" s="296" t="s">
        <v>1173</v>
      </c>
      <c r="D18" s="170"/>
      <c r="E18" s="297">
        <v>1.0</v>
      </c>
      <c r="F18" s="170"/>
      <c r="G18" s="298" t="s">
        <v>1174</v>
      </c>
      <c r="H18" s="169" t="s">
        <v>1175</v>
      </c>
      <c r="I18" s="172">
        <v>0.25</v>
      </c>
      <c r="J18" s="169" t="s">
        <v>170</v>
      </c>
      <c r="K18" s="172">
        <v>0.0</v>
      </c>
      <c r="L18" s="192" t="s">
        <v>1176</v>
      </c>
      <c r="M18" s="172">
        <v>0.25</v>
      </c>
      <c r="N18" s="169" t="s">
        <v>167</v>
      </c>
      <c r="O18" s="172">
        <v>0.0</v>
      </c>
      <c r="P18" s="169" t="s">
        <v>1177</v>
      </c>
      <c r="Q18" s="172">
        <v>0.0</v>
      </c>
      <c r="R18" s="169" t="s">
        <v>170</v>
      </c>
      <c r="S18" s="172">
        <v>0.0</v>
      </c>
      <c r="T18" s="169" t="s">
        <v>170</v>
      </c>
      <c r="U18" s="172">
        <v>0.0</v>
      </c>
      <c r="V18" s="192" t="s">
        <v>1178</v>
      </c>
      <c r="W18" s="172">
        <v>0.25</v>
      </c>
      <c r="X18" s="169" t="s">
        <v>1179</v>
      </c>
      <c r="Y18" s="172">
        <v>0.0</v>
      </c>
      <c r="Z18" s="165" t="s">
        <v>1180</v>
      </c>
      <c r="AA18" s="172">
        <v>1.0</v>
      </c>
      <c r="AB18" s="169" t="s">
        <v>1181</v>
      </c>
      <c r="AC18" s="172">
        <v>0.0</v>
      </c>
      <c r="AD18" s="169" t="s">
        <v>170</v>
      </c>
      <c r="AE18" s="172">
        <v>0.0</v>
      </c>
      <c r="AF18" s="169" t="s">
        <v>170</v>
      </c>
      <c r="AG18" s="172">
        <v>0.0</v>
      </c>
      <c r="AH18" s="169" t="s">
        <v>1182</v>
      </c>
      <c r="AI18" s="172">
        <v>0.0</v>
      </c>
      <c r="AJ18" s="179" t="s">
        <v>1183</v>
      </c>
      <c r="AK18" s="172">
        <v>1.0</v>
      </c>
      <c r="AL18" s="169" t="s">
        <v>1184</v>
      </c>
      <c r="AM18" s="172">
        <v>0.0</v>
      </c>
      <c r="AN18" s="167" t="s">
        <v>1185</v>
      </c>
      <c r="AO18" s="172">
        <v>1.0</v>
      </c>
      <c r="AP18" s="169" t="s">
        <v>1186</v>
      </c>
      <c r="AQ18" s="172">
        <v>0.0</v>
      </c>
    </row>
    <row r="19">
      <c r="A19" s="110"/>
      <c r="B19" s="110"/>
      <c r="C19" s="155" t="s">
        <v>1187</v>
      </c>
      <c r="D19" s="170"/>
      <c r="E19" s="156">
        <v>1.0</v>
      </c>
      <c r="F19" s="170"/>
      <c r="G19" s="171" t="s">
        <v>1188</v>
      </c>
      <c r="H19" s="169" t="s">
        <v>170</v>
      </c>
      <c r="I19" s="172">
        <v>0.0</v>
      </c>
      <c r="J19" s="169" t="s">
        <v>170</v>
      </c>
      <c r="K19" s="172">
        <v>0.0</v>
      </c>
      <c r="L19" s="165" t="s">
        <v>1189</v>
      </c>
      <c r="M19" s="172">
        <v>1.0</v>
      </c>
      <c r="N19" s="169" t="s">
        <v>167</v>
      </c>
      <c r="O19" s="172">
        <v>0.0</v>
      </c>
      <c r="P19" s="169" t="s">
        <v>167</v>
      </c>
      <c r="Q19" s="172">
        <v>0.0</v>
      </c>
      <c r="R19" s="169" t="s">
        <v>170</v>
      </c>
      <c r="S19" s="172">
        <v>0.0</v>
      </c>
      <c r="T19" s="169" t="s">
        <v>1190</v>
      </c>
      <c r="U19" s="172">
        <v>0.5</v>
      </c>
      <c r="V19" s="169" t="s">
        <v>170</v>
      </c>
      <c r="W19" s="172">
        <v>0.0</v>
      </c>
      <c r="X19" s="169" t="s">
        <v>170</v>
      </c>
      <c r="Y19" s="172">
        <v>0.0</v>
      </c>
      <c r="Z19" s="169" t="s">
        <v>170</v>
      </c>
      <c r="AA19" s="172">
        <v>0.0</v>
      </c>
      <c r="AB19" s="169" t="s">
        <v>1191</v>
      </c>
      <c r="AC19" s="172">
        <v>0.0</v>
      </c>
      <c r="AD19" s="169" t="s">
        <v>170</v>
      </c>
      <c r="AE19" s="172">
        <v>0.0</v>
      </c>
      <c r="AF19" s="169" t="s">
        <v>170</v>
      </c>
      <c r="AG19" s="172">
        <v>0.0</v>
      </c>
      <c r="AH19" s="180" t="s">
        <v>1192</v>
      </c>
      <c r="AI19" s="172">
        <v>0.0</v>
      </c>
      <c r="AJ19" s="165" t="s">
        <v>1193</v>
      </c>
      <c r="AK19" s="172">
        <v>1.0</v>
      </c>
      <c r="AL19" s="169" t="s">
        <v>1194</v>
      </c>
      <c r="AM19" s="172">
        <v>0.5</v>
      </c>
      <c r="AN19" s="165" t="s">
        <v>1195</v>
      </c>
      <c r="AO19" s="172">
        <v>1.0</v>
      </c>
      <c r="AP19" s="169" t="s">
        <v>1196</v>
      </c>
      <c r="AQ19" s="172">
        <v>0.0</v>
      </c>
    </row>
    <row r="20">
      <c r="A20" s="110"/>
      <c r="B20" s="116"/>
      <c r="C20" s="155" t="s">
        <v>1197</v>
      </c>
      <c r="D20" s="170"/>
      <c r="E20" s="156">
        <v>1.0</v>
      </c>
      <c r="F20" s="299">
        <v>0.4</v>
      </c>
      <c r="G20" s="171" t="s">
        <v>1198</v>
      </c>
      <c r="H20" s="169" t="s">
        <v>170</v>
      </c>
      <c r="I20" s="172">
        <v>0.0</v>
      </c>
      <c r="J20" s="169" t="s">
        <v>1199</v>
      </c>
      <c r="K20" s="172">
        <v>0.0</v>
      </c>
      <c r="L20" s="300" t="s">
        <v>1200</v>
      </c>
      <c r="M20" s="172">
        <v>0.4</v>
      </c>
      <c r="N20" s="169" t="s">
        <v>167</v>
      </c>
      <c r="O20" s="172">
        <v>0.0</v>
      </c>
      <c r="P20" s="169" t="s">
        <v>167</v>
      </c>
      <c r="Q20" s="172">
        <v>0.0</v>
      </c>
      <c r="R20" s="169" t="s">
        <v>1201</v>
      </c>
      <c r="S20" s="172">
        <f>0.5*0.4</f>
        <v>0.2</v>
      </c>
      <c r="T20" s="300" t="s">
        <v>1202</v>
      </c>
      <c r="U20" s="172">
        <f>0.5*0.4</f>
        <v>0.2</v>
      </c>
      <c r="V20" s="169" t="s">
        <v>1203</v>
      </c>
      <c r="W20" s="172">
        <v>0.0</v>
      </c>
      <c r="X20" s="169" t="s">
        <v>1204</v>
      </c>
      <c r="Y20" s="172">
        <v>0.0</v>
      </c>
      <c r="Z20" s="165" t="s">
        <v>1205</v>
      </c>
      <c r="AA20" s="172">
        <v>0.0</v>
      </c>
      <c r="AB20" s="169" t="s">
        <v>1206</v>
      </c>
      <c r="AC20" s="172">
        <v>0.0</v>
      </c>
      <c r="AD20" s="169" t="s">
        <v>170</v>
      </c>
      <c r="AE20" s="172">
        <v>0.0</v>
      </c>
      <c r="AF20" s="169" t="s">
        <v>170</v>
      </c>
      <c r="AG20" s="172">
        <v>0.0</v>
      </c>
      <c r="AH20" s="169" t="s">
        <v>1207</v>
      </c>
      <c r="AI20" s="172">
        <v>0.0</v>
      </c>
      <c r="AJ20" s="179" t="s">
        <v>1208</v>
      </c>
      <c r="AK20" s="172">
        <v>0.0</v>
      </c>
      <c r="AL20" s="169" t="s">
        <v>1209</v>
      </c>
      <c r="AM20" s="172">
        <f>0.5*0.4</f>
        <v>0.2</v>
      </c>
      <c r="AN20" s="165" t="s">
        <v>1210</v>
      </c>
      <c r="AO20" s="172">
        <f>0.5*0.4</f>
        <v>0.2</v>
      </c>
      <c r="AP20" s="169" t="s">
        <v>1211</v>
      </c>
      <c r="AQ20" s="172">
        <f>0.5*0.4</f>
        <v>0.2</v>
      </c>
    </row>
    <row r="21">
      <c r="A21" s="110"/>
      <c r="B21" s="154" t="s">
        <v>1212</v>
      </c>
      <c r="C21" s="155" t="s">
        <v>1213</v>
      </c>
      <c r="D21" s="170"/>
      <c r="E21" s="156">
        <v>2.0</v>
      </c>
      <c r="F21" s="170"/>
      <c r="G21" s="293" t="s">
        <v>1214</v>
      </c>
      <c r="H21" s="169" t="s">
        <v>1215</v>
      </c>
      <c r="I21" s="172">
        <f>I8</f>
        <v>0.8</v>
      </c>
      <c r="J21" s="172" t="s">
        <v>1214</v>
      </c>
      <c r="K21" s="172">
        <f>K8</f>
        <v>1.4</v>
      </c>
      <c r="L21" s="169" t="s">
        <v>1214</v>
      </c>
      <c r="M21" s="172">
        <f>M8</f>
        <v>1.6</v>
      </c>
      <c r="N21" s="172" t="s">
        <v>1214</v>
      </c>
      <c r="O21" s="172">
        <f>O8</f>
        <v>0.8</v>
      </c>
      <c r="P21" s="172" t="s">
        <v>1214</v>
      </c>
      <c r="Q21" s="172">
        <f>Q8</f>
        <v>1.6</v>
      </c>
      <c r="R21" s="172" t="s">
        <v>1214</v>
      </c>
      <c r="S21" s="172">
        <f>S8</f>
        <v>0.8</v>
      </c>
      <c r="T21" s="172" t="s">
        <v>1214</v>
      </c>
      <c r="U21" s="172">
        <f>U8</f>
        <v>0.8</v>
      </c>
      <c r="V21" s="172" t="s">
        <v>1214</v>
      </c>
      <c r="W21" s="172">
        <f>W8</f>
        <v>1.6</v>
      </c>
      <c r="X21" s="169" t="s">
        <v>1214</v>
      </c>
      <c r="Y21" s="172">
        <f>Y8</f>
        <v>1.6</v>
      </c>
      <c r="Z21" s="169" t="s">
        <v>1214</v>
      </c>
      <c r="AA21" s="172">
        <f>AA8</f>
        <v>0.8</v>
      </c>
      <c r="AB21" s="172" t="s">
        <v>1214</v>
      </c>
      <c r="AC21" s="172">
        <f>AC8</f>
        <v>0.8</v>
      </c>
      <c r="AD21" s="172" t="s">
        <v>1214</v>
      </c>
      <c r="AE21" s="172">
        <f>AE8</f>
        <v>0.8</v>
      </c>
      <c r="AF21" s="172" t="s">
        <v>1214</v>
      </c>
      <c r="AG21" s="172">
        <f>AG8</f>
        <v>0</v>
      </c>
      <c r="AH21" s="172" t="s">
        <v>1214</v>
      </c>
      <c r="AI21" s="172">
        <f>AI8</f>
        <v>1.6</v>
      </c>
      <c r="AJ21" s="172" t="s">
        <v>1214</v>
      </c>
      <c r="AK21" s="172">
        <f>AK8</f>
        <v>0.8</v>
      </c>
      <c r="AL21" s="172" t="s">
        <v>1214</v>
      </c>
      <c r="AM21" s="172">
        <f>AM8</f>
        <v>0.8</v>
      </c>
      <c r="AN21" s="172" t="s">
        <v>1214</v>
      </c>
      <c r="AO21" s="172">
        <f>AO8</f>
        <v>1.4</v>
      </c>
      <c r="AP21" s="172" t="s">
        <v>1214</v>
      </c>
      <c r="AQ21" s="172">
        <f>AQ8</f>
        <v>1.8</v>
      </c>
    </row>
    <row r="22">
      <c r="A22" s="110"/>
      <c r="B22" s="110"/>
      <c r="C22" s="155" t="s">
        <v>1216</v>
      </c>
      <c r="D22" s="170"/>
      <c r="E22" s="156">
        <v>2.0</v>
      </c>
      <c r="F22" s="170"/>
      <c r="G22" s="171" t="s">
        <v>1217</v>
      </c>
      <c r="H22" s="169" t="s">
        <v>1218</v>
      </c>
      <c r="I22" s="172">
        <v>0.5</v>
      </c>
      <c r="J22" s="169" t="s">
        <v>167</v>
      </c>
      <c r="K22" s="172">
        <v>0.0</v>
      </c>
      <c r="L22" s="165" t="s">
        <v>1219</v>
      </c>
      <c r="M22" s="172">
        <v>2.0</v>
      </c>
      <c r="N22" s="169" t="s">
        <v>167</v>
      </c>
      <c r="O22" s="172">
        <v>0.0</v>
      </c>
      <c r="P22" s="169" t="s">
        <v>1220</v>
      </c>
      <c r="Q22" s="172">
        <v>0.0</v>
      </c>
      <c r="R22" s="169" t="s">
        <v>1221</v>
      </c>
      <c r="S22" s="172">
        <v>1.0</v>
      </c>
      <c r="T22" s="169" t="s">
        <v>1222</v>
      </c>
      <c r="U22" s="172">
        <v>0.5</v>
      </c>
      <c r="V22" s="182" t="s">
        <v>1223</v>
      </c>
      <c r="W22" s="172">
        <v>0.25</v>
      </c>
      <c r="X22" s="169" t="s">
        <v>1224</v>
      </c>
      <c r="Y22" s="172">
        <v>0.0</v>
      </c>
      <c r="Z22" s="180" t="s">
        <v>1225</v>
      </c>
      <c r="AA22" s="172">
        <v>0.5</v>
      </c>
      <c r="AB22" s="169" t="s">
        <v>1226</v>
      </c>
      <c r="AC22" s="172">
        <v>0.5</v>
      </c>
      <c r="AD22" s="192" t="s">
        <v>1227</v>
      </c>
      <c r="AE22" s="172">
        <v>0.25</v>
      </c>
      <c r="AF22" s="169" t="s">
        <v>170</v>
      </c>
      <c r="AG22" s="172">
        <v>0.0</v>
      </c>
      <c r="AH22" s="169" t="s">
        <v>1228</v>
      </c>
      <c r="AI22" s="172">
        <v>0.5</v>
      </c>
      <c r="AJ22" s="198" t="s">
        <v>1229</v>
      </c>
      <c r="AK22" s="172">
        <v>1.0</v>
      </c>
      <c r="AL22" s="169" t="s">
        <v>1230</v>
      </c>
      <c r="AM22" s="172">
        <v>0.5</v>
      </c>
      <c r="AN22" s="169" t="s">
        <v>1231</v>
      </c>
      <c r="AO22" s="172">
        <v>0.5</v>
      </c>
      <c r="AP22" s="169" t="s">
        <v>1232</v>
      </c>
      <c r="AQ22" s="172">
        <v>0.5</v>
      </c>
    </row>
    <row r="23" ht="346.5" customHeight="1">
      <c r="A23" s="110"/>
      <c r="B23" s="110"/>
      <c r="C23" s="155" t="s">
        <v>1233</v>
      </c>
      <c r="D23" s="170"/>
      <c r="E23" s="156">
        <v>2.0</v>
      </c>
      <c r="F23" s="170"/>
      <c r="G23" s="301" t="s">
        <v>1234</v>
      </c>
      <c r="H23" s="235" t="s">
        <v>1235</v>
      </c>
      <c r="I23" s="172">
        <v>0.0</v>
      </c>
      <c r="J23" s="169" t="s">
        <v>167</v>
      </c>
      <c r="K23" s="172">
        <v>0.0</v>
      </c>
      <c r="L23" s="167" t="s">
        <v>1236</v>
      </c>
      <c r="M23" s="172">
        <v>2.0</v>
      </c>
      <c r="N23" s="169" t="s">
        <v>167</v>
      </c>
      <c r="O23" s="172">
        <v>0.0</v>
      </c>
      <c r="P23" s="169" t="s">
        <v>167</v>
      </c>
      <c r="Q23" s="172">
        <v>0.0</v>
      </c>
      <c r="R23" s="169" t="s">
        <v>170</v>
      </c>
      <c r="S23" s="172">
        <v>0.0</v>
      </c>
      <c r="T23" s="169" t="s">
        <v>1237</v>
      </c>
      <c r="U23" s="172">
        <v>0.0</v>
      </c>
      <c r="V23" s="165" t="s">
        <v>1238</v>
      </c>
      <c r="W23" s="172">
        <v>0.0</v>
      </c>
      <c r="X23" s="169" t="s">
        <v>170</v>
      </c>
      <c r="Y23" s="172">
        <v>0.0</v>
      </c>
      <c r="Z23" s="169" t="s">
        <v>1239</v>
      </c>
      <c r="AA23" s="172">
        <v>0.0</v>
      </c>
      <c r="AB23" s="169" t="s">
        <v>170</v>
      </c>
      <c r="AC23" s="172">
        <v>0.0</v>
      </c>
      <c r="AD23" s="182" t="s">
        <v>1240</v>
      </c>
      <c r="AE23" s="172">
        <v>2.0</v>
      </c>
      <c r="AF23" s="169" t="s">
        <v>170</v>
      </c>
      <c r="AG23" s="172">
        <v>0.0</v>
      </c>
      <c r="AH23" s="192" t="s">
        <v>1241</v>
      </c>
      <c r="AI23" s="172">
        <v>1.0</v>
      </c>
      <c r="AJ23" s="165" t="s">
        <v>1242</v>
      </c>
      <c r="AK23" s="172">
        <v>2.0</v>
      </c>
      <c r="AL23" s="169" t="s">
        <v>170</v>
      </c>
      <c r="AM23" s="172">
        <v>0.0</v>
      </c>
      <c r="AN23" s="192" t="s">
        <v>1243</v>
      </c>
      <c r="AO23" s="172">
        <v>1.0</v>
      </c>
      <c r="AP23" s="165" t="s">
        <v>1244</v>
      </c>
      <c r="AQ23" s="172">
        <v>0.0</v>
      </c>
    </row>
    <row r="24" ht="204.0" customHeight="1">
      <c r="A24" s="110"/>
      <c r="B24" s="110"/>
      <c r="C24" s="155" t="s">
        <v>1245</v>
      </c>
      <c r="D24" s="170"/>
      <c r="E24" s="156">
        <v>2.0</v>
      </c>
      <c r="F24" s="299">
        <v>0.8</v>
      </c>
      <c r="G24" s="171" t="s">
        <v>1246</v>
      </c>
      <c r="H24" s="169" t="s">
        <v>1247</v>
      </c>
      <c r="I24" s="172">
        <f>1.5*0.8</f>
        <v>1.2</v>
      </c>
      <c r="J24" s="169" t="s">
        <v>1248</v>
      </c>
      <c r="K24" s="172">
        <v>0.0</v>
      </c>
      <c r="L24" s="192" t="s">
        <v>1249</v>
      </c>
      <c r="M24" s="172">
        <f>2*0.8</f>
        <v>1.6</v>
      </c>
      <c r="N24" s="169" t="s">
        <v>1250</v>
      </c>
      <c r="O24" s="172">
        <v>0.0</v>
      </c>
      <c r="P24" s="169" t="s">
        <v>1251</v>
      </c>
      <c r="Q24" s="172">
        <v>0.0</v>
      </c>
      <c r="R24" s="169" t="s">
        <v>1252</v>
      </c>
      <c r="S24" s="172">
        <f>0.5*0.8</f>
        <v>0.4</v>
      </c>
      <c r="T24" s="169" t="s">
        <v>1253</v>
      </c>
      <c r="U24" s="172">
        <v>0.0</v>
      </c>
      <c r="V24" s="169" t="s">
        <v>170</v>
      </c>
      <c r="W24" s="172">
        <v>0.0</v>
      </c>
      <c r="X24" s="169" t="s">
        <v>1254</v>
      </c>
      <c r="Y24" s="172">
        <v>0.0</v>
      </c>
      <c r="Z24" s="192" t="s">
        <v>1255</v>
      </c>
      <c r="AA24" s="172">
        <f>2*0.8</f>
        <v>1.6</v>
      </c>
      <c r="AB24" s="169" t="s">
        <v>1256</v>
      </c>
      <c r="AC24" s="172">
        <v>0.0</v>
      </c>
      <c r="AD24" s="182" t="s">
        <v>1257</v>
      </c>
      <c r="AE24" s="172">
        <f>0.5*0.8</f>
        <v>0.4</v>
      </c>
      <c r="AF24" s="169" t="s">
        <v>1258</v>
      </c>
      <c r="AG24" s="172">
        <v>0.0</v>
      </c>
      <c r="AH24" s="169" t="s">
        <v>1259</v>
      </c>
      <c r="AI24" s="172">
        <v>0.0</v>
      </c>
      <c r="AJ24" s="165" t="s">
        <v>1260</v>
      </c>
      <c r="AK24" s="172">
        <f>1.5*0.8</f>
        <v>1.2</v>
      </c>
      <c r="AL24" s="169" t="s">
        <v>1261</v>
      </c>
      <c r="AM24" s="172">
        <v>0.0</v>
      </c>
      <c r="AN24" s="192" t="s">
        <v>1262</v>
      </c>
      <c r="AO24" s="172">
        <f>2*0.8</f>
        <v>1.6</v>
      </c>
      <c r="AP24" s="169" t="s">
        <v>1263</v>
      </c>
      <c r="AQ24" s="172">
        <f>1*0.8</f>
        <v>0.8</v>
      </c>
    </row>
    <row r="25">
      <c r="A25" s="110"/>
      <c r="B25" s="110"/>
      <c r="C25" s="155" t="s">
        <v>1264</v>
      </c>
      <c r="D25" s="170"/>
      <c r="E25" s="156">
        <v>1.5</v>
      </c>
      <c r="F25" s="170"/>
      <c r="G25" s="293" t="s">
        <v>1214</v>
      </c>
      <c r="H25" s="169" t="s">
        <v>1214</v>
      </c>
      <c r="I25" s="172">
        <f t="shared" ref="I25:I26" si="1">I9</f>
        <v>1</v>
      </c>
      <c r="J25" s="169" t="s">
        <v>1214</v>
      </c>
      <c r="K25" s="172">
        <f t="shared" ref="K25:K26" si="2">K9</f>
        <v>1</v>
      </c>
      <c r="L25" s="169" t="s">
        <v>1214</v>
      </c>
      <c r="M25" s="172">
        <f t="shared" ref="M25:M26" si="3">M9</f>
        <v>1</v>
      </c>
      <c r="N25" s="169" t="s">
        <v>1214</v>
      </c>
      <c r="O25" s="172">
        <f t="shared" ref="O25:O26" si="4">O9</f>
        <v>0</v>
      </c>
      <c r="P25" s="169" t="s">
        <v>1214</v>
      </c>
      <c r="Q25" s="172">
        <f t="shared" ref="Q25:Q26" si="5">Q9</f>
        <v>1</v>
      </c>
      <c r="R25" s="169" t="s">
        <v>1214</v>
      </c>
      <c r="S25" s="172">
        <f t="shared" ref="S25:S26" si="6">S9</f>
        <v>1</v>
      </c>
      <c r="T25" s="169" t="s">
        <v>1214</v>
      </c>
      <c r="U25" s="172">
        <f t="shared" ref="U25:U26" si="7">U9</f>
        <v>0.5</v>
      </c>
      <c r="V25" s="169" t="s">
        <v>1214</v>
      </c>
      <c r="W25" s="172">
        <f t="shared" ref="W25:W26" si="8">W9</f>
        <v>1.5</v>
      </c>
      <c r="X25" s="169" t="s">
        <v>1214</v>
      </c>
      <c r="Y25" s="172">
        <f t="shared" ref="Y25:Y26" si="9">Y9</f>
        <v>1.5</v>
      </c>
      <c r="Z25" s="169" t="s">
        <v>1214</v>
      </c>
      <c r="AA25" s="172">
        <f t="shared" ref="AA25:AA26" si="10">AA9</f>
        <v>1</v>
      </c>
      <c r="AB25" s="169" t="s">
        <v>1214</v>
      </c>
      <c r="AC25" s="172">
        <f t="shared" ref="AC25:AC26" si="11">AC9</f>
        <v>0.5</v>
      </c>
      <c r="AD25" s="169" t="s">
        <v>1214</v>
      </c>
      <c r="AE25" s="172">
        <f t="shared" ref="AE25:AE26" si="12">AE9</f>
        <v>1</v>
      </c>
      <c r="AF25" s="169" t="s">
        <v>1214</v>
      </c>
      <c r="AG25" s="172">
        <f t="shared" ref="AG25:AG26" si="13">AG9</f>
        <v>0</v>
      </c>
      <c r="AH25" s="169" t="s">
        <v>1214</v>
      </c>
      <c r="AI25" s="172">
        <f t="shared" ref="AI25:AI26" si="14">AI9</f>
        <v>1</v>
      </c>
      <c r="AJ25" s="169" t="s">
        <v>1214</v>
      </c>
      <c r="AK25" s="172">
        <f t="shared" ref="AK25:AK26" si="15">AK9</f>
        <v>0.5</v>
      </c>
      <c r="AL25" s="169" t="s">
        <v>1214</v>
      </c>
      <c r="AM25" s="172">
        <f t="shared" ref="AM25:AM26" si="16">AM9</f>
        <v>0.5</v>
      </c>
      <c r="AN25" s="169" t="s">
        <v>1214</v>
      </c>
      <c r="AO25" s="172">
        <f t="shared" ref="AO25:AO26" si="17">AO9</f>
        <v>1</v>
      </c>
      <c r="AP25" s="169" t="s">
        <v>1214</v>
      </c>
      <c r="AQ25" s="172">
        <f t="shared" ref="AQ25:AQ26" si="18">AQ9</f>
        <v>0.5</v>
      </c>
    </row>
    <row r="26">
      <c r="A26" s="110"/>
      <c r="B26" s="116"/>
      <c r="C26" s="155" t="s">
        <v>1265</v>
      </c>
      <c r="D26" s="170"/>
      <c r="E26" s="156">
        <v>1.0</v>
      </c>
      <c r="F26" s="170"/>
      <c r="G26" s="293" t="s">
        <v>1214</v>
      </c>
      <c r="H26" s="169" t="s">
        <v>1215</v>
      </c>
      <c r="I26" s="172">
        <f t="shared" si="1"/>
        <v>1</v>
      </c>
      <c r="J26" s="169" t="s">
        <v>1215</v>
      </c>
      <c r="K26" s="172">
        <f t="shared" si="2"/>
        <v>0.25</v>
      </c>
      <c r="L26" s="169" t="s">
        <v>1215</v>
      </c>
      <c r="M26" s="172">
        <f t="shared" si="3"/>
        <v>1</v>
      </c>
      <c r="N26" s="169" t="s">
        <v>1215</v>
      </c>
      <c r="O26" s="172">
        <f t="shared" si="4"/>
        <v>0</v>
      </c>
      <c r="P26" s="169" t="s">
        <v>1215</v>
      </c>
      <c r="Q26" s="172">
        <f t="shared" si="5"/>
        <v>0.25</v>
      </c>
      <c r="R26" s="169" t="s">
        <v>1215</v>
      </c>
      <c r="S26" s="172">
        <f t="shared" si="6"/>
        <v>0</v>
      </c>
      <c r="T26" s="169" t="s">
        <v>1215</v>
      </c>
      <c r="U26" s="172">
        <f t="shared" si="7"/>
        <v>1</v>
      </c>
      <c r="V26" s="169" t="s">
        <v>1215</v>
      </c>
      <c r="W26" s="172">
        <f t="shared" si="8"/>
        <v>1</v>
      </c>
      <c r="X26" s="169" t="s">
        <v>1215</v>
      </c>
      <c r="Y26" s="172">
        <f t="shared" si="9"/>
        <v>1</v>
      </c>
      <c r="Z26" s="169" t="s">
        <v>1215</v>
      </c>
      <c r="AA26" s="172">
        <f t="shared" si="10"/>
        <v>0</v>
      </c>
      <c r="AB26" s="169" t="s">
        <v>1215</v>
      </c>
      <c r="AC26" s="172">
        <f t="shared" si="11"/>
        <v>0</v>
      </c>
      <c r="AD26" s="169" t="s">
        <v>1215</v>
      </c>
      <c r="AE26" s="172">
        <f t="shared" si="12"/>
        <v>1</v>
      </c>
      <c r="AF26" s="169" t="s">
        <v>1215</v>
      </c>
      <c r="AG26" s="172">
        <f t="shared" si="13"/>
        <v>0</v>
      </c>
      <c r="AH26" s="169" t="s">
        <v>1215</v>
      </c>
      <c r="AI26" s="172">
        <f t="shared" si="14"/>
        <v>1</v>
      </c>
      <c r="AJ26" s="169" t="s">
        <v>1215</v>
      </c>
      <c r="AK26" s="172">
        <f t="shared" si="15"/>
        <v>1</v>
      </c>
      <c r="AL26" s="169" t="s">
        <v>1215</v>
      </c>
      <c r="AM26" s="172">
        <f t="shared" si="16"/>
        <v>0</v>
      </c>
      <c r="AN26" s="169" t="s">
        <v>1215</v>
      </c>
      <c r="AO26" s="172">
        <f t="shared" si="17"/>
        <v>1</v>
      </c>
      <c r="AP26" s="169" t="s">
        <v>1215</v>
      </c>
      <c r="AQ26" s="172">
        <f t="shared" si="18"/>
        <v>1</v>
      </c>
    </row>
    <row r="27">
      <c r="A27" s="116"/>
      <c r="B27" s="302" t="s">
        <v>1266</v>
      </c>
      <c r="C27" s="295" t="s">
        <v>1267</v>
      </c>
      <c r="D27" s="170"/>
      <c r="E27" s="156">
        <v>1.0</v>
      </c>
      <c r="F27" s="170"/>
      <c r="G27" s="171" t="s">
        <v>1268</v>
      </c>
      <c r="H27" s="169" t="s">
        <v>170</v>
      </c>
      <c r="I27" s="172">
        <v>0.0</v>
      </c>
      <c r="J27" s="169" t="s">
        <v>167</v>
      </c>
      <c r="K27" s="172">
        <v>0.0</v>
      </c>
      <c r="L27" s="180" t="s">
        <v>1269</v>
      </c>
      <c r="M27" s="172">
        <v>0.5</v>
      </c>
      <c r="N27" s="169" t="s">
        <v>167</v>
      </c>
      <c r="O27" s="172">
        <v>0.0</v>
      </c>
      <c r="P27" s="169" t="s">
        <v>167</v>
      </c>
      <c r="Q27" s="172">
        <v>0.0</v>
      </c>
      <c r="R27" s="169" t="s">
        <v>170</v>
      </c>
      <c r="S27" s="172">
        <v>0.0</v>
      </c>
      <c r="T27" s="169" t="s">
        <v>170</v>
      </c>
      <c r="U27" s="172">
        <v>0.0</v>
      </c>
      <c r="V27" s="169" t="s">
        <v>170</v>
      </c>
      <c r="W27" s="172">
        <v>0.0</v>
      </c>
      <c r="X27" s="169" t="s">
        <v>170</v>
      </c>
      <c r="Y27" s="172">
        <v>0.0</v>
      </c>
      <c r="Z27" s="169" t="s">
        <v>170</v>
      </c>
      <c r="AA27" s="172">
        <v>0.0</v>
      </c>
      <c r="AB27" s="169" t="s">
        <v>170</v>
      </c>
      <c r="AC27" s="172">
        <v>0.0</v>
      </c>
      <c r="AD27" s="169" t="s">
        <v>170</v>
      </c>
      <c r="AE27" s="172">
        <v>0.0</v>
      </c>
      <c r="AF27" s="169" t="s">
        <v>170</v>
      </c>
      <c r="AG27" s="172">
        <v>0.0</v>
      </c>
      <c r="AH27" s="169" t="s">
        <v>167</v>
      </c>
      <c r="AI27" s="172">
        <v>0.0</v>
      </c>
      <c r="AJ27" s="165" t="s">
        <v>1270</v>
      </c>
      <c r="AK27" s="172">
        <v>0.5</v>
      </c>
      <c r="AL27" s="169" t="s">
        <v>170</v>
      </c>
      <c r="AM27" s="172">
        <v>0.0</v>
      </c>
      <c r="AN27" s="169" t="s">
        <v>170</v>
      </c>
      <c r="AO27" s="172">
        <v>0.0</v>
      </c>
      <c r="AP27" s="169" t="s">
        <v>167</v>
      </c>
      <c r="AQ27" s="172">
        <v>0.0</v>
      </c>
    </row>
    <row r="28">
      <c r="A28" s="303" t="s">
        <v>1271</v>
      </c>
      <c r="B28" s="225" t="s">
        <v>1272</v>
      </c>
      <c r="C28" s="231" t="s">
        <v>1273</v>
      </c>
      <c r="D28" s="304"/>
      <c r="E28" s="232">
        <v>1.0</v>
      </c>
      <c r="F28" s="304"/>
      <c r="G28" s="305" t="s">
        <v>1274</v>
      </c>
      <c r="H28" s="165" t="s">
        <v>1275</v>
      </c>
      <c r="I28" s="172">
        <v>0.0</v>
      </c>
      <c r="J28" s="169" t="s">
        <v>1276</v>
      </c>
      <c r="K28" s="172">
        <v>0.0</v>
      </c>
      <c r="L28" s="169" t="s">
        <v>1277</v>
      </c>
      <c r="M28" s="172">
        <v>1.0</v>
      </c>
      <c r="N28" s="169" t="s">
        <v>1278</v>
      </c>
      <c r="O28" s="172">
        <v>0.0</v>
      </c>
      <c r="P28" s="165" t="s">
        <v>1279</v>
      </c>
      <c r="Q28" s="172">
        <v>0.0</v>
      </c>
      <c r="R28" s="169" t="s">
        <v>1280</v>
      </c>
      <c r="S28" s="172">
        <v>1.0</v>
      </c>
      <c r="T28" s="169" t="s">
        <v>1281</v>
      </c>
      <c r="U28" s="172">
        <v>0.0</v>
      </c>
      <c r="V28" s="169" t="s">
        <v>1282</v>
      </c>
      <c r="W28" s="172">
        <v>0.0</v>
      </c>
      <c r="X28" s="169" t="s">
        <v>1283</v>
      </c>
      <c r="Y28" s="172">
        <v>0.0</v>
      </c>
      <c r="Z28" s="169" t="s">
        <v>1284</v>
      </c>
      <c r="AA28" s="172">
        <v>0.0</v>
      </c>
      <c r="AB28" s="169" t="s">
        <v>1285</v>
      </c>
      <c r="AC28" s="172">
        <v>0.0</v>
      </c>
      <c r="AD28" s="169" t="s">
        <v>1286</v>
      </c>
      <c r="AE28" s="172">
        <v>1.0</v>
      </c>
      <c r="AF28" s="169" t="s">
        <v>1287</v>
      </c>
      <c r="AG28" s="172">
        <v>0.0</v>
      </c>
      <c r="AH28" s="169" t="s">
        <v>1288</v>
      </c>
      <c r="AI28" s="172">
        <v>0.0</v>
      </c>
      <c r="AJ28" s="198" t="s">
        <v>1289</v>
      </c>
      <c r="AK28" s="172">
        <v>1.0</v>
      </c>
      <c r="AL28" s="169" t="s">
        <v>1290</v>
      </c>
      <c r="AM28" s="172">
        <v>0.0</v>
      </c>
      <c r="AN28" s="169" t="s">
        <v>1291</v>
      </c>
      <c r="AO28" s="172">
        <v>0.0</v>
      </c>
      <c r="AP28" s="169" t="s">
        <v>1292</v>
      </c>
      <c r="AQ28" s="172">
        <v>0.0</v>
      </c>
    </row>
    <row r="29">
      <c r="A29" s="110"/>
      <c r="B29" s="110"/>
      <c r="C29" s="231" t="s">
        <v>1293</v>
      </c>
      <c r="D29" s="304"/>
      <c r="E29" s="232">
        <v>1.0</v>
      </c>
      <c r="F29" s="304"/>
      <c r="G29" s="306" t="s">
        <v>1294</v>
      </c>
      <c r="H29" s="169" t="s">
        <v>1295</v>
      </c>
      <c r="I29" s="172">
        <v>0.0</v>
      </c>
      <c r="J29" s="169" t="s">
        <v>1296</v>
      </c>
      <c r="K29" s="172">
        <v>0.0</v>
      </c>
      <c r="L29" s="169" t="s">
        <v>1297</v>
      </c>
      <c r="M29" s="172">
        <v>1.0</v>
      </c>
      <c r="N29" s="169" t="s">
        <v>1278</v>
      </c>
      <c r="O29" s="172">
        <v>0.0</v>
      </c>
      <c r="P29" s="169" t="s">
        <v>1298</v>
      </c>
      <c r="Q29" s="172">
        <v>0.0</v>
      </c>
      <c r="R29" s="169" t="s">
        <v>1299</v>
      </c>
      <c r="S29" s="172">
        <v>0.0</v>
      </c>
      <c r="T29" s="169" t="s">
        <v>1281</v>
      </c>
      <c r="U29" s="172">
        <v>0.0</v>
      </c>
      <c r="V29" s="244" t="s">
        <v>1300</v>
      </c>
      <c r="W29" s="307">
        <v>1.0</v>
      </c>
      <c r="X29" s="169" t="s">
        <v>1301</v>
      </c>
      <c r="Y29" s="172">
        <v>0.0</v>
      </c>
      <c r="Z29" s="169" t="s">
        <v>1302</v>
      </c>
      <c r="AA29" s="172">
        <v>0.0</v>
      </c>
      <c r="AB29" s="169" t="s">
        <v>1303</v>
      </c>
      <c r="AC29" s="172">
        <v>0.0</v>
      </c>
      <c r="AD29" s="300" t="s">
        <v>1304</v>
      </c>
      <c r="AE29" s="307">
        <v>0.5</v>
      </c>
      <c r="AF29" s="169" t="s">
        <v>1305</v>
      </c>
      <c r="AG29" s="172">
        <v>0.0</v>
      </c>
      <c r="AH29" s="182" t="s">
        <v>1306</v>
      </c>
      <c r="AI29" s="172">
        <v>0.25</v>
      </c>
      <c r="AJ29" s="165" t="s">
        <v>1307</v>
      </c>
      <c r="AK29" s="172">
        <v>0.0</v>
      </c>
      <c r="AL29" s="169" t="s">
        <v>1308</v>
      </c>
      <c r="AM29" s="172">
        <v>0.0</v>
      </c>
      <c r="AN29" s="192" t="s">
        <v>1309</v>
      </c>
      <c r="AO29" s="172">
        <v>1.0</v>
      </c>
      <c r="AP29" s="169" t="s">
        <v>1310</v>
      </c>
      <c r="AQ29" s="172">
        <v>0.0</v>
      </c>
    </row>
    <row r="30">
      <c r="A30" s="110"/>
      <c r="B30" s="110"/>
      <c r="C30" s="231" t="s">
        <v>1311</v>
      </c>
      <c r="D30" s="304"/>
      <c r="E30" s="232">
        <v>2.0</v>
      </c>
      <c r="F30" s="304"/>
      <c r="G30" s="305" t="s">
        <v>1312</v>
      </c>
      <c r="H30" s="165" t="s">
        <v>1313</v>
      </c>
      <c r="I30" s="172">
        <v>2.0</v>
      </c>
      <c r="J30" s="169" t="s">
        <v>1314</v>
      </c>
      <c r="K30" s="172">
        <v>0.0</v>
      </c>
      <c r="L30" s="223" t="s">
        <v>1315</v>
      </c>
      <c r="M30" s="172">
        <v>2.0</v>
      </c>
      <c r="N30" s="169" t="s">
        <v>167</v>
      </c>
      <c r="O30" s="172">
        <v>0.0</v>
      </c>
      <c r="P30" s="165" t="s">
        <v>1316</v>
      </c>
      <c r="Q30" s="172">
        <v>0.5</v>
      </c>
      <c r="R30" s="169" t="s">
        <v>1317</v>
      </c>
      <c r="S30" s="172">
        <v>2.0</v>
      </c>
      <c r="T30" s="169" t="s">
        <v>1318</v>
      </c>
      <c r="U30" s="172">
        <v>0.0</v>
      </c>
      <c r="V30" s="169" t="s">
        <v>1319</v>
      </c>
      <c r="W30" s="172">
        <v>0.0</v>
      </c>
      <c r="X30" s="223" t="s">
        <v>1320</v>
      </c>
      <c r="Y30" s="172">
        <v>0.0</v>
      </c>
      <c r="Z30" s="244" t="s">
        <v>1321</v>
      </c>
      <c r="AA30" s="172">
        <v>1.5</v>
      </c>
      <c r="AB30" s="169" t="s">
        <v>1322</v>
      </c>
      <c r="AC30" s="172">
        <v>0.0</v>
      </c>
      <c r="AD30" s="244" t="s">
        <v>1323</v>
      </c>
      <c r="AE30" s="307">
        <v>1.5</v>
      </c>
      <c r="AF30" s="169" t="s">
        <v>170</v>
      </c>
      <c r="AG30" s="172">
        <v>0.0</v>
      </c>
      <c r="AH30" s="169" t="s">
        <v>1324</v>
      </c>
      <c r="AI30" s="172">
        <v>0.0</v>
      </c>
      <c r="AJ30" s="244" t="s">
        <v>1325</v>
      </c>
      <c r="AK30" s="172">
        <v>2.0</v>
      </c>
      <c r="AL30" s="169" t="s">
        <v>1326</v>
      </c>
      <c r="AM30" s="172">
        <v>0.0</v>
      </c>
      <c r="AN30" s="169" t="s">
        <v>1327</v>
      </c>
      <c r="AO30" s="172">
        <v>0.0</v>
      </c>
      <c r="AP30" s="244" t="s">
        <v>1328</v>
      </c>
      <c r="AQ30" s="172">
        <v>1.0</v>
      </c>
    </row>
    <row r="31" ht="129.0" customHeight="1">
      <c r="A31" s="110"/>
      <c r="B31" s="116"/>
      <c r="C31" s="240" t="s">
        <v>1329</v>
      </c>
      <c r="D31" s="304"/>
      <c r="E31" s="232">
        <v>1.0</v>
      </c>
      <c r="F31" s="304"/>
      <c r="G31" s="306" t="s">
        <v>1330</v>
      </c>
      <c r="H31" s="169" t="s">
        <v>170</v>
      </c>
      <c r="I31" s="172">
        <v>0.0</v>
      </c>
      <c r="J31" s="169" t="s">
        <v>170</v>
      </c>
      <c r="K31" s="172">
        <v>0.0</v>
      </c>
      <c r="L31" s="169" t="s">
        <v>167</v>
      </c>
      <c r="M31" s="172">
        <v>0.0</v>
      </c>
      <c r="N31" s="169" t="s">
        <v>167</v>
      </c>
      <c r="O31" s="172">
        <v>0.0</v>
      </c>
      <c r="P31" s="169" t="s">
        <v>167</v>
      </c>
      <c r="Q31" s="172">
        <v>0.0</v>
      </c>
      <c r="R31" s="169" t="s">
        <v>170</v>
      </c>
      <c r="S31" s="172">
        <v>0.0</v>
      </c>
      <c r="T31" s="169" t="s">
        <v>170</v>
      </c>
      <c r="U31" s="172">
        <v>0.0</v>
      </c>
      <c r="V31" s="169" t="s">
        <v>170</v>
      </c>
      <c r="W31" s="172">
        <v>0.0</v>
      </c>
      <c r="X31" s="169" t="s">
        <v>170</v>
      </c>
      <c r="Y31" s="172">
        <v>0.0</v>
      </c>
      <c r="Z31" s="169" t="s">
        <v>170</v>
      </c>
      <c r="AA31" s="172">
        <v>0.0</v>
      </c>
      <c r="AB31" s="169" t="s">
        <v>170</v>
      </c>
      <c r="AC31" s="172">
        <v>0.0</v>
      </c>
      <c r="AD31" s="169" t="s">
        <v>170</v>
      </c>
      <c r="AE31" s="172">
        <v>0.0</v>
      </c>
      <c r="AF31" s="169" t="s">
        <v>170</v>
      </c>
      <c r="AG31" s="172">
        <v>0.0</v>
      </c>
      <c r="AH31" s="169" t="s">
        <v>1331</v>
      </c>
      <c r="AI31" s="172">
        <v>0.0</v>
      </c>
      <c r="AJ31" s="169" t="s">
        <v>170</v>
      </c>
      <c r="AK31" s="172">
        <v>0.0</v>
      </c>
      <c r="AL31" s="169" t="s">
        <v>170</v>
      </c>
      <c r="AM31" s="172">
        <v>0.0</v>
      </c>
      <c r="AN31" s="169" t="s">
        <v>170</v>
      </c>
      <c r="AO31" s="172">
        <v>0.0</v>
      </c>
      <c r="AP31" s="169" t="s">
        <v>170</v>
      </c>
      <c r="AQ31" s="172">
        <v>0.0</v>
      </c>
    </row>
    <row r="32">
      <c r="A32" s="110"/>
      <c r="B32" s="308" t="s">
        <v>1332</v>
      </c>
      <c r="C32" s="231" t="s">
        <v>1333</v>
      </c>
      <c r="D32" s="304"/>
      <c r="E32" s="232">
        <v>1.0</v>
      </c>
      <c r="F32" s="304"/>
      <c r="G32" s="309" t="s">
        <v>1334</v>
      </c>
      <c r="H32" s="165" t="s">
        <v>1335</v>
      </c>
      <c r="I32" s="172">
        <v>0.0</v>
      </c>
      <c r="J32" s="169" t="s">
        <v>1336</v>
      </c>
      <c r="K32" s="172">
        <v>0.0</v>
      </c>
      <c r="L32" s="169" t="s">
        <v>1337</v>
      </c>
      <c r="M32" s="172">
        <v>0.0</v>
      </c>
      <c r="N32" s="169" t="s">
        <v>167</v>
      </c>
      <c r="O32" s="172">
        <v>0.0</v>
      </c>
      <c r="P32" s="169" t="s">
        <v>167</v>
      </c>
      <c r="Q32" s="172">
        <v>0.0</v>
      </c>
      <c r="R32" s="169" t="s">
        <v>170</v>
      </c>
      <c r="S32" s="172">
        <v>0.0</v>
      </c>
      <c r="T32" s="169" t="s">
        <v>170</v>
      </c>
      <c r="U32" s="172">
        <v>0.0</v>
      </c>
      <c r="V32" s="223" t="s">
        <v>1338</v>
      </c>
      <c r="W32" s="307">
        <v>0.0</v>
      </c>
      <c r="X32" s="192" t="s">
        <v>1339</v>
      </c>
      <c r="Y32" s="172">
        <v>0.25</v>
      </c>
      <c r="Z32" s="165" t="s">
        <v>1340</v>
      </c>
      <c r="AA32" s="172">
        <v>0.5</v>
      </c>
      <c r="AB32" s="169" t="s">
        <v>170</v>
      </c>
      <c r="AC32" s="172">
        <v>0.0</v>
      </c>
      <c r="AD32" s="192" t="s">
        <v>1341</v>
      </c>
      <c r="AE32" s="172">
        <v>0.25</v>
      </c>
      <c r="AF32" s="169" t="s">
        <v>170</v>
      </c>
      <c r="AG32" s="172">
        <v>0.0</v>
      </c>
      <c r="AH32" s="165" t="s">
        <v>1342</v>
      </c>
      <c r="AI32" s="172">
        <v>0.0</v>
      </c>
      <c r="AJ32" s="180" t="s">
        <v>1343</v>
      </c>
      <c r="AK32" s="172">
        <v>0.25</v>
      </c>
      <c r="AL32" s="169" t="s">
        <v>170</v>
      </c>
      <c r="AM32" s="172">
        <v>0.0</v>
      </c>
      <c r="AN32" s="310" t="s">
        <v>1344</v>
      </c>
      <c r="AO32" s="172">
        <v>0.5</v>
      </c>
      <c r="AP32" s="169" t="s">
        <v>1345</v>
      </c>
      <c r="AQ32" s="172">
        <v>0.0</v>
      </c>
    </row>
    <row r="33">
      <c r="A33" s="110"/>
      <c r="B33" s="225" t="s">
        <v>1346</v>
      </c>
      <c r="C33" s="231" t="s">
        <v>1347</v>
      </c>
      <c r="D33" s="304"/>
      <c r="E33" s="232">
        <v>1.0</v>
      </c>
      <c r="F33" s="304"/>
      <c r="G33" s="309" t="s">
        <v>1348</v>
      </c>
      <c r="H33" s="169" t="s">
        <v>170</v>
      </c>
      <c r="I33" s="172">
        <v>0.0</v>
      </c>
      <c r="J33" s="169" t="s">
        <v>170</v>
      </c>
      <c r="K33" s="172">
        <v>0.0</v>
      </c>
      <c r="L33" s="165" t="s">
        <v>1349</v>
      </c>
      <c r="M33" s="172">
        <v>0.25</v>
      </c>
      <c r="N33" s="169" t="s">
        <v>167</v>
      </c>
      <c r="O33" s="172">
        <v>0.0</v>
      </c>
      <c r="P33" s="169" t="s">
        <v>167</v>
      </c>
      <c r="Q33" s="172">
        <v>0.0</v>
      </c>
      <c r="R33" s="169" t="s">
        <v>170</v>
      </c>
      <c r="S33" s="172">
        <v>0.0</v>
      </c>
      <c r="T33" s="169" t="s">
        <v>170</v>
      </c>
      <c r="U33" s="172">
        <v>0.0</v>
      </c>
      <c r="V33" s="169" t="s">
        <v>170</v>
      </c>
      <c r="W33" s="172">
        <v>0.0</v>
      </c>
      <c r="X33" s="169" t="s">
        <v>170</v>
      </c>
      <c r="Y33" s="172">
        <v>0.0</v>
      </c>
      <c r="Z33" s="182" t="s">
        <v>1350</v>
      </c>
      <c r="AA33" s="172">
        <v>0.25</v>
      </c>
      <c r="AB33" s="169" t="s">
        <v>170</v>
      </c>
      <c r="AC33" s="172">
        <v>0.0</v>
      </c>
      <c r="AD33" s="169" t="s">
        <v>170</v>
      </c>
      <c r="AE33" s="172">
        <v>0.0</v>
      </c>
      <c r="AF33" s="169" t="s">
        <v>170</v>
      </c>
      <c r="AG33" s="172">
        <v>0.0</v>
      </c>
      <c r="AH33" s="165" t="s">
        <v>1351</v>
      </c>
      <c r="AI33" s="172">
        <v>0.0</v>
      </c>
      <c r="AJ33" s="217" t="s">
        <v>1352</v>
      </c>
      <c r="AK33" s="172">
        <v>0.25</v>
      </c>
      <c r="AL33" s="169" t="s">
        <v>170</v>
      </c>
      <c r="AM33" s="172">
        <v>0.0</v>
      </c>
      <c r="AN33" s="169" t="s">
        <v>170</v>
      </c>
      <c r="AO33" s="172">
        <v>0.0</v>
      </c>
      <c r="AP33" s="192" t="s">
        <v>1353</v>
      </c>
      <c r="AQ33" s="172">
        <v>0.25</v>
      </c>
    </row>
    <row r="34">
      <c r="A34" s="110"/>
      <c r="B34" s="110"/>
      <c r="C34" s="231" t="s">
        <v>1354</v>
      </c>
      <c r="D34" s="304"/>
      <c r="E34" s="232">
        <v>2.0</v>
      </c>
      <c r="F34" s="304"/>
      <c r="G34" s="305" t="s">
        <v>1355</v>
      </c>
      <c r="H34" s="169" t="s">
        <v>1355</v>
      </c>
      <c r="I34" s="172">
        <f>I24</f>
        <v>1.2</v>
      </c>
      <c r="J34" s="169" t="s">
        <v>1355</v>
      </c>
      <c r="K34" s="172">
        <f>K24</f>
        <v>0</v>
      </c>
      <c r="L34" s="169" t="s">
        <v>1355</v>
      </c>
      <c r="M34" s="172">
        <f>M24</f>
        <v>1.6</v>
      </c>
      <c r="N34" s="169" t="s">
        <v>1355</v>
      </c>
      <c r="O34" s="172">
        <f>O24</f>
        <v>0</v>
      </c>
      <c r="P34" s="169" t="s">
        <v>1355</v>
      </c>
      <c r="Q34" s="172">
        <f>Q24</f>
        <v>0</v>
      </c>
      <c r="R34" s="169" t="s">
        <v>1355</v>
      </c>
      <c r="S34" s="172">
        <f>S24</f>
        <v>0.4</v>
      </c>
      <c r="T34" s="169" t="s">
        <v>1355</v>
      </c>
      <c r="U34" s="172">
        <f>U24</f>
        <v>0</v>
      </c>
      <c r="V34" s="169" t="s">
        <v>1355</v>
      </c>
      <c r="W34" s="172">
        <f>W24</f>
        <v>0</v>
      </c>
      <c r="X34" s="169" t="s">
        <v>1355</v>
      </c>
      <c r="Y34" s="172">
        <f>Y24</f>
        <v>0</v>
      </c>
      <c r="Z34" s="169" t="s">
        <v>1355</v>
      </c>
      <c r="AA34" s="172">
        <f>AA24</f>
        <v>1.6</v>
      </c>
      <c r="AB34" s="169" t="s">
        <v>1355</v>
      </c>
      <c r="AC34" s="172">
        <f>AC24</f>
        <v>0</v>
      </c>
      <c r="AD34" s="169" t="s">
        <v>1355</v>
      </c>
      <c r="AE34" s="172">
        <f>AE24</f>
        <v>0.4</v>
      </c>
      <c r="AF34" s="169" t="s">
        <v>1355</v>
      </c>
      <c r="AG34" s="172">
        <f>AG24</f>
        <v>0</v>
      </c>
      <c r="AH34" s="169" t="s">
        <v>1355</v>
      </c>
      <c r="AI34" s="172">
        <f>AI24</f>
        <v>0</v>
      </c>
      <c r="AJ34" s="169" t="s">
        <v>1355</v>
      </c>
      <c r="AK34" s="172">
        <f>AK24</f>
        <v>1.2</v>
      </c>
      <c r="AL34" s="169" t="s">
        <v>1355</v>
      </c>
      <c r="AM34" s="172">
        <f>AM24</f>
        <v>0</v>
      </c>
      <c r="AN34" s="169" t="s">
        <v>1355</v>
      </c>
      <c r="AO34" s="172">
        <f>AO24</f>
        <v>1.6</v>
      </c>
      <c r="AP34" s="169" t="s">
        <v>1355</v>
      </c>
      <c r="AQ34" s="172">
        <f>AQ24</f>
        <v>0.8</v>
      </c>
    </row>
    <row r="35" ht="237.0" customHeight="1">
      <c r="A35" s="110"/>
      <c r="B35" s="110"/>
      <c r="C35" s="231" t="s">
        <v>1356</v>
      </c>
      <c r="D35" s="304"/>
      <c r="E35" s="232">
        <v>2.0</v>
      </c>
      <c r="F35" s="304"/>
      <c r="G35" s="306" t="s">
        <v>1357</v>
      </c>
      <c r="H35" s="169" t="s">
        <v>1358</v>
      </c>
      <c r="I35" s="172">
        <v>0.0</v>
      </c>
      <c r="J35" s="169" t="s">
        <v>170</v>
      </c>
      <c r="K35" s="172">
        <v>0.0</v>
      </c>
      <c r="L35" s="192" t="s">
        <v>1359</v>
      </c>
      <c r="M35" s="172">
        <v>0.5</v>
      </c>
      <c r="N35" s="169" t="s">
        <v>167</v>
      </c>
      <c r="O35" s="172">
        <v>0.0</v>
      </c>
      <c r="P35" s="169" t="s">
        <v>167</v>
      </c>
      <c r="Q35" s="172">
        <v>0.0</v>
      </c>
      <c r="R35" s="169" t="s">
        <v>170</v>
      </c>
      <c r="S35" s="172">
        <v>0.0</v>
      </c>
      <c r="T35" s="169" t="s">
        <v>170</v>
      </c>
      <c r="U35" s="172">
        <v>0.0</v>
      </c>
      <c r="V35" s="169" t="s">
        <v>170</v>
      </c>
      <c r="W35" s="172">
        <v>0.0</v>
      </c>
      <c r="X35" s="169" t="s">
        <v>170</v>
      </c>
      <c r="Y35" s="172">
        <v>0.0</v>
      </c>
      <c r="Z35" s="169" t="s">
        <v>1360</v>
      </c>
      <c r="AA35" s="172">
        <v>0.0</v>
      </c>
      <c r="AB35" s="169" t="s">
        <v>170</v>
      </c>
      <c r="AC35" s="172">
        <v>0.0</v>
      </c>
      <c r="AD35" s="169" t="s">
        <v>170</v>
      </c>
      <c r="AE35" s="172">
        <v>0.0</v>
      </c>
      <c r="AF35" s="169" t="s">
        <v>170</v>
      </c>
      <c r="AG35" s="172">
        <v>0.0</v>
      </c>
      <c r="AH35" s="182" t="s">
        <v>1361</v>
      </c>
      <c r="AI35" s="172">
        <v>0.5</v>
      </c>
      <c r="AJ35" s="182" t="s">
        <v>1362</v>
      </c>
      <c r="AK35" s="172">
        <v>0.5</v>
      </c>
      <c r="AL35" s="169" t="s">
        <v>170</v>
      </c>
      <c r="AM35" s="172">
        <v>0.0</v>
      </c>
      <c r="AN35" s="165" t="s">
        <v>1363</v>
      </c>
      <c r="AO35" s="172">
        <v>0.0</v>
      </c>
      <c r="AP35" s="169" t="s">
        <v>170</v>
      </c>
      <c r="AQ35" s="172">
        <v>0.0</v>
      </c>
    </row>
    <row r="36" ht="186.0" customHeight="1">
      <c r="A36" s="110"/>
      <c r="B36" s="116"/>
      <c r="C36" s="231" t="s">
        <v>1364</v>
      </c>
      <c r="D36" s="304"/>
      <c r="E36" s="232">
        <v>1.0</v>
      </c>
      <c r="F36" s="304"/>
      <c r="G36" s="309" t="s">
        <v>1365</v>
      </c>
      <c r="H36" s="169" t="s">
        <v>1366</v>
      </c>
      <c r="I36" s="162">
        <v>0.0</v>
      </c>
      <c r="J36" s="169" t="s">
        <v>170</v>
      </c>
      <c r="K36" s="162">
        <v>0.0</v>
      </c>
      <c r="L36" s="192" t="s">
        <v>1367</v>
      </c>
      <c r="M36" s="162">
        <v>0.25</v>
      </c>
      <c r="N36" s="169" t="s">
        <v>167</v>
      </c>
      <c r="O36" s="162">
        <v>0.0</v>
      </c>
      <c r="P36" s="169" t="s">
        <v>167</v>
      </c>
      <c r="Q36" s="162">
        <v>0.0</v>
      </c>
      <c r="R36" s="169" t="s">
        <v>170</v>
      </c>
      <c r="S36" s="162">
        <v>0.0</v>
      </c>
      <c r="T36" s="169" t="s">
        <v>170</v>
      </c>
      <c r="U36" s="162">
        <v>0.0</v>
      </c>
      <c r="V36" s="169" t="s">
        <v>170</v>
      </c>
      <c r="W36" s="162">
        <v>0.0</v>
      </c>
      <c r="X36" s="169" t="s">
        <v>170</v>
      </c>
      <c r="Y36" s="162">
        <v>0.0</v>
      </c>
      <c r="Z36" s="169" t="s">
        <v>170</v>
      </c>
      <c r="AA36" s="162">
        <v>0.0</v>
      </c>
      <c r="AB36" s="169" t="s">
        <v>170</v>
      </c>
      <c r="AC36" s="162">
        <v>0.0</v>
      </c>
      <c r="AD36" s="169" t="s">
        <v>1368</v>
      </c>
      <c r="AE36" s="162">
        <v>0.0</v>
      </c>
      <c r="AF36" s="169" t="s">
        <v>170</v>
      </c>
      <c r="AG36" s="162">
        <v>0.0</v>
      </c>
      <c r="AH36" s="169" t="s">
        <v>167</v>
      </c>
      <c r="AI36" s="162">
        <v>0.0</v>
      </c>
      <c r="AJ36" s="169" t="s">
        <v>170</v>
      </c>
      <c r="AK36" s="162">
        <v>0.0</v>
      </c>
      <c r="AL36" s="169" t="s">
        <v>170</v>
      </c>
      <c r="AM36" s="162">
        <v>0.0</v>
      </c>
      <c r="AN36" s="169" t="s">
        <v>170</v>
      </c>
      <c r="AO36" s="172">
        <v>0.0</v>
      </c>
      <c r="AP36" s="169" t="s">
        <v>170</v>
      </c>
      <c r="AQ36" s="172">
        <v>0.0</v>
      </c>
    </row>
    <row r="37" ht="245.25" customHeight="1">
      <c r="A37" s="116"/>
      <c r="B37" s="226" t="s">
        <v>1369</v>
      </c>
      <c r="C37" s="231" t="s">
        <v>1370</v>
      </c>
      <c r="D37" s="304"/>
      <c r="E37" s="232">
        <v>1.0</v>
      </c>
      <c r="F37" s="304"/>
      <c r="G37" s="309" t="s">
        <v>1371</v>
      </c>
      <c r="H37" s="169" t="s">
        <v>1372</v>
      </c>
      <c r="I37" s="172">
        <v>0.0</v>
      </c>
      <c r="J37" s="169" t="s">
        <v>170</v>
      </c>
      <c r="K37" s="172">
        <v>0.0</v>
      </c>
      <c r="L37" s="169" t="s">
        <v>1373</v>
      </c>
      <c r="M37" s="172">
        <v>0.0</v>
      </c>
      <c r="N37" s="169" t="s">
        <v>167</v>
      </c>
      <c r="O37" s="172">
        <v>0.0</v>
      </c>
      <c r="P37" s="169" t="s">
        <v>167</v>
      </c>
      <c r="Q37" s="172">
        <v>0.0</v>
      </c>
      <c r="R37" s="169" t="s">
        <v>170</v>
      </c>
      <c r="S37" s="172">
        <v>0.0</v>
      </c>
      <c r="T37" s="169" t="s">
        <v>170</v>
      </c>
      <c r="U37" s="172">
        <v>0.0</v>
      </c>
      <c r="V37" s="169" t="s">
        <v>170</v>
      </c>
      <c r="W37" s="172">
        <v>0.0</v>
      </c>
      <c r="X37" s="169" t="s">
        <v>170</v>
      </c>
      <c r="Y37" s="172">
        <v>0.0</v>
      </c>
      <c r="Z37" s="169" t="s">
        <v>170</v>
      </c>
      <c r="AA37" s="172">
        <v>0.0</v>
      </c>
      <c r="AB37" s="169" t="s">
        <v>170</v>
      </c>
      <c r="AC37" s="172">
        <v>0.0</v>
      </c>
      <c r="AD37" s="169" t="s">
        <v>170</v>
      </c>
      <c r="AE37" s="172">
        <v>0.0</v>
      </c>
      <c r="AF37" s="169" t="s">
        <v>170</v>
      </c>
      <c r="AG37" s="172">
        <v>0.0</v>
      </c>
      <c r="AH37" s="169" t="s">
        <v>167</v>
      </c>
      <c r="AI37" s="172">
        <v>0.0</v>
      </c>
      <c r="AJ37" s="169" t="s">
        <v>1374</v>
      </c>
      <c r="AK37" s="172">
        <v>0.0</v>
      </c>
      <c r="AL37" s="169" t="s">
        <v>170</v>
      </c>
      <c r="AM37" s="172">
        <v>0.0</v>
      </c>
      <c r="AN37" s="169" t="s">
        <v>170</v>
      </c>
      <c r="AO37" s="172">
        <v>0.0</v>
      </c>
      <c r="AP37" s="169" t="s">
        <v>1375</v>
      </c>
      <c r="AQ37" s="172">
        <v>0.0</v>
      </c>
    </row>
    <row r="38" ht="325.5" customHeight="1">
      <c r="A38" s="251" t="s">
        <v>1376</v>
      </c>
      <c r="B38" s="251" t="s">
        <v>1377</v>
      </c>
      <c r="C38" s="247" t="s">
        <v>1378</v>
      </c>
      <c r="D38" s="249"/>
      <c r="E38" s="248">
        <v>1.0</v>
      </c>
      <c r="F38" s="249"/>
      <c r="G38" s="252" t="s">
        <v>1379</v>
      </c>
      <c r="H38" s="169" t="s">
        <v>1380</v>
      </c>
      <c r="I38" s="172">
        <v>0.5</v>
      </c>
      <c r="J38" s="169" t="s">
        <v>1381</v>
      </c>
      <c r="K38" s="172">
        <v>0.0</v>
      </c>
      <c r="L38" s="169" t="s">
        <v>1382</v>
      </c>
      <c r="M38" s="172">
        <v>0.75</v>
      </c>
      <c r="N38" s="165" t="s">
        <v>1383</v>
      </c>
      <c r="O38" s="172">
        <v>0.0</v>
      </c>
      <c r="P38" s="165" t="s">
        <v>1384</v>
      </c>
      <c r="Q38" s="172">
        <v>0.25</v>
      </c>
      <c r="R38" s="169" t="s">
        <v>1385</v>
      </c>
      <c r="S38" s="172">
        <v>0.5</v>
      </c>
      <c r="T38" s="169" t="s">
        <v>1386</v>
      </c>
      <c r="U38" s="172">
        <v>0.5</v>
      </c>
      <c r="V38" s="180" t="s">
        <v>1387</v>
      </c>
      <c r="W38" s="172">
        <v>0.0</v>
      </c>
      <c r="X38" s="235" t="s">
        <v>1388</v>
      </c>
      <c r="Y38" s="172">
        <v>0.0</v>
      </c>
      <c r="Z38" s="165" t="s">
        <v>1389</v>
      </c>
      <c r="AA38" s="172">
        <v>0.5</v>
      </c>
      <c r="AB38" s="165" t="s">
        <v>1390</v>
      </c>
      <c r="AC38" s="172">
        <v>0.25</v>
      </c>
      <c r="AD38" s="169" t="s">
        <v>1391</v>
      </c>
      <c r="AE38" s="172">
        <v>0.5</v>
      </c>
      <c r="AF38" s="169" t="s">
        <v>1392</v>
      </c>
      <c r="AG38" s="172">
        <v>0.0</v>
      </c>
      <c r="AH38" s="165" t="s">
        <v>1393</v>
      </c>
      <c r="AI38" s="172">
        <v>1.0</v>
      </c>
      <c r="AJ38" s="179" t="s">
        <v>1394</v>
      </c>
      <c r="AK38" s="172">
        <v>0.5</v>
      </c>
      <c r="AL38" s="169" t="s">
        <v>1395</v>
      </c>
      <c r="AM38" s="172">
        <v>0.0</v>
      </c>
      <c r="AN38" s="192" t="s">
        <v>1396</v>
      </c>
      <c r="AO38" s="172">
        <v>0.75</v>
      </c>
      <c r="AP38" s="169" t="s">
        <v>1397</v>
      </c>
      <c r="AQ38" s="172">
        <v>0.75</v>
      </c>
    </row>
    <row r="39">
      <c r="A39" s="110"/>
      <c r="B39" s="116"/>
      <c r="C39" s="247" t="s">
        <v>1398</v>
      </c>
      <c r="D39" s="249"/>
      <c r="E39" s="248">
        <v>2.0</v>
      </c>
      <c r="F39" s="249"/>
      <c r="G39" s="252" t="s">
        <v>1399</v>
      </c>
      <c r="H39" s="169" t="s">
        <v>1400</v>
      </c>
      <c r="I39" s="172">
        <v>1.5</v>
      </c>
      <c r="J39" s="192" t="s">
        <v>1401</v>
      </c>
      <c r="K39" s="172">
        <v>1.5</v>
      </c>
      <c r="L39" s="192" t="s">
        <v>1402</v>
      </c>
      <c r="M39" s="172">
        <v>2.0</v>
      </c>
      <c r="N39" s="169" t="s">
        <v>1403</v>
      </c>
      <c r="O39" s="172">
        <v>0.0</v>
      </c>
      <c r="P39" s="169" t="s">
        <v>1404</v>
      </c>
      <c r="Q39" s="172">
        <v>1.0</v>
      </c>
      <c r="R39" s="169" t="s">
        <v>1405</v>
      </c>
      <c r="S39" s="172">
        <v>1.5</v>
      </c>
      <c r="T39" s="169" t="s">
        <v>1406</v>
      </c>
      <c r="U39" s="172">
        <v>0.0</v>
      </c>
      <c r="V39" s="165" t="s">
        <v>1407</v>
      </c>
      <c r="W39" s="172">
        <v>1.5</v>
      </c>
      <c r="X39" s="169" t="s">
        <v>1408</v>
      </c>
      <c r="Y39" s="172">
        <v>1.5</v>
      </c>
      <c r="Z39" s="180" t="s">
        <v>1409</v>
      </c>
      <c r="AA39" s="172">
        <v>1.0</v>
      </c>
      <c r="AB39" s="192" t="s">
        <v>1410</v>
      </c>
      <c r="AC39" s="172">
        <v>1.0</v>
      </c>
      <c r="AD39" s="169" t="s">
        <v>1411</v>
      </c>
      <c r="AE39" s="172">
        <v>1.0</v>
      </c>
      <c r="AF39" s="169" t="s">
        <v>1412</v>
      </c>
      <c r="AG39" s="172">
        <v>0.0</v>
      </c>
      <c r="AH39" s="169" t="s">
        <v>1413</v>
      </c>
      <c r="AI39" s="172">
        <v>1.0</v>
      </c>
      <c r="AJ39" s="179" t="s">
        <v>1414</v>
      </c>
      <c r="AK39" s="172">
        <v>1.5</v>
      </c>
      <c r="AL39" s="169" t="s">
        <v>1415</v>
      </c>
      <c r="AM39" s="172">
        <v>0.0</v>
      </c>
      <c r="AN39" s="169" t="s">
        <v>1416</v>
      </c>
      <c r="AO39" s="172">
        <v>1.5</v>
      </c>
      <c r="AP39" s="192" t="s">
        <v>1417</v>
      </c>
      <c r="AQ39" s="172">
        <v>2.0</v>
      </c>
    </row>
    <row r="40" ht="188.25" customHeight="1">
      <c r="A40" s="110"/>
      <c r="B40" s="251" t="s">
        <v>1418</v>
      </c>
      <c r="C40" s="247" t="s">
        <v>1419</v>
      </c>
      <c r="D40" s="249"/>
      <c r="E40" s="248">
        <v>1.0</v>
      </c>
      <c r="F40" s="249"/>
      <c r="G40" s="252" t="s">
        <v>1420</v>
      </c>
      <c r="H40" s="169" t="s">
        <v>1421</v>
      </c>
      <c r="I40" s="172">
        <v>0.0</v>
      </c>
      <c r="J40" s="169" t="s">
        <v>167</v>
      </c>
      <c r="K40" s="172">
        <v>0.0</v>
      </c>
      <c r="L40" s="169" t="s">
        <v>1422</v>
      </c>
      <c r="M40" s="172">
        <v>0.0</v>
      </c>
      <c r="N40" s="169" t="s">
        <v>167</v>
      </c>
      <c r="O40" s="172">
        <v>0.0</v>
      </c>
      <c r="P40" s="182" t="s">
        <v>1423</v>
      </c>
      <c r="Q40" s="172">
        <v>1.0</v>
      </c>
      <c r="R40" s="169" t="s">
        <v>170</v>
      </c>
      <c r="S40" s="172">
        <v>0.0</v>
      </c>
      <c r="T40" s="169" t="s">
        <v>170</v>
      </c>
      <c r="U40" s="172">
        <v>0.0</v>
      </c>
      <c r="V40" s="169" t="s">
        <v>1424</v>
      </c>
      <c r="W40" s="172">
        <v>0.0</v>
      </c>
      <c r="X40" s="169" t="s">
        <v>1425</v>
      </c>
      <c r="Y40" s="172">
        <v>0.0</v>
      </c>
      <c r="Z40" s="165" t="s">
        <v>1426</v>
      </c>
      <c r="AA40" s="172">
        <v>1.0</v>
      </c>
      <c r="AB40" s="165" t="s">
        <v>1427</v>
      </c>
      <c r="AC40" s="172">
        <v>0.0</v>
      </c>
      <c r="AD40" s="182" t="s">
        <v>1428</v>
      </c>
      <c r="AE40" s="172">
        <v>1.0</v>
      </c>
      <c r="AF40" s="169" t="s">
        <v>170</v>
      </c>
      <c r="AG40" s="172">
        <v>0.0</v>
      </c>
      <c r="AH40" s="169" t="s">
        <v>1429</v>
      </c>
      <c r="AI40" s="172">
        <v>0.0</v>
      </c>
      <c r="AJ40" s="179" t="s">
        <v>1430</v>
      </c>
      <c r="AK40" s="172">
        <v>0.0</v>
      </c>
      <c r="AL40" s="169" t="s">
        <v>170</v>
      </c>
      <c r="AM40" s="172">
        <v>0.0</v>
      </c>
      <c r="AN40" s="192" t="s">
        <v>1431</v>
      </c>
      <c r="AO40" s="172">
        <v>1.0</v>
      </c>
      <c r="AP40" s="235" t="s">
        <v>1432</v>
      </c>
      <c r="AQ40" s="172">
        <v>0.0</v>
      </c>
    </row>
    <row r="41">
      <c r="A41" s="110"/>
      <c r="B41" s="116"/>
      <c r="C41" s="247" t="s">
        <v>1433</v>
      </c>
      <c r="D41" s="249"/>
      <c r="E41" s="248">
        <v>1.0</v>
      </c>
      <c r="F41" s="249"/>
      <c r="G41" s="311" t="s">
        <v>1434</v>
      </c>
      <c r="H41" s="169" t="s">
        <v>1435</v>
      </c>
      <c r="I41" s="172">
        <v>1.0</v>
      </c>
      <c r="J41" s="169" t="s">
        <v>167</v>
      </c>
      <c r="K41" s="172">
        <v>0.0</v>
      </c>
      <c r="L41" s="182" t="s">
        <v>1436</v>
      </c>
      <c r="M41" s="172">
        <v>0.25</v>
      </c>
      <c r="N41" s="169" t="s">
        <v>167</v>
      </c>
      <c r="O41" s="172">
        <v>0.0</v>
      </c>
      <c r="P41" s="165" t="s">
        <v>1437</v>
      </c>
      <c r="Q41" s="172">
        <v>0.0</v>
      </c>
      <c r="R41" s="169" t="s">
        <v>1438</v>
      </c>
      <c r="S41" s="172">
        <v>0.0</v>
      </c>
      <c r="T41" s="169" t="s">
        <v>1439</v>
      </c>
      <c r="U41" s="172">
        <v>0.0</v>
      </c>
      <c r="V41" s="192" t="s">
        <v>1440</v>
      </c>
      <c r="W41" s="172">
        <v>0.25</v>
      </c>
      <c r="X41" s="169" t="s">
        <v>1441</v>
      </c>
      <c r="Y41" s="172">
        <v>0.0</v>
      </c>
      <c r="Z41" s="169" t="s">
        <v>1442</v>
      </c>
      <c r="AA41" s="172">
        <v>1.0</v>
      </c>
      <c r="AB41" s="169" t="s">
        <v>1443</v>
      </c>
      <c r="AC41" s="172">
        <v>0.0</v>
      </c>
      <c r="AD41" s="165" t="s">
        <v>1444</v>
      </c>
      <c r="AE41" s="172">
        <v>0.0</v>
      </c>
      <c r="AF41" s="169" t="s">
        <v>170</v>
      </c>
      <c r="AG41" s="172">
        <v>0.0</v>
      </c>
      <c r="AH41" s="165" t="s">
        <v>1445</v>
      </c>
      <c r="AI41" s="172">
        <v>0.0</v>
      </c>
      <c r="AJ41" s="165" t="s">
        <v>1446</v>
      </c>
      <c r="AK41" s="172">
        <v>1.0</v>
      </c>
      <c r="AL41" s="235" t="s">
        <v>1447</v>
      </c>
      <c r="AM41" s="172">
        <v>0.0</v>
      </c>
      <c r="AN41" s="165" t="s">
        <v>1448</v>
      </c>
      <c r="AO41" s="172">
        <v>1.0</v>
      </c>
      <c r="AP41" s="169" t="s">
        <v>1449</v>
      </c>
      <c r="AQ41" s="172">
        <v>0.0</v>
      </c>
    </row>
    <row r="42" ht="306.75" customHeight="1">
      <c r="A42" s="110"/>
      <c r="B42" s="251" t="s">
        <v>1450</v>
      </c>
      <c r="C42" s="247" t="s">
        <v>1451</v>
      </c>
      <c r="D42" s="249"/>
      <c r="E42" s="248">
        <v>2.0</v>
      </c>
      <c r="F42" s="249"/>
      <c r="G42" s="311" t="s">
        <v>1452</v>
      </c>
      <c r="H42" s="169" t="s">
        <v>1453</v>
      </c>
      <c r="I42" s="172">
        <v>2.0</v>
      </c>
      <c r="J42" s="169" t="s">
        <v>1454</v>
      </c>
      <c r="K42" s="172">
        <v>0.0</v>
      </c>
      <c r="L42" s="235" t="s">
        <v>1455</v>
      </c>
      <c r="M42" s="172">
        <v>1.0</v>
      </c>
      <c r="N42" s="182" t="s">
        <v>1456</v>
      </c>
      <c r="O42" s="172">
        <v>0.5</v>
      </c>
      <c r="P42" s="169" t="s">
        <v>1457</v>
      </c>
      <c r="Q42" s="172">
        <v>0.5</v>
      </c>
      <c r="R42" s="169" t="s">
        <v>1458</v>
      </c>
      <c r="S42" s="172">
        <v>0.5</v>
      </c>
      <c r="T42" s="169" t="s">
        <v>1459</v>
      </c>
      <c r="U42" s="172">
        <v>0.5</v>
      </c>
      <c r="V42" s="169" t="s">
        <v>1460</v>
      </c>
      <c r="W42" s="172">
        <v>0.5</v>
      </c>
      <c r="X42" s="169" t="s">
        <v>1461</v>
      </c>
      <c r="Y42" s="172">
        <v>0.5</v>
      </c>
      <c r="Z42" s="165" t="s">
        <v>1462</v>
      </c>
      <c r="AA42" s="172">
        <v>2.0</v>
      </c>
      <c r="AB42" s="169" t="s">
        <v>1463</v>
      </c>
      <c r="AC42" s="172">
        <v>0.5</v>
      </c>
      <c r="AD42" s="169" t="s">
        <v>1464</v>
      </c>
      <c r="AE42" s="172">
        <v>2.0</v>
      </c>
      <c r="AF42" s="192" t="s">
        <v>1465</v>
      </c>
      <c r="AG42" s="172">
        <v>0.5</v>
      </c>
      <c r="AH42" s="182" t="s">
        <v>1466</v>
      </c>
      <c r="AI42" s="172">
        <v>1.0</v>
      </c>
      <c r="AJ42" s="169" t="s">
        <v>1467</v>
      </c>
      <c r="AK42" s="172">
        <v>0.0</v>
      </c>
      <c r="AL42" s="169" t="s">
        <v>1468</v>
      </c>
      <c r="AM42" s="172">
        <v>0.0</v>
      </c>
      <c r="AN42" s="169" t="s">
        <v>1469</v>
      </c>
      <c r="AO42" s="172">
        <v>1.0</v>
      </c>
      <c r="AP42" s="192" t="s">
        <v>1470</v>
      </c>
      <c r="AQ42" s="172">
        <v>0.5</v>
      </c>
    </row>
    <row r="43" ht="201.75" customHeight="1">
      <c r="A43" s="110"/>
      <c r="B43" s="110"/>
      <c r="C43" s="247" t="s">
        <v>1471</v>
      </c>
      <c r="D43" s="249"/>
      <c r="E43" s="312">
        <v>1.5</v>
      </c>
      <c r="F43" s="249"/>
      <c r="G43" s="250" t="s">
        <v>1472</v>
      </c>
      <c r="H43" s="159" t="s">
        <v>1472</v>
      </c>
      <c r="I43" s="172">
        <f>I9</f>
        <v>1</v>
      </c>
      <c r="J43" s="159" t="s">
        <v>1472</v>
      </c>
      <c r="K43" s="172">
        <f>K9</f>
        <v>1</v>
      </c>
      <c r="L43" s="159" t="s">
        <v>1472</v>
      </c>
      <c r="M43" s="172">
        <f>M9</f>
        <v>1</v>
      </c>
      <c r="N43" s="159" t="s">
        <v>1472</v>
      </c>
      <c r="O43" s="172">
        <f>O9</f>
        <v>0</v>
      </c>
      <c r="P43" s="159" t="s">
        <v>1472</v>
      </c>
      <c r="Q43" s="172">
        <f>Q9</f>
        <v>1</v>
      </c>
      <c r="R43" s="159" t="s">
        <v>1472</v>
      </c>
      <c r="S43" s="172">
        <f>S9</f>
        <v>1</v>
      </c>
      <c r="T43" s="159" t="s">
        <v>1472</v>
      </c>
      <c r="U43" s="172">
        <f>U9</f>
        <v>0.5</v>
      </c>
      <c r="V43" s="159" t="s">
        <v>1472</v>
      </c>
      <c r="W43" s="172">
        <f>W9</f>
        <v>1.5</v>
      </c>
      <c r="X43" s="159" t="s">
        <v>1472</v>
      </c>
      <c r="Y43" s="172">
        <f>Y9</f>
        <v>1.5</v>
      </c>
      <c r="Z43" s="159" t="s">
        <v>1472</v>
      </c>
      <c r="AA43" s="172">
        <f>AA9</f>
        <v>1</v>
      </c>
      <c r="AB43" s="159" t="s">
        <v>1472</v>
      </c>
      <c r="AC43" s="172">
        <f>AC9</f>
        <v>0.5</v>
      </c>
      <c r="AD43" s="159" t="s">
        <v>1472</v>
      </c>
      <c r="AE43" s="172">
        <f>AE9</f>
        <v>1</v>
      </c>
      <c r="AF43" s="159" t="s">
        <v>1472</v>
      </c>
      <c r="AG43" s="172">
        <f>AG9</f>
        <v>0</v>
      </c>
      <c r="AH43" s="159" t="s">
        <v>1472</v>
      </c>
      <c r="AI43" s="172">
        <f>AI9</f>
        <v>1</v>
      </c>
      <c r="AJ43" s="159" t="s">
        <v>1472</v>
      </c>
      <c r="AK43" s="172">
        <f>AK9</f>
        <v>0.5</v>
      </c>
      <c r="AL43" s="159" t="s">
        <v>1472</v>
      </c>
      <c r="AM43" s="172">
        <f>AM9</f>
        <v>0.5</v>
      </c>
      <c r="AN43" s="159" t="s">
        <v>1472</v>
      </c>
      <c r="AO43" s="172">
        <f>AO9</f>
        <v>1</v>
      </c>
      <c r="AP43" s="159" t="s">
        <v>1472</v>
      </c>
      <c r="AQ43" s="172">
        <f>AQ9</f>
        <v>0.5</v>
      </c>
    </row>
    <row r="44">
      <c r="A44" s="110"/>
      <c r="B44" s="116"/>
      <c r="C44" s="247" t="s">
        <v>1473</v>
      </c>
      <c r="D44" s="249"/>
      <c r="E44" s="248">
        <v>2.0</v>
      </c>
      <c r="F44" s="249"/>
      <c r="G44" s="311" t="s">
        <v>1474</v>
      </c>
      <c r="H44" s="169" t="s">
        <v>170</v>
      </c>
      <c r="I44" s="172">
        <v>0.0</v>
      </c>
      <c r="J44" s="169" t="s">
        <v>170</v>
      </c>
      <c r="K44" s="172">
        <v>0.0</v>
      </c>
      <c r="L44" s="169" t="s">
        <v>167</v>
      </c>
      <c r="M44" s="172">
        <v>0.0</v>
      </c>
      <c r="N44" s="169" t="s">
        <v>167</v>
      </c>
      <c r="O44" s="172">
        <v>0.0</v>
      </c>
      <c r="P44" s="169" t="s">
        <v>167</v>
      </c>
      <c r="Q44" s="172">
        <v>0.0</v>
      </c>
      <c r="R44" s="169" t="s">
        <v>170</v>
      </c>
      <c r="S44" s="172">
        <v>0.0</v>
      </c>
      <c r="T44" s="169" t="s">
        <v>170</v>
      </c>
      <c r="U44" s="172">
        <v>0.0</v>
      </c>
      <c r="V44" s="169" t="s">
        <v>170</v>
      </c>
      <c r="W44" s="172">
        <v>0.0</v>
      </c>
      <c r="X44" s="169" t="s">
        <v>170</v>
      </c>
      <c r="Y44" s="172">
        <v>0.0</v>
      </c>
      <c r="Z44" s="165" t="s">
        <v>1475</v>
      </c>
      <c r="AA44" s="172">
        <v>0.0</v>
      </c>
      <c r="AB44" s="169" t="s">
        <v>170</v>
      </c>
      <c r="AC44" s="172">
        <v>0.0</v>
      </c>
      <c r="AD44" s="169" t="s">
        <v>170</v>
      </c>
      <c r="AE44" s="172">
        <v>0.0</v>
      </c>
      <c r="AF44" s="169" t="s">
        <v>170</v>
      </c>
      <c r="AG44" s="172">
        <v>0.0</v>
      </c>
      <c r="AH44" s="169" t="s">
        <v>1476</v>
      </c>
      <c r="AI44" s="172">
        <v>0.0</v>
      </c>
      <c r="AJ44" s="169" t="s">
        <v>170</v>
      </c>
      <c r="AK44" s="172">
        <v>0.0</v>
      </c>
      <c r="AL44" s="169" t="s">
        <v>170</v>
      </c>
      <c r="AM44" s="172">
        <v>0.0</v>
      </c>
      <c r="AN44" s="169" t="s">
        <v>1477</v>
      </c>
      <c r="AO44" s="172">
        <v>0.0</v>
      </c>
      <c r="AP44" s="169" t="s">
        <v>170</v>
      </c>
      <c r="AQ44" s="172">
        <v>0.0</v>
      </c>
    </row>
    <row r="45">
      <c r="A45" s="116"/>
      <c r="B45" s="246" t="s">
        <v>1478</v>
      </c>
      <c r="C45" s="247" t="s">
        <v>1479</v>
      </c>
      <c r="D45" s="249"/>
      <c r="E45" s="248">
        <v>1.0</v>
      </c>
      <c r="F45" s="249"/>
      <c r="G45" s="311" t="s">
        <v>1480</v>
      </c>
      <c r="H45" s="169" t="s">
        <v>170</v>
      </c>
      <c r="I45" s="172">
        <v>0.0</v>
      </c>
      <c r="J45" s="169" t="s">
        <v>170</v>
      </c>
      <c r="K45" s="172">
        <v>0.0</v>
      </c>
      <c r="L45" s="169" t="s">
        <v>167</v>
      </c>
      <c r="M45" s="172">
        <v>0.0</v>
      </c>
      <c r="N45" s="169" t="s">
        <v>167</v>
      </c>
      <c r="O45" s="172">
        <v>0.0</v>
      </c>
      <c r="P45" s="169" t="s">
        <v>167</v>
      </c>
      <c r="Q45" s="172">
        <v>0.0</v>
      </c>
      <c r="R45" s="169" t="s">
        <v>170</v>
      </c>
      <c r="S45" s="172">
        <v>0.0</v>
      </c>
      <c r="T45" s="169" t="s">
        <v>170</v>
      </c>
      <c r="U45" s="172">
        <v>0.0</v>
      </c>
      <c r="V45" s="169" t="s">
        <v>170</v>
      </c>
      <c r="W45" s="172">
        <v>0.0</v>
      </c>
      <c r="X45" s="169" t="s">
        <v>170</v>
      </c>
      <c r="Y45" s="172">
        <v>0.0</v>
      </c>
      <c r="Z45" s="169" t="s">
        <v>170</v>
      </c>
      <c r="AA45" s="172">
        <v>0.0</v>
      </c>
      <c r="AB45" s="169" t="s">
        <v>170</v>
      </c>
      <c r="AC45" s="172">
        <v>0.0</v>
      </c>
      <c r="AD45" s="169" t="s">
        <v>170</v>
      </c>
      <c r="AE45" s="172">
        <v>0.0</v>
      </c>
      <c r="AF45" s="169" t="s">
        <v>170</v>
      </c>
      <c r="AG45" s="172">
        <v>0.0</v>
      </c>
      <c r="AH45" s="169" t="s">
        <v>1481</v>
      </c>
      <c r="AI45" s="172">
        <v>0.0</v>
      </c>
      <c r="AJ45" s="182" t="s">
        <v>1482</v>
      </c>
      <c r="AK45" s="172">
        <v>0.5</v>
      </c>
      <c r="AL45" s="169" t="s">
        <v>170</v>
      </c>
      <c r="AM45" s="172">
        <v>0.0</v>
      </c>
      <c r="AN45" s="165" t="s">
        <v>170</v>
      </c>
      <c r="AO45" s="172">
        <v>0.0</v>
      </c>
      <c r="AP45" s="169" t="s">
        <v>170</v>
      </c>
      <c r="AQ45" s="172">
        <v>0.0</v>
      </c>
    </row>
    <row r="46" ht="15.75" customHeight="1">
      <c r="A46" s="270"/>
      <c r="B46" s="270"/>
      <c r="C46" s="270"/>
      <c r="D46" s="270"/>
      <c r="E46" s="270"/>
      <c r="F46" s="270"/>
      <c r="G46" s="271"/>
      <c r="H46" s="272"/>
      <c r="I46" s="271"/>
      <c r="J46" s="272"/>
      <c r="K46" s="271"/>
      <c r="L46" s="272"/>
      <c r="M46" s="271"/>
      <c r="N46" s="272"/>
      <c r="O46" s="271"/>
      <c r="P46" s="274"/>
      <c r="Q46" s="271"/>
      <c r="R46" s="272"/>
      <c r="S46" s="271"/>
      <c r="T46" s="272"/>
      <c r="U46" s="271"/>
      <c r="V46" s="272"/>
      <c r="W46" s="271"/>
      <c r="X46" s="272"/>
      <c r="Y46" s="271"/>
      <c r="Z46" s="272"/>
      <c r="AA46" s="271"/>
      <c r="AB46" s="272"/>
      <c r="AC46" s="271"/>
      <c r="AD46" s="272"/>
      <c r="AE46" s="271"/>
      <c r="AF46" s="272"/>
      <c r="AG46" s="271"/>
      <c r="AH46" s="272"/>
      <c r="AI46" s="271"/>
      <c r="AJ46" s="272"/>
      <c r="AK46" s="271"/>
      <c r="AL46" s="272"/>
      <c r="AM46" s="271"/>
      <c r="AN46" s="272"/>
      <c r="AO46" s="271"/>
      <c r="AP46" s="272"/>
      <c r="AQ46" s="271"/>
    </row>
    <row r="47" ht="15.75" customHeight="1">
      <c r="A47" s="29"/>
      <c r="B47" s="29"/>
      <c r="C47" s="29"/>
      <c r="D47" s="29"/>
      <c r="E47" s="29"/>
      <c r="F47" s="29"/>
      <c r="G47" s="313"/>
      <c r="H47" s="314"/>
      <c r="I47" s="313"/>
      <c r="J47" s="314"/>
      <c r="K47" s="313"/>
      <c r="L47" s="314"/>
      <c r="M47" s="313"/>
      <c r="N47" s="314"/>
      <c r="O47" s="313"/>
      <c r="P47" s="315"/>
      <c r="Q47" s="313"/>
      <c r="R47" s="314"/>
      <c r="S47" s="313"/>
      <c r="T47" s="314"/>
      <c r="U47" s="313"/>
      <c r="V47" s="314"/>
      <c r="W47" s="313"/>
      <c r="X47" s="314"/>
      <c r="Y47" s="313"/>
      <c r="Z47" s="314"/>
      <c r="AA47" s="313"/>
      <c r="AB47" s="314"/>
      <c r="AC47" s="313"/>
      <c r="AD47" s="314"/>
      <c r="AE47" s="313"/>
      <c r="AF47" s="314"/>
      <c r="AG47" s="313"/>
      <c r="AH47" s="314"/>
      <c r="AI47" s="313"/>
      <c r="AJ47" s="314"/>
      <c r="AK47" s="313"/>
      <c r="AL47" s="314"/>
      <c r="AM47" s="313"/>
      <c r="AN47" s="314"/>
      <c r="AO47" s="313"/>
      <c r="AP47" s="314"/>
      <c r="AQ47" s="313"/>
    </row>
    <row r="48" ht="15.75" customHeight="1">
      <c r="A48" s="29"/>
      <c r="B48" s="29"/>
      <c r="C48" s="29"/>
      <c r="D48" s="29"/>
      <c r="E48" s="29"/>
      <c r="F48" s="29"/>
      <c r="G48" s="313"/>
      <c r="H48" s="314"/>
      <c r="I48" s="313"/>
      <c r="J48" s="314"/>
      <c r="K48" s="313"/>
      <c r="L48" s="314"/>
      <c r="M48" s="313"/>
      <c r="N48" s="314"/>
      <c r="O48" s="313"/>
      <c r="P48" s="315"/>
      <c r="Q48" s="313"/>
      <c r="R48" s="314"/>
      <c r="S48" s="313"/>
      <c r="T48" s="314"/>
      <c r="U48" s="313"/>
      <c r="V48" s="314"/>
      <c r="W48" s="313"/>
      <c r="X48" s="314"/>
      <c r="Y48" s="313"/>
      <c r="Z48" s="314"/>
      <c r="AA48" s="313"/>
      <c r="AB48" s="314"/>
      <c r="AC48" s="313"/>
      <c r="AD48" s="314"/>
      <c r="AE48" s="313"/>
      <c r="AF48" s="314"/>
      <c r="AG48" s="313"/>
      <c r="AH48" s="314"/>
      <c r="AI48" s="313"/>
      <c r="AJ48" s="314"/>
      <c r="AK48" s="313"/>
      <c r="AL48" s="314"/>
      <c r="AM48" s="313"/>
      <c r="AN48" s="314"/>
      <c r="AO48" s="313"/>
      <c r="AP48" s="314"/>
      <c r="AQ48" s="313"/>
    </row>
  </sheetData>
  <mergeCells count="16">
    <mergeCell ref="B16:B20"/>
    <mergeCell ref="B21:B26"/>
    <mergeCell ref="A28:A37"/>
    <mergeCell ref="B28:B31"/>
    <mergeCell ref="B33:B36"/>
    <mergeCell ref="A38:A45"/>
    <mergeCell ref="B38:B39"/>
    <mergeCell ref="B40:B41"/>
    <mergeCell ref="B42:B44"/>
    <mergeCell ref="A2:A13"/>
    <mergeCell ref="B2:B3"/>
    <mergeCell ref="B4:B6"/>
    <mergeCell ref="B7:B10"/>
    <mergeCell ref="B11:B13"/>
    <mergeCell ref="A14:A27"/>
    <mergeCell ref="B14:B15"/>
  </mergeCells>
  <conditionalFormatting sqref="H2:H24 I2:I19 J2:J20 K2:K19 L2:L20 M2:M19 N2:N20 O2:O19 P2:P20 Q2:Q19 R2:R20 S2:S19 T2:T20 U2:U19 V2:V20 W2:W19 X2:X20 Y2:Y19 Z2:Z20 AA2:AA19 AB2:AB20 AC2:AC19 AD2:AD20 AE2:AE19 AF2:AH20 AI2:AI19 AJ2:AJ20 AK2:AK19 AL2:AL20 AM2:AM19 AN2:AN20 AO2:AO19 AP2:AP20 AQ2:AQ19 I22:AQ24 H26:H35 J26:J35 L26:L35 N26:N35 P26:P35 R26:R35 T26:T35 V26:V35 X26:X35 Z26:Z35 AB26:AB35 AD26:AD35 AF26:AF35 AH26:AH35 AJ26:AJ35 AL26:AL35 AN26:AN42 AP26:AP42 I27:I33 K27:K33 M27:M33 O27:O33 Q27:Q33 S27:S33 U27:U33 W27:W33 Y27:Y33 AA27:AA33 AC27:AC33 AE27:AE33 AG27:AG33 AI27:AI33 AK27:AK33 AM27:AM33 AO27:AO33 AQ27:AQ33 I35 K35 M35 O35 Q35 S35 U35 W35 Y35 AA35 AC35 AE35 AG35 AI35 AK35 AM35 AO35:AO42 AQ35:AQ42 H37:K42 L37:L40 M37:AI42 AJ37:AJ40 AK37:AM42 L42 AJ42 H44:AQ45">
    <cfRule type="containsBlanks" dxfId="0" priority="1">
      <formula>LEN(TRIM(H2))=0</formula>
    </cfRule>
  </conditionalFormatting>
  <hyperlinks>
    <hyperlink r:id="rId1" ref="H2"/>
    <hyperlink r:id="rId2" ref="J2"/>
    <hyperlink r:id="rId3" ref="R2"/>
    <hyperlink r:id="rId4" ref="X2"/>
    <hyperlink r:id="rId5" ref="Z2"/>
    <hyperlink r:id="rId6" ref="AD2"/>
    <hyperlink r:id="rId7" ref="AH2"/>
    <hyperlink r:id="rId8" location="global-human-rights-policy" ref="AJ2"/>
    <hyperlink r:id="rId9" ref="AN2"/>
    <hyperlink r:id="rId10" ref="J3"/>
    <hyperlink r:id="rId11" ref="L3"/>
    <hyperlink r:id="rId12" ref="R3"/>
    <hyperlink r:id="rId13" ref="V3"/>
    <hyperlink r:id="rId14" ref="Z3"/>
    <hyperlink r:id="rId15" ref="AD3"/>
    <hyperlink r:id="rId16" ref="AF3"/>
    <hyperlink r:id="rId17" ref="AH3"/>
    <hyperlink r:id="rId18" ref="AJ3"/>
    <hyperlink r:id="rId19" ref="AN3"/>
    <hyperlink r:id="rId20" ref="H4"/>
    <hyperlink r:id="rId21" ref="J4"/>
    <hyperlink r:id="rId22" ref="L4"/>
    <hyperlink r:id="rId23" ref="P4"/>
    <hyperlink r:id="rId24" ref="R4"/>
    <hyperlink r:id="rId25" ref="V4"/>
    <hyperlink r:id="rId26" location="page=112" ref="Z4"/>
    <hyperlink r:id="rId27" ref="AB4"/>
    <hyperlink r:id="rId28" ref="AD4"/>
    <hyperlink r:id="rId29" ref="AH4"/>
    <hyperlink r:id="rId30" ref="AJ4"/>
    <hyperlink r:id="rId31" ref="AL4"/>
    <hyperlink r:id="rId32" ref="AN4"/>
    <hyperlink r:id="rId33" ref="AP4"/>
    <hyperlink r:id="rId34" ref="H5"/>
    <hyperlink r:id="rId35" ref="R5"/>
    <hyperlink r:id="rId36" ref="V5"/>
    <hyperlink r:id="rId37" ref="X5"/>
    <hyperlink r:id="rId38" ref="Z5"/>
    <hyperlink r:id="rId39" ref="AD5"/>
    <hyperlink r:id="rId40" ref="AH5"/>
    <hyperlink r:id="rId41" ref="AJ5"/>
    <hyperlink r:id="rId42" ref="AN5"/>
    <hyperlink r:id="rId43" ref="H6"/>
    <hyperlink r:id="rId44" ref="P6"/>
    <hyperlink r:id="rId45" ref="R6"/>
    <hyperlink r:id="rId46" ref="T6"/>
    <hyperlink r:id="rId47" ref="V6"/>
    <hyperlink r:id="rId48" ref="X6"/>
    <hyperlink r:id="rId49" ref="Z6"/>
    <hyperlink r:id="rId50" ref="AD6"/>
    <hyperlink r:id="rId51" ref="AH6"/>
    <hyperlink r:id="rId52" ref="AJ6"/>
    <hyperlink r:id="rId53" ref="AP6"/>
    <hyperlink r:id="rId54" ref="H7"/>
    <hyperlink r:id="rId55" ref="J7"/>
    <hyperlink r:id="rId56" ref="Z7"/>
    <hyperlink r:id="rId57" ref="AB7"/>
    <hyperlink r:id="rId58" ref="AJ7"/>
    <hyperlink r:id="rId59" ref="AP7"/>
    <hyperlink r:id="rId60" ref="H8"/>
    <hyperlink r:id="rId61" ref="J8"/>
    <hyperlink r:id="rId62" ref="P8"/>
    <hyperlink r:id="rId63" ref="T8"/>
    <hyperlink r:id="rId64" ref="Z8"/>
    <hyperlink r:id="rId65" ref="AJ8"/>
    <hyperlink r:id="rId66" ref="Z9"/>
    <hyperlink r:id="rId67" ref="AH9"/>
    <hyperlink r:id="rId68" location="responsible-sourcing-policies" ref="AJ9"/>
    <hyperlink r:id="rId69" ref="AN9"/>
    <hyperlink r:id="rId70" ref="J10"/>
    <hyperlink r:id="rId71" ref="Z10"/>
    <hyperlink r:id="rId72" ref="AH10"/>
    <hyperlink r:id="rId73" ref="AJ10"/>
    <hyperlink r:id="rId74" ref="J11"/>
    <hyperlink r:id="rId75" ref="V11"/>
    <hyperlink r:id="rId76" ref="X11"/>
    <hyperlink r:id="rId77" ref="Z11"/>
    <hyperlink r:id="rId78" ref="AB11"/>
    <hyperlink r:id="rId79" ref="AD11"/>
    <hyperlink r:id="rId80" location="tesla-integrity-line" ref="AJ11"/>
    <hyperlink r:id="rId81" ref="AN11"/>
    <hyperlink r:id="rId82" ref="H12"/>
    <hyperlink r:id="rId83" ref="R12"/>
    <hyperlink r:id="rId84" ref="Z12"/>
    <hyperlink r:id="rId85" ref="AD12"/>
    <hyperlink r:id="rId86" ref="AH12"/>
    <hyperlink r:id="rId87" ref="AJ12"/>
    <hyperlink r:id="rId88" ref="H13"/>
    <hyperlink r:id="rId89" ref="AJ13"/>
    <hyperlink r:id="rId90" ref="AN13"/>
    <hyperlink r:id="rId91" ref="L14"/>
    <hyperlink r:id="rId92" ref="R14"/>
    <hyperlink r:id="rId93" ref="Z14"/>
    <hyperlink r:id="rId94" location="responsible-sourcing-policies" ref="AJ14"/>
    <hyperlink r:id="rId95" ref="AN14"/>
    <hyperlink r:id="rId96" ref="V15"/>
    <hyperlink r:id="rId97" ref="Z15"/>
    <hyperlink r:id="rId98" ref="AD15"/>
    <hyperlink r:id="rId99" ref="AJ15"/>
    <hyperlink r:id="rId100" ref="AN15"/>
    <hyperlink r:id="rId101" ref="H16"/>
    <hyperlink r:id="rId102" ref="L16"/>
    <hyperlink r:id="rId103" ref="Z16"/>
    <hyperlink r:id="rId104" ref="AH16"/>
    <hyperlink r:id="rId105" ref="AJ16"/>
    <hyperlink r:id="rId106" ref="AL16"/>
    <hyperlink r:id="rId107" ref="AN16"/>
    <hyperlink r:id="rId108" ref="H17"/>
    <hyperlink r:id="rId109" ref="L17"/>
    <hyperlink r:id="rId110" ref="T17"/>
    <hyperlink r:id="rId111" ref="Z17"/>
    <hyperlink r:id="rId112" ref="AB17"/>
    <hyperlink r:id="rId113" ref="AH17"/>
    <hyperlink r:id="rId114" ref="AJ17"/>
    <hyperlink r:id="rId115" ref="AL17"/>
    <hyperlink r:id="rId116" ref="AN17"/>
    <hyperlink r:id="rId117" ref="AP17"/>
    <hyperlink r:id="rId118" ref="Z18"/>
    <hyperlink r:id="rId119" ref="AJ18"/>
    <hyperlink r:id="rId120" ref="AN18"/>
    <hyperlink r:id="rId121" ref="L19"/>
    <hyperlink r:id="rId122" ref="AH19"/>
    <hyperlink r:id="rId123" ref="AJ19"/>
    <hyperlink r:id="rId124" ref="AN19"/>
    <hyperlink r:id="rId125" ref="L20"/>
    <hyperlink r:id="rId126" ref="T20"/>
    <hyperlink r:id="rId127" ref="Z20"/>
    <hyperlink r:id="rId128" ref="AJ20"/>
    <hyperlink r:id="rId129" ref="AN20"/>
    <hyperlink r:id="rId130" ref="L22"/>
    <hyperlink r:id="rId131" ref="V22"/>
    <hyperlink r:id="rId132" location="page=112" ref="Z22"/>
    <hyperlink r:id="rId133" ref="AJ22"/>
    <hyperlink r:id="rId134" ref="L23"/>
    <hyperlink r:id="rId135" ref="V23"/>
    <hyperlink r:id="rId136" ref="AD23"/>
    <hyperlink r:id="rId137" ref="AJ23"/>
    <hyperlink r:id="rId138" ref="AP23"/>
    <hyperlink r:id="rId139" ref="AD24"/>
    <hyperlink r:id="rId140" ref="AJ24"/>
    <hyperlink r:id="rId141" ref="L27"/>
    <hyperlink r:id="rId142" ref="AJ27"/>
    <hyperlink r:id="rId143" ref="H28"/>
    <hyperlink r:id="rId144" ref="P28"/>
    <hyperlink r:id="rId145" location="global-human-rights-policy" ref="AJ28"/>
    <hyperlink r:id="rId146" ref="V29"/>
    <hyperlink r:id="rId147" ref="AD29"/>
    <hyperlink r:id="rId148" ref="AH29"/>
    <hyperlink r:id="rId149" location="global-human-rights-policy" ref="AJ29"/>
    <hyperlink r:id="rId150" ref="H30"/>
    <hyperlink r:id="rId151" ref="P30"/>
    <hyperlink r:id="rId152" location="page=112" ref="Z30"/>
    <hyperlink r:id="rId153" ref="AD30"/>
    <hyperlink r:id="rId154" location="responsible-sourcing-policies" ref="AJ30"/>
    <hyperlink r:id="rId155" ref="AP30"/>
    <hyperlink r:id="rId156" location="carousel-35691fdd3c-item-5090c76bb8-tabpanel" ref="H32"/>
    <hyperlink r:id="rId157" location="page=112" ref="Z32"/>
    <hyperlink r:id="rId158" ref="AH32"/>
    <hyperlink r:id="rId159" ref="AJ32"/>
    <hyperlink r:id="rId160" ref="AN32"/>
    <hyperlink r:id="rId161" ref="L33"/>
    <hyperlink r:id="rId162" ref="Z33"/>
    <hyperlink r:id="rId163" ref="AH33"/>
    <hyperlink r:id="rId164" location="global-human-rights-policy" ref="AJ33"/>
    <hyperlink r:id="rId165" ref="AH35"/>
    <hyperlink r:id="rId166" ref="AJ35"/>
    <hyperlink r:id="rId167" ref="AN35"/>
    <hyperlink r:id="rId168" ref="N38"/>
    <hyperlink r:id="rId169" ref="P38"/>
    <hyperlink r:id="rId170" ref="V38"/>
    <hyperlink r:id="rId171" ref="Z38"/>
    <hyperlink r:id="rId172" ref="AB38"/>
    <hyperlink r:id="rId173" ref="AH38"/>
    <hyperlink r:id="rId174" location="global-human-rights-policy" ref="AJ38"/>
    <hyperlink r:id="rId175" ref="V39"/>
    <hyperlink r:id="rId176" ref="Z39"/>
    <hyperlink r:id="rId177" ref="AJ39"/>
    <hyperlink r:id="rId178" ref="P40"/>
    <hyperlink r:id="rId179" ref="Z40"/>
    <hyperlink r:id="rId180" ref="AB40"/>
    <hyperlink r:id="rId181" ref="AD40"/>
    <hyperlink r:id="rId182" ref="AJ40"/>
    <hyperlink r:id="rId183" ref="L41"/>
    <hyperlink r:id="rId184" ref="P41"/>
    <hyperlink r:id="rId185" ref="AD41"/>
    <hyperlink r:id="rId186" ref="AH41"/>
    <hyperlink r:id="rId187" ref="AJ41"/>
    <hyperlink r:id="rId188" ref="AN41"/>
    <hyperlink r:id="rId189" ref="N42"/>
    <hyperlink r:id="rId190" ref="Z42"/>
    <hyperlink r:id="rId191" ref="AH42"/>
    <hyperlink r:id="rId192" ref="Z44"/>
    <hyperlink r:id="rId193" ref="AJ45"/>
    <hyperlink r:id="rId194" ref="AN45"/>
  </hyperlinks>
  <printOptions/>
  <pageMargins bottom="0.75" footer="0.0" header="0.0" left="0.25" right="0.25" top="0.75"/>
  <pageSetup paperSize="9" scale="75" orientation="portrait"/>
  <drawing r:id="rId195"/>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27BA0"/>
    <outlinePr summaryBelow="0" summaryRight="0"/>
    <pageSetUpPr/>
  </sheetPr>
  <sheetViews>
    <sheetView workbookViewId="0"/>
  </sheetViews>
  <sheetFormatPr customHeight="1" defaultColWidth="14.43" defaultRowHeight="15.0"/>
  <cols>
    <col customWidth="1" min="1" max="1" width="26.86"/>
    <col customWidth="1" min="3" max="3" width="20.14"/>
    <col customWidth="1" min="4" max="4" width="4.71"/>
  </cols>
  <sheetData>
    <row r="1">
      <c r="A1" s="316" t="s">
        <v>1483</v>
      </c>
      <c r="B1" s="316" t="s">
        <v>1484</v>
      </c>
      <c r="C1" s="317" t="s">
        <v>1485</v>
      </c>
      <c r="D1" s="316"/>
    </row>
    <row r="2">
      <c r="A2" s="316" t="s">
        <v>1486</v>
      </c>
      <c r="C2" s="317"/>
      <c r="D2" s="316"/>
    </row>
    <row r="3">
      <c r="A3" s="1" t="s">
        <v>1487</v>
      </c>
      <c r="B3" s="95">
        <v>1.0</v>
      </c>
      <c r="C3" s="318">
        <v>1.0</v>
      </c>
      <c r="D3" s="95"/>
    </row>
    <row r="4">
      <c r="A4" s="1" t="s">
        <v>1488</v>
      </c>
      <c r="B4" s="95">
        <v>1.5</v>
      </c>
      <c r="C4" s="318">
        <v>1.5</v>
      </c>
      <c r="D4" s="95"/>
    </row>
    <row r="5">
      <c r="A5" s="1" t="s">
        <v>1489</v>
      </c>
      <c r="B5" s="95">
        <v>2.0</v>
      </c>
      <c r="C5" s="318">
        <v>2.0</v>
      </c>
      <c r="D5" s="95"/>
    </row>
    <row r="6">
      <c r="A6" s="316"/>
      <c r="B6" s="316"/>
      <c r="C6" s="317">
        <f>SUM(C3:C5)</f>
        <v>4.5</v>
      </c>
      <c r="D6" s="316"/>
    </row>
    <row r="7">
      <c r="A7" s="316" t="s">
        <v>1490</v>
      </c>
      <c r="C7" s="317"/>
      <c r="D7" s="316"/>
    </row>
    <row r="8">
      <c r="A8" s="1" t="s">
        <v>1491</v>
      </c>
      <c r="B8" s="95">
        <v>1.0</v>
      </c>
      <c r="C8" s="318">
        <v>1.0</v>
      </c>
      <c r="D8" s="95"/>
    </row>
    <row r="9">
      <c r="A9" s="1" t="s">
        <v>1492</v>
      </c>
      <c r="B9" s="95">
        <v>1.5</v>
      </c>
      <c r="C9" s="318">
        <v>1.5</v>
      </c>
      <c r="D9" s="95"/>
    </row>
    <row r="10">
      <c r="A10" s="1" t="s">
        <v>1493</v>
      </c>
      <c r="B10" s="95">
        <v>2.0</v>
      </c>
      <c r="C10" s="318">
        <v>2.0</v>
      </c>
      <c r="D10" s="95"/>
    </row>
    <row r="11">
      <c r="A11" s="1" t="s">
        <v>1494</v>
      </c>
      <c r="B11" s="95">
        <v>2.0</v>
      </c>
      <c r="C11" s="318">
        <v>2.0</v>
      </c>
      <c r="D11" s="95"/>
    </row>
    <row r="12">
      <c r="C12" s="317">
        <f>SUM(C8:C11)</f>
        <v>6.5</v>
      </c>
    </row>
    <row r="13">
      <c r="C13" s="318"/>
    </row>
    <row r="14">
      <c r="A14" s="319" t="s">
        <v>1495</v>
      </c>
    </row>
    <row r="15" ht="15.0" customHeight="1"/>
    <row r="16">
      <c r="C16" s="318"/>
    </row>
  </sheetData>
  <mergeCells count="3">
    <mergeCell ref="A2:B2"/>
    <mergeCell ref="A7:B7"/>
    <mergeCell ref="A14:C15"/>
  </mergeCells>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24.86"/>
    <col customWidth="1" min="2" max="2" width="22.86"/>
    <col customWidth="1" min="4" max="4" width="13.29"/>
    <col customWidth="1" min="5" max="5" width="15.0"/>
    <col customWidth="1" min="6" max="6" width="63.86"/>
  </cols>
  <sheetData>
    <row r="1">
      <c r="A1" s="320" t="s">
        <v>1496</v>
      </c>
      <c r="B1" s="320" t="s">
        <v>1497</v>
      </c>
      <c r="C1" s="320" t="s">
        <v>1498</v>
      </c>
      <c r="D1" s="320" t="s">
        <v>1499</v>
      </c>
      <c r="E1" s="320" t="s">
        <v>1500</v>
      </c>
      <c r="F1" s="320" t="s">
        <v>1501</v>
      </c>
      <c r="G1" s="320"/>
      <c r="H1" s="320" t="s">
        <v>1502</v>
      </c>
      <c r="I1" s="320"/>
      <c r="J1" s="320"/>
      <c r="K1" s="320"/>
      <c r="L1" s="320"/>
      <c r="M1" s="320"/>
      <c r="N1" s="320"/>
      <c r="O1" s="320"/>
      <c r="P1" s="320"/>
      <c r="Q1" s="320"/>
      <c r="R1" s="320"/>
      <c r="S1" s="320"/>
      <c r="T1" s="320"/>
      <c r="U1" s="320"/>
      <c r="V1" s="320"/>
      <c r="W1" s="320"/>
      <c r="X1" s="320"/>
      <c r="Y1" s="320"/>
      <c r="Z1" s="320"/>
      <c r="AA1" s="320"/>
    </row>
    <row r="2">
      <c r="A2" s="134" t="s">
        <v>1503</v>
      </c>
      <c r="B2" s="134" t="s">
        <v>1504</v>
      </c>
      <c r="C2" s="134" t="s">
        <v>1504</v>
      </c>
      <c r="D2" s="134" t="s">
        <v>1504</v>
      </c>
      <c r="E2" s="134" t="s">
        <v>1504</v>
      </c>
      <c r="F2" s="134"/>
      <c r="G2" s="134"/>
      <c r="H2" s="134" t="s">
        <v>1505</v>
      </c>
      <c r="I2" s="134"/>
      <c r="J2" s="134"/>
      <c r="K2" s="134"/>
      <c r="L2" s="134"/>
      <c r="M2" s="134"/>
      <c r="N2" s="134"/>
      <c r="O2" s="134"/>
      <c r="P2" s="134"/>
      <c r="Q2" s="134"/>
      <c r="R2" s="134"/>
      <c r="S2" s="134"/>
      <c r="T2" s="134"/>
      <c r="U2" s="134"/>
      <c r="V2" s="134"/>
      <c r="W2" s="134"/>
      <c r="X2" s="134"/>
      <c r="Y2" s="134"/>
      <c r="Z2" s="134"/>
      <c r="AA2" s="134"/>
    </row>
    <row r="3">
      <c r="A3" s="134" t="s">
        <v>1506</v>
      </c>
      <c r="B3" s="134" t="s">
        <v>1504</v>
      </c>
      <c r="C3" s="134" t="s">
        <v>1504</v>
      </c>
      <c r="D3" s="134" t="s">
        <v>1507</v>
      </c>
      <c r="E3" s="134" t="s">
        <v>1507</v>
      </c>
      <c r="F3" s="134"/>
      <c r="G3" s="134"/>
      <c r="H3" s="134" t="s">
        <v>25</v>
      </c>
      <c r="I3" s="134"/>
      <c r="J3" s="134"/>
      <c r="K3" s="134"/>
      <c r="L3" s="134"/>
      <c r="M3" s="134"/>
      <c r="N3" s="134"/>
      <c r="O3" s="134"/>
      <c r="P3" s="134"/>
      <c r="Q3" s="134"/>
      <c r="R3" s="134"/>
      <c r="S3" s="134"/>
      <c r="T3" s="134"/>
      <c r="U3" s="134"/>
      <c r="V3" s="134"/>
      <c r="W3" s="134"/>
      <c r="X3" s="134"/>
      <c r="Y3" s="134"/>
      <c r="Z3" s="134"/>
      <c r="AA3" s="134"/>
    </row>
    <row r="4">
      <c r="A4" s="134" t="s">
        <v>1508</v>
      </c>
      <c r="B4" s="134" t="s">
        <v>1504</v>
      </c>
      <c r="C4" s="134" t="s">
        <v>1507</v>
      </c>
      <c r="D4" s="134" t="s">
        <v>1507</v>
      </c>
      <c r="E4" s="134" t="s">
        <v>1507</v>
      </c>
      <c r="F4" s="134"/>
      <c r="G4" s="134"/>
      <c r="H4" s="134" t="s">
        <v>25</v>
      </c>
      <c r="I4" s="134"/>
      <c r="J4" s="134"/>
      <c r="K4" s="134"/>
      <c r="L4" s="134"/>
      <c r="M4" s="134"/>
      <c r="N4" s="134"/>
      <c r="O4" s="134"/>
      <c r="P4" s="134"/>
      <c r="Q4" s="134"/>
      <c r="R4" s="134"/>
      <c r="S4" s="134"/>
      <c r="T4" s="134"/>
      <c r="U4" s="134"/>
      <c r="V4" s="134"/>
      <c r="W4" s="134"/>
      <c r="X4" s="134"/>
      <c r="Y4" s="134"/>
      <c r="Z4" s="134"/>
      <c r="AA4" s="134"/>
    </row>
    <row r="5">
      <c r="A5" s="321" t="s">
        <v>1509</v>
      </c>
      <c r="B5" s="134" t="s">
        <v>1504</v>
      </c>
      <c r="C5" s="134"/>
      <c r="D5" s="134"/>
      <c r="E5" s="134"/>
      <c r="F5" s="134" t="s">
        <v>1510</v>
      </c>
      <c r="G5" s="134"/>
      <c r="H5" s="134" t="s">
        <v>25</v>
      </c>
      <c r="I5" s="134"/>
      <c r="J5" s="134"/>
      <c r="K5" s="134"/>
      <c r="L5" s="134"/>
      <c r="M5" s="134"/>
      <c r="N5" s="134"/>
      <c r="O5" s="134"/>
      <c r="P5" s="134"/>
      <c r="Q5" s="134"/>
      <c r="R5" s="134"/>
      <c r="S5" s="134"/>
      <c r="T5" s="134"/>
      <c r="U5" s="134"/>
      <c r="V5" s="134"/>
      <c r="W5" s="134"/>
      <c r="X5" s="134"/>
      <c r="Y5" s="134"/>
      <c r="Z5" s="134"/>
      <c r="AA5" s="134"/>
    </row>
    <row r="6">
      <c r="A6" s="134" t="s">
        <v>1511</v>
      </c>
      <c r="B6" s="134" t="s">
        <v>1504</v>
      </c>
      <c r="C6" s="134" t="s">
        <v>1507</v>
      </c>
      <c r="D6" s="134" t="s">
        <v>1507</v>
      </c>
      <c r="E6" s="134" t="s">
        <v>1507</v>
      </c>
      <c r="F6" s="134" t="s">
        <v>1512</v>
      </c>
      <c r="G6" s="134"/>
      <c r="H6" s="134" t="s">
        <v>25</v>
      </c>
      <c r="I6" s="134"/>
      <c r="J6" s="134"/>
      <c r="K6" s="134"/>
      <c r="L6" s="134"/>
      <c r="M6" s="134"/>
      <c r="N6" s="134"/>
      <c r="O6" s="134"/>
      <c r="P6" s="134"/>
      <c r="Q6" s="134"/>
      <c r="R6" s="134"/>
      <c r="S6" s="134"/>
      <c r="T6" s="134"/>
      <c r="U6" s="134"/>
      <c r="V6" s="134"/>
      <c r="W6" s="134"/>
      <c r="X6" s="134"/>
      <c r="Y6" s="134"/>
      <c r="Z6" s="134"/>
      <c r="AA6" s="134"/>
    </row>
    <row r="7">
      <c r="A7" s="134" t="s">
        <v>1513</v>
      </c>
      <c r="B7" s="134" t="s">
        <v>1504</v>
      </c>
      <c r="C7" s="134"/>
      <c r="D7" s="134"/>
      <c r="E7" s="134"/>
      <c r="F7" s="134" t="s">
        <v>1514</v>
      </c>
      <c r="G7" s="134"/>
      <c r="H7" s="134" t="s">
        <v>25</v>
      </c>
      <c r="I7" s="134"/>
      <c r="J7" s="134"/>
      <c r="K7" s="134"/>
      <c r="L7" s="134"/>
      <c r="M7" s="134"/>
      <c r="N7" s="134"/>
      <c r="O7" s="134"/>
      <c r="P7" s="134"/>
      <c r="Q7" s="134"/>
      <c r="R7" s="134"/>
      <c r="S7" s="134"/>
      <c r="T7" s="134"/>
      <c r="U7" s="134"/>
      <c r="V7" s="134"/>
      <c r="W7" s="134"/>
      <c r="X7" s="134"/>
      <c r="Y7" s="134"/>
      <c r="Z7" s="134"/>
      <c r="AA7" s="134"/>
    </row>
    <row r="8">
      <c r="A8" s="134" t="s">
        <v>1515</v>
      </c>
      <c r="B8" s="134" t="s">
        <v>1504</v>
      </c>
      <c r="C8" s="134"/>
      <c r="D8" s="134"/>
      <c r="E8" s="134"/>
      <c r="F8" s="134" t="s">
        <v>1516</v>
      </c>
      <c r="G8" s="134"/>
      <c r="H8" s="134" t="s">
        <v>25</v>
      </c>
      <c r="I8" s="134"/>
      <c r="J8" s="134"/>
      <c r="K8" s="134"/>
      <c r="L8" s="134"/>
      <c r="M8" s="134"/>
      <c r="N8" s="134"/>
      <c r="O8" s="134"/>
      <c r="P8" s="134"/>
      <c r="Q8" s="134"/>
      <c r="R8" s="134"/>
      <c r="S8" s="134"/>
      <c r="T8" s="134"/>
      <c r="U8" s="134"/>
      <c r="V8" s="134"/>
      <c r="W8" s="134"/>
      <c r="X8" s="134"/>
      <c r="Y8" s="134"/>
      <c r="Z8" s="134"/>
      <c r="AA8" s="134"/>
    </row>
    <row r="9">
      <c r="A9" s="134" t="s">
        <v>1517</v>
      </c>
      <c r="B9" s="134" t="s">
        <v>1504</v>
      </c>
      <c r="C9" s="134"/>
      <c r="D9" s="134"/>
      <c r="E9" s="134"/>
      <c r="F9" s="134" t="s">
        <v>1518</v>
      </c>
      <c r="G9" s="321" t="s">
        <v>1519</v>
      </c>
      <c r="H9" s="134" t="s">
        <v>1505</v>
      </c>
      <c r="I9" s="134"/>
      <c r="J9" s="134"/>
      <c r="K9" s="134"/>
      <c r="L9" s="134"/>
      <c r="M9" s="134"/>
      <c r="N9" s="134"/>
      <c r="O9" s="134"/>
      <c r="P9" s="134"/>
      <c r="Q9" s="134"/>
      <c r="R9" s="134"/>
      <c r="S9" s="134"/>
      <c r="T9" s="134"/>
      <c r="U9" s="134"/>
      <c r="V9" s="134"/>
      <c r="W9" s="134"/>
      <c r="X9" s="134"/>
      <c r="Y9" s="134"/>
      <c r="Z9" s="134"/>
      <c r="AA9" s="134"/>
    </row>
    <row r="10">
      <c r="A10" s="134" t="s">
        <v>1520</v>
      </c>
      <c r="B10" s="134"/>
      <c r="C10" s="134"/>
      <c r="D10" s="134"/>
      <c r="E10" s="134"/>
      <c r="F10" s="134"/>
      <c r="G10" s="134"/>
      <c r="H10" s="134" t="s">
        <v>37</v>
      </c>
      <c r="I10" s="134"/>
      <c r="J10" s="134"/>
      <c r="K10" s="134"/>
      <c r="L10" s="134"/>
      <c r="M10" s="134"/>
      <c r="N10" s="134"/>
      <c r="O10" s="134"/>
      <c r="P10" s="134"/>
      <c r="Q10" s="134"/>
      <c r="R10" s="134"/>
      <c r="S10" s="134"/>
      <c r="T10" s="134"/>
      <c r="U10" s="134"/>
      <c r="V10" s="134"/>
      <c r="W10" s="134"/>
      <c r="X10" s="134"/>
      <c r="Y10" s="134"/>
      <c r="Z10" s="134"/>
      <c r="AA10" s="134"/>
    </row>
    <row r="11">
      <c r="A11" s="134" t="s">
        <v>1521</v>
      </c>
      <c r="B11" s="134"/>
      <c r="C11" s="134"/>
      <c r="D11" s="134"/>
      <c r="E11" s="134"/>
      <c r="F11" s="134"/>
      <c r="G11" s="134"/>
      <c r="H11" s="134" t="s">
        <v>37</v>
      </c>
      <c r="I11" s="134"/>
      <c r="J11" s="134"/>
      <c r="K11" s="134"/>
      <c r="L11" s="134"/>
      <c r="M11" s="134"/>
      <c r="N11" s="134"/>
      <c r="O11" s="134"/>
      <c r="P11" s="134"/>
      <c r="Q11" s="134"/>
      <c r="R11" s="134"/>
      <c r="S11" s="134"/>
      <c r="T11" s="134"/>
      <c r="U11" s="134"/>
      <c r="V11" s="134"/>
      <c r="W11" s="134"/>
      <c r="X11" s="134"/>
      <c r="Y11" s="134"/>
      <c r="Z11" s="134"/>
      <c r="AA11" s="134"/>
    </row>
    <row r="12">
      <c r="A12" s="134"/>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row>
    <row r="13">
      <c r="A13" s="134"/>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row>
    <row r="14">
      <c r="A14" s="134"/>
      <c r="B14" s="134"/>
      <c r="C14" s="134"/>
      <c r="D14" s="134"/>
      <c r="E14" s="134"/>
      <c r="F14" s="134"/>
      <c r="G14" s="134"/>
      <c r="H14" s="134"/>
      <c r="I14" s="134"/>
      <c r="J14" s="134"/>
      <c r="K14" s="134"/>
      <c r="L14" s="134"/>
      <c r="M14" s="134"/>
      <c r="N14" s="134"/>
      <c r="O14" s="134"/>
      <c r="P14" s="134"/>
      <c r="Q14" s="134"/>
      <c r="R14" s="134"/>
      <c r="S14" s="134"/>
      <c r="T14" s="134"/>
      <c r="U14" s="134"/>
      <c r="V14" s="134"/>
      <c r="W14" s="134"/>
      <c r="X14" s="134"/>
      <c r="Y14" s="134"/>
      <c r="Z14" s="134"/>
      <c r="AA14" s="134"/>
    </row>
    <row r="15">
      <c r="A15" s="134"/>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row>
    <row r="16">
      <c r="A16" s="134"/>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row>
    <row r="17">
      <c r="A17" s="134"/>
      <c r="B17" s="134"/>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row>
    <row r="18">
      <c r="A18" s="134"/>
      <c r="B18" s="134"/>
      <c r="C18" s="134"/>
      <c r="D18" s="134"/>
      <c r="E18" s="134"/>
      <c r="F18" s="134"/>
      <c r="G18" s="134"/>
      <c r="H18" s="134"/>
      <c r="I18" s="134"/>
      <c r="J18" s="134"/>
      <c r="K18" s="134"/>
      <c r="L18" s="134"/>
      <c r="M18" s="134"/>
      <c r="N18" s="134"/>
      <c r="O18" s="134"/>
      <c r="P18" s="134"/>
      <c r="Q18" s="134"/>
      <c r="R18" s="134"/>
      <c r="S18" s="134"/>
      <c r="T18" s="134"/>
      <c r="U18" s="134"/>
      <c r="V18" s="134"/>
      <c r="W18" s="134"/>
      <c r="X18" s="134"/>
      <c r="Y18" s="134"/>
      <c r="Z18" s="134"/>
      <c r="AA18" s="134"/>
    </row>
    <row r="19">
      <c r="A19" s="134"/>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row>
    <row r="20">
      <c r="A20" s="134"/>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row>
    <row r="21" ht="15.75" customHeight="1">
      <c r="A21" s="134"/>
      <c r="B21" s="134"/>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row>
    <row r="22" ht="15.75" customHeight="1">
      <c r="A22" s="134"/>
      <c r="B22" s="134"/>
      <c r="C22" s="134"/>
      <c r="D22" s="134"/>
      <c r="E22" s="134"/>
      <c r="F22" s="134"/>
      <c r="G22" s="134"/>
      <c r="H22" s="134"/>
      <c r="I22" s="134"/>
      <c r="J22" s="134"/>
      <c r="K22" s="134"/>
      <c r="L22" s="134"/>
      <c r="M22" s="134"/>
      <c r="N22" s="134"/>
      <c r="O22" s="134"/>
      <c r="P22" s="134"/>
      <c r="Q22" s="134"/>
      <c r="R22" s="134"/>
      <c r="S22" s="134"/>
      <c r="T22" s="134"/>
      <c r="U22" s="134"/>
      <c r="V22" s="134"/>
      <c r="W22" s="134"/>
      <c r="X22" s="134"/>
      <c r="Y22" s="134"/>
      <c r="Z22" s="134"/>
      <c r="AA22" s="134"/>
    </row>
    <row r="23" ht="15.75" customHeight="1">
      <c r="A23" s="134"/>
      <c r="B23" s="134"/>
      <c r="C23" s="134"/>
      <c r="D23" s="134"/>
      <c r="E23" s="134"/>
      <c r="F23" s="134"/>
      <c r="G23" s="134"/>
      <c r="H23" s="134"/>
      <c r="I23" s="134"/>
      <c r="J23" s="134"/>
      <c r="K23" s="134"/>
      <c r="L23" s="134"/>
      <c r="M23" s="134"/>
      <c r="N23" s="134"/>
      <c r="O23" s="134"/>
      <c r="P23" s="134"/>
      <c r="Q23" s="134"/>
      <c r="R23" s="134"/>
      <c r="S23" s="134"/>
      <c r="T23" s="134"/>
      <c r="U23" s="134"/>
      <c r="V23" s="134"/>
      <c r="W23" s="134"/>
      <c r="X23" s="134"/>
      <c r="Y23" s="134"/>
      <c r="Z23" s="134"/>
      <c r="AA23" s="134"/>
    </row>
    <row r="24" ht="15.75" customHeight="1">
      <c r="A24" s="134"/>
      <c r="B24" s="134"/>
      <c r="C24" s="134"/>
      <c r="D24" s="134"/>
      <c r="E24" s="134"/>
      <c r="F24" s="134"/>
      <c r="G24" s="134"/>
      <c r="H24" s="134"/>
      <c r="I24" s="134"/>
      <c r="J24" s="134"/>
      <c r="K24" s="134"/>
      <c r="L24" s="134"/>
      <c r="M24" s="134"/>
      <c r="N24" s="134"/>
      <c r="O24" s="134"/>
      <c r="P24" s="134"/>
      <c r="Q24" s="134"/>
      <c r="R24" s="134"/>
      <c r="S24" s="134"/>
      <c r="T24" s="134"/>
      <c r="U24" s="134"/>
      <c r="V24" s="134"/>
      <c r="W24" s="134"/>
      <c r="X24" s="134"/>
      <c r="Y24" s="134"/>
      <c r="Z24" s="134"/>
      <c r="AA24" s="134"/>
    </row>
    <row r="25" ht="15.75" customHeight="1">
      <c r="A25" s="134"/>
      <c r="B25" s="134"/>
      <c r="C25" s="134"/>
      <c r="D25" s="134"/>
      <c r="E25" s="134"/>
      <c r="F25" s="134"/>
      <c r="G25" s="134"/>
      <c r="H25" s="134"/>
      <c r="I25" s="134"/>
      <c r="J25" s="134"/>
      <c r="K25" s="134"/>
      <c r="L25" s="134"/>
      <c r="M25" s="134"/>
      <c r="N25" s="134"/>
      <c r="O25" s="134"/>
      <c r="P25" s="134"/>
      <c r="Q25" s="134"/>
      <c r="R25" s="134"/>
      <c r="S25" s="134"/>
      <c r="T25" s="134"/>
      <c r="U25" s="134"/>
      <c r="V25" s="134"/>
      <c r="W25" s="134"/>
      <c r="X25" s="134"/>
      <c r="Y25" s="134"/>
      <c r="Z25" s="134"/>
      <c r="AA25" s="134"/>
    </row>
    <row r="26" ht="15.75" customHeight="1">
      <c r="A26" s="134"/>
      <c r="B26" s="134"/>
      <c r="C26" s="134"/>
      <c r="D26" s="134"/>
      <c r="E26" s="134"/>
      <c r="F26" s="134"/>
      <c r="G26" s="134"/>
      <c r="H26" s="134"/>
      <c r="I26" s="134"/>
      <c r="J26" s="134"/>
      <c r="K26" s="134"/>
      <c r="L26" s="134"/>
      <c r="M26" s="134"/>
      <c r="N26" s="134"/>
      <c r="O26" s="134"/>
      <c r="P26" s="134"/>
      <c r="Q26" s="134"/>
      <c r="R26" s="134"/>
      <c r="S26" s="134"/>
      <c r="T26" s="134"/>
      <c r="U26" s="134"/>
      <c r="V26" s="134"/>
      <c r="W26" s="134"/>
      <c r="X26" s="134"/>
      <c r="Y26" s="134"/>
      <c r="Z26" s="134"/>
      <c r="AA26" s="134"/>
    </row>
    <row r="27" ht="15.75" customHeight="1">
      <c r="A27" s="134"/>
      <c r="B27" s="134"/>
      <c r="C27" s="134"/>
      <c r="D27" s="134"/>
      <c r="E27" s="134"/>
      <c r="F27" s="134"/>
      <c r="G27" s="134"/>
      <c r="H27" s="134"/>
      <c r="I27" s="134"/>
      <c r="J27" s="134"/>
      <c r="K27" s="134"/>
      <c r="L27" s="134"/>
      <c r="M27" s="134"/>
      <c r="N27" s="134"/>
      <c r="O27" s="134"/>
      <c r="P27" s="134"/>
      <c r="Q27" s="134"/>
      <c r="R27" s="134"/>
      <c r="S27" s="134"/>
      <c r="T27" s="134"/>
      <c r="U27" s="134"/>
      <c r="V27" s="134"/>
      <c r="W27" s="134"/>
      <c r="X27" s="134"/>
      <c r="Y27" s="134"/>
      <c r="Z27" s="134"/>
      <c r="AA27" s="134"/>
    </row>
    <row r="28" ht="15.75" customHeight="1">
      <c r="A28" s="134"/>
      <c r="B28" s="134"/>
      <c r="C28" s="134"/>
      <c r="D28" s="134"/>
      <c r="E28" s="134"/>
      <c r="F28" s="134"/>
      <c r="G28" s="134"/>
      <c r="H28" s="134"/>
      <c r="I28" s="134"/>
      <c r="J28" s="134"/>
      <c r="K28" s="134"/>
      <c r="L28" s="134"/>
      <c r="M28" s="134"/>
      <c r="N28" s="134"/>
      <c r="O28" s="134"/>
      <c r="P28" s="134"/>
      <c r="Q28" s="134"/>
      <c r="R28" s="134"/>
      <c r="S28" s="134"/>
      <c r="T28" s="134"/>
      <c r="U28" s="134"/>
      <c r="V28" s="134"/>
      <c r="W28" s="134"/>
      <c r="X28" s="134"/>
      <c r="Y28" s="134"/>
      <c r="Z28" s="134"/>
      <c r="AA28" s="134"/>
    </row>
    <row r="29" ht="15.75" customHeight="1">
      <c r="A29" s="134"/>
      <c r="B29" s="134"/>
      <c r="C29" s="134"/>
      <c r="D29" s="134"/>
      <c r="E29" s="134"/>
      <c r="F29" s="134"/>
      <c r="G29" s="134"/>
      <c r="H29" s="134"/>
      <c r="I29" s="134"/>
      <c r="J29" s="134"/>
      <c r="K29" s="134"/>
      <c r="L29" s="134"/>
      <c r="M29" s="134"/>
      <c r="N29" s="134"/>
      <c r="O29" s="134"/>
      <c r="P29" s="134"/>
      <c r="Q29" s="134"/>
      <c r="R29" s="134"/>
      <c r="S29" s="134"/>
      <c r="T29" s="134"/>
      <c r="U29" s="134"/>
      <c r="V29" s="134"/>
      <c r="W29" s="134"/>
      <c r="X29" s="134"/>
      <c r="Y29" s="134"/>
      <c r="Z29" s="134"/>
      <c r="AA29" s="134"/>
    </row>
    <row r="30" ht="15.75" customHeight="1">
      <c r="A30" s="134"/>
      <c r="B30" s="134"/>
      <c r="C30" s="134"/>
      <c r="D30" s="134"/>
      <c r="E30" s="134"/>
      <c r="F30" s="134"/>
      <c r="G30" s="134"/>
      <c r="H30" s="134"/>
      <c r="I30" s="134"/>
      <c r="J30" s="134"/>
      <c r="K30" s="134"/>
      <c r="L30" s="134"/>
      <c r="M30" s="134"/>
      <c r="N30" s="134"/>
      <c r="O30" s="134"/>
      <c r="P30" s="134"/>
      <c r="Q30" s="134"/>
      <c r="R30" s="134"/>
      <c r="S30" s="134"/>
      <c r="T30" s="134"/>
      <c r="U30" s="134"/>
      <c r="V30" s="134"/>
      <c r="W30" s="134"/>
      <c r="X30" s="134"/>
      <c r="Y30" s="134"/>
      <c r="Z30" s="134"/>
      <c r="AA30" s="134"/>
    </row>
    <row r="31" ht="15.75" customHeight="1">
      <c r="A31" s="134"/>
      <c r="B31" s="134"/>
      <c r="C31" s="134"/>
      <c r="D31" s="134"/>
      <c r="E31" s="134"/>
      <c r="F31" s="134"/>
      <c r="G31" s="134"/>
      <c r="H31" s="134"/>
      <c r="I31" s="134"/>
      <c r="J31" s="134"/>
      <c r="K31" s="134"/>
      <c r="L31" s="134"/>
      <c r="M31" s="134"/>
      <c r="N31" s="134"/>
      <c r="O31" s="134"/>
      <c r="P31" s="134"/>
      <c r="Q31" s="134"/>
      <c r="R31" s="134"/>
      <c r="S31" s="134"/>
      <c r="T31" s="134"/>
      <c r="U31" s="134"/>
      <c r="V31" s="134"/>
      <c r="W31" s="134"/>
      <c r="X31" s="134"/>
      <c r="Y31" s="134"/>
      <c r="Z31" s="134"/>
      <c r="AA31" s="134"/>
    </row>
    <row r="32" ht="15.75" customHeight="1">
      <c r="A32" s="134"/>
      <c r="B32" s="134"/>
      <c r="C32" s="134"/>
      <c r="D32" s="134"/>
      <c r="E32" s="134"/>
      <c r="F32" s="134"/>
      <c r="G32" s="134"/>
      <c r="H32" s="134"/>
      <c r="I32" s="134"/>
      <c r="J32" s="134"/>
      <c r="K32" s="134"/>
      <c r="L32" s="134"/>
      <c r="M32" s="134"/>
      <c r="N32" s="134"/>
      <c r="O32" s="134"/>
      <c r="P32" s="134"/>
      <c r="Q32" s="134"/>
      <c r="R32" s="134"/>
      <c r="S32" s="134"/>
      <c r="T32" s="134"/>
      <c r="U32" s="134"/>
      <c r="V32" s="134"/>
      <c r="W32" s="134"/>
      <c r="X32" s="134"/>
      <c r="Y32" s="134"/>
      <c r="Z32" s="134"/>
      <c r="AA32" s="134"/>
    </row>
    <row r="33" ht="15.75" customHeight="1">
      <c r="A33" s="134"/>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row>
    <row r="34" ht="15.75" customHeight="1">
      <c r="A34" s="134"/>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row>
    <row r="35" ht="15.75" customHeight="1">
      <c r="A35" s="134"/>
      <c r="B35" s="134"/>
      <c r="C35" s="134"/>
      <c r="D35" s="134"/>
      <c r="E35" s="134"/>
      <c r="F35" s="134"/>
      <c r="G35" s="134"/>
      <c r="H35" s="134"/>
      <c r="I35" s="134"/>
      <c r="J35" s="134"/>
      <c r="K35" s="134"/>
      <c r="L35" s="134"/>
      <c r="M35" s="134"/>
      <c r="N35" s="134"/>
      <c r="O35" s="134"/>
      <c r="P35" s="134"/>
      <c r="Q35" s="134"/>
      <c r="R35" s="134"/>
      <c r="S35" s="134"/>
      <c r="T35" s="134"/>
      <c r="U35" s="134"/>
      <c r="V35" s="134"/>
      <c r="W35" s="134"/>
      <c r="X35" s="134"/>
      <c r="Y35" s="134"/>
      <c r="Z35" s="134"/>
      <c r="AA35" s="134"/>
    </row>
    <row r="36" ht="15.75" customHeight="1">
      <c r="A36" s="134"/>
      <c r="B36" s="134"/>
      <c r="C36" s="134"/>
      <c r="D36" s="134"/>
      <c r="E36" s="134"/>
      <c r="F36" s="134"/>
      <c r="G36" s="134"/>
      <c r="H36" s="134"/>
      <c r="I36" s="134"/>
      <c r="J36" s="134"/>
      <c r="K36" s="134"/>
      <c r="L36" s="134"/>
      <c r="M36" s="134"/>
      <c r="N36" s="134"/>
      <c r="O36" s="134"/>
      <c r="P36" s="134"/>
      <c r="Q36" s="134"/>
      <c r="R36" s="134"/>
      <c r="S36" s="134"/>
      <c r="T36" s="134"/>
      <c r="U36" s="134"/>
      <c r="V36" s="134"/>
      <c r="W36" s="134"/>
      <c r="X36" s="134"/>
      <c r="Y36" s="134"/>
      <c r="Z36" s="134"/>
      <c r="AA36" s="134"/>
    </row>
    <row r="37" ht="15.75" customHeight="1">
      <c r="A37" s="134"/>
      <c r="B37" s="134"/>
      <c r="C37" s="134"/>
      <c r="D37" s="134"/>
      <c r="E37" s="134"/>
      <c r="F37" s="134"/>
      <c r="G37" s="134"/>
      <c r="H37" s="134"/>
      <c r="I37" s="134"/>
      <c r="J37" s="134"/>
      <c r="K37" s="134"/>
      <c r="L37" s="134"/>
      <c r="M37" s="134"/>
      <c r="N37" s="134"/>
      <c r="O37" s="134"/>
      <c r="P37" s="134"/>
      <c r="Q37" s="134"/>
      <c r="R37" s="134"/>
      <c r="S37" s="134"/>
      <c r="T37" s="134"/>
      <c r="U37" s="134"/>
      <c r="V37" s="134"/>
      <c r="W37" s="134"/>
      <c r="X37" s="134"/>
      <c r="Y37" s="134"/>
      <c r="Z37" s="134"/>
      <c r="AA37" s="134"/>
    </row>
    <row r="38" ht="15.75" customHeight="1">
      <c r="A38" s="134"/>
      <c r="B38" s="134"/>
      <c r="C38" s="134"/>
      <c r="D38" s="134"/>
      <c r="E38" s="134"/>
      <c r="F38" s="134"/>
      <c r="G38" s="134"/>
      <c r="H38" s="134"/>
      <c r="I38" s="134"/>
      <c r="J38" s="134"/>
      <c r="K38" s="134"/>
      <c r="L38" s="134"/>
      <c r="M38" s="134"/>
      <c r="N38" s="134"/>
      <c r="O38" s="134"/>
      <c r="P38" s="134"/>
      <c r="Q38" s="134"/>
      <c r="R38" s="134"/>
      <c r="S38" s="134"/>
      <c r="T38" s="134"/>
      <c r="U38" s="134"/>
      <c r="V38" s="134"/>
      <c r="W38" s="134"/>
      <c r="X38" s="134"/>
      <c r="Y38" s="134"/>
      <c r="Z38" s="134"/>
      <c r="AA38" s="134"/>
    </row>
    <row r="39" ht="15.75" customHeight="1">
      <c r="A39" s="134"/>
      <c r="B39" s="134"/>
      <c r="C39" s="134"/>
      <c r="D39" s="134"/>
      <c r="E39" s="134"/>
      <c r="F39" s="134"/>
      <c r="G39" s="134"/>
      <c r="H39" s="134"/>
      <c r="I39" s="134"/>
      <c r="J39" s="134"/>
      <c r="K39" s="134"/>
      <c r="L39" s="134"/>
      <c r="M39" s="134"/>
      <c r="N39" s="134"/>
      <c r="O39" s="134"/>
      <c r="P39" s="134"/>
      <c r="Q39" s="134"/>
      <c r="R39" s="134"/>
      <c r="S39" s="134"/>
      <c r="T39" s="134"/>
      <c r="U39" s="134"/>
      <c r="V39" s="134"/>
      <c r="W39" s="134"/>
      <c r="X39" s="134"/>
      <c r="Y39" s="134"/>
      <c r="Z39" s="134"/>
      <c r="AA39" s="134"/>
    </row>
    <row r="40" ht="15.75" customHeight="1">
      <c r="A40" s="134"/>
      <c r="B40" s="134"/>
      <c r="C40" s="134"/>
      <c r="D40" s="134"/>
      <c r="E40" s="134"/>
      <c r="F40" s="134"/>
      <c r="G40" s="134"/>
      <c r="H40" s="134"/>
      <c r="I40" s="134"/>
      <c r="J40" s="134"/>
      <c r="K40" s="134"/>
      <c r="L40" s="134"/>
      <c r="M40" s="134"/>
      <c r="N40" s="134"/>
      <c r="O40" s="134"/>
      <c r="P40" s="134"/>
      <c r="Q40" s="134"/>
      <c r="R40" s="134"/>
      <c r="S40" s="134"/>
      <c r="T40" s="134"/>
      <c r="U40" s="134"/>
      <c r="V40" s="134"/>
      <c r="W40" s="134"/>
      <c r="X40" s="134"/>
      <c r="Y40" s="134"/>
      <c r="Z40" s="134"/>
      <c r="AA40" s="134"/>
    </row>
    <row r="41" ht="15.75" customHeight="1">
      <c r="A41" s="134"/>
      <c r="B41" s="134"/>
      <c r="C41" s="134"/>
      <c r="D41" s="134"/>
      <c r="E41" s="134"/>
      <c r="F41" s="134"/>
      <c r="G41" s="134"/>
      <c r="H41" s="134"/>
      <c r="I41" s="134"/>
      <c r="J41" s="134"/>
      <c r="K41" s="134"/>
      <c r="L41" s="134"/>
      <c r="M41" s="134"/>
      <c r="N41" s="134"/>
      <c r="O41" s="134"/>
      <c r="P41" s="134"/>
      <c r="Q41" s="134"/>
      <c r="R41" s="134"/>
      <c r="S41" s="134"/>
      <c r="T41" s="134"/>
      <c r="U41" s="134"/>
      <c r="V41" s="134"/>
      <c r="W41" s="134"/>
      <c r="X41" s="134"/>
      <c r="Y41" s="134"/>
      <c r="Z41" s="134"/>
      <c r="AA41" s="134"/>
    </row>
    <row r="42" ht="15.75" customHeight="1">
      <c r="A42" s="134"/>
      <c r="B42" s="134"/>
      <c r="C42" s="134"/>
      <c r="D42" s="134"/>
      <c r="E42" s="134"/>
      <c r="F42" s="134"/>
      <c r="G42" s="134"/>
      <c r="H42" s="134"/>
      <c r="I42" s="134"/>
      <c r="J42" s="134"/>
      <c r="K42" s="134"/>
      <c r="L42" s="134"/>
      <c r="M42" s="134"/>
      <c r="N42" s="134"/>
      <c r="O42" s="134"/>
      <c r="P42" s="134"/>
      <c r="Q42" s="134"/>
      <c r="R42" s="134"/>
      <c r="S42" s="134"/>
      <c r="T42" s="134"/>
      <c r="U42" s="134"/>
      <c r="V42" s="134"/>
      <c r="W42" s="134"/>
      <c r="X42" s="134"/>
      <c r="Y42" s="134"/>
      <c r="Z42" s="134"/>
      <c r="AA42" s="134"/>
    </row>
    <row r="43" ht="15.75" customHeight="1">
      <c r="A43" s="134"/>
      <c r="B43" s="134"/>
      <c r="C43" s="134"/>
      <c r="D43" s="134"/>
      <c r="E43" s="134"/>
      <c r="F43" s="134"/>
      <c r="G43" s="134"/>
      <c r="H43" s="134"/>
      <c r="I43" s="134"/>
      <c r="J43" s="134"/>
      <c r="K43" s="134"/>
      <c r="L43" s="134"/>
      <c r="M43" s="134"/>
      <c r="N43" s="134"/>
      <c r="O43" s="134"/>
      <c r="P43" s="134"/>
      <c r="Q43" s="134"/>
      <c r="R43" s="134"/>
      <c r="S43" s="134"/>
      <c r="T43" s="134"/>
      <c r="U43" s="134"/>
      <c r="V43" s="134"/>
      <c r="W43" s="134"/>
      <c r="X43" s="134"/>
      <c r="Y43" s="134"/>
      <c r="Z43" s="134"/>
      <c r="AA43" s="134"/>
    </row>
    <row r="44" ht="15.75" customHeight="1">
      <c r="A44" s="134"/>
      <c r="B44" s="134"/>
      <c r="C44" s="134"/>
      <c r="D44" s="134"/>
      <c r="E44" s="134"/>
      <c r="F44" s="134"/>
      <c r="G44" s="134"/>
      <c r="H44" s="134"/>
      <c r="I44" s="134"/>
      <c r="J44" s="134"/>
      <c r="K44" s="134"/>
      <c r="L44" s="134"/>
      <c r="M44" s="134"/>
      <c r="N44" s="134"/>
      <c r="O44" s="134"/>
      <c r="P44" s="134"/>
      <c r="Q44" s="134"/>
      <c r="R44" s="134"/>
      <c r="S44" s="134"/>
      <c r="T44" s="134"/>
      <c r="U44" s="134"/>
      <c r="V44" s="134"/>
      <c r="W44" s="134"/>
      <c r="X44" s="134"/>
      <c r="Y44" s="134"/>
      <c r="Z44" s="134"/>
      <c r="AA44" s="134"/>
    </row>
    <row r="45" ht="15.75" customHeight="1">
      <c r="A45" s="134"/>
      <c r="B45" s="134"/>
      <c r="C45" s="134"/>
      <c r="D45" s="134"/>
      <c r="E45" s="134"/>
      <c r="F45" s="134"/>
      <c r="G45" s="134"/>
      <c r="H45" s="134"/>
      <c r="I45" s="134"/>
      <c r="J45" s="134"/>
      <c r="K45" s="134"/>
      <c r="L45" s="134"/>
      <c r="M45" s="134"/>
      <c r="N45" s="134"/>
      <c r="O45" s="134"/>
      <c r="P45" s="134"/>
      <c r="Q45" s="134"/>
      <c r="R45" s="134"/>
      <c r="S45" s="134"/>
      <c r="T45" s="134"/>
      <c r="U45" s="134"/>
      <c r="V45" s="134"/>
      <c r="W45" s="134"/>
      <c r="X45" s="134"/>
      <c r="Y45" s="134"/>
      <c r="Z45" s="134"/>
      <c r="AA45" s="134"/>
    </row>
    <row r="46" ht="15.75" customHeight="1">
      <c r="A46" s="134"/>
      <c r="B46" s="134"/>
      <c r="C46" s="134"/>
      <c r="D46" s="134"/>
      <c r="E46" s="134"/>
      <c r="F46" s="134"/>
      <c r="G46" s="134"/>
      <c r="H46" s="134"/>
      <c r="I46" s="134"/>
      <c r="J46" s="134"/>
      <c r="K46" s="134"/>
      <c r="L46" s="134"/>
      <c r="M46" s="134"/>
      <c r="N46" s="134"/>
      <c r="O46" s="134"/>
      <c r="P46" s="134"/>
      <c r="Q46" s="134"/>
      <c r="R46" s="134"/>
      <c r="S46" s="134"/>
      <c r="T46" s="134"/>
      <c r="U46" s="134"/>
      <c r="V46" s="134"/>
      <c r="W46" s="134"/>
      <c r="X46" s="134"/>
      <c r="Y46" s="134"/>
      <c r="Z46" s="134"/>
      <c r="AA46" s="134"/>
    </row>
    <row r="47" ht="15.75" customHeight="1">
      <c r="A47" s="134"/>
      <c r="B47" s="134"/>
      <c r="C47" s="134"/>
      <c r="D47" s="134"/>
      <c r="E47" s="134"/>
      <c r="F47" s="134"/>
      <c r="G47" s="134"/>
      <c r="H47" s="134"/>
      <c r="I47" s="134"/>
      <c r="J47" s="134"/>
      <c r="K47" s="134"/>
      <c r="L47" s="134"/>
      <c r="M47" s="134"/>
      <c r="N47" s="134"/>
      <c r="O47" s="134"/>
      <c r="P47" s="134"/>
      <c r="Q47" s="134"/>
      <c r="R47" s="134"/>
      <c r="S47" s="134"/>
      <c r="T47" s="134"/>
      <c r="U47" s="134"/>
      <c r="V47" s="134"/>
      <c r="W47" s="134"/>
      <c r="X47" s="134"/>
      <c r="Y47" s="134"/>
      <c r="Z47" s="134"/>
      <c r="AA47" s="134"/>
    </row>
    <row r="48" ht="15.75" customHeight="1">
      <c r="A48" s="134"/>
      <c r="B48" s="134"/>
      <c r="C48" s="134"/>
      <c r="D48" s="134"/>
      <c r="E48" s="134"/>
      <c r="F48" s="134"/>
      <c r="G48" s="134"/>
      <c r="H48" s="134"/>
      <c r="I48" s="134"/>
      <c r="J48" s="134"/>
      <c r="K48" s="134"/>
      <c r="L48" s="134"/>
      <c r="M48" s="134"/>
      <c r="N48" s="134"/>
      <c r="O48" s="134"/>
      <c r="P48" s="134"/>
      <c r="Q48" s="134"/>
      <c r="R48" s="134"/>
      <c r="S48" s="134"/>
      <c r="T48" s="134"/>
      <c r="U48" s="134"/>
      <c r="V48" s="134"/>
      <c r="W48" s="134"/>
      <c r="X48" s="134"/>
      <c r="Y48" s="134"/>
      <c r="Z48" s="134"/>
      <c r="AA48" s="134"/>
    </row>
    <row r="49" ht="15.75" customHeight="1">
      <c r="A49" s="134"/>
      <c r="B49" s="134"/>
      <c r="C49" s="134"/>
      <c r="D49" s="134"/>
      <c r="E49" s="134"/>
      <c r="F49" s="134"/>
      <c r="G49" s="134"/>
      <c r="H49" s="134"/>
      <c r="I49" s="134"/>
      <c r="J49" s="134"/>
      <c r="K49" s="134"/>
      <c r="L49" s="134"/>
      <c r="M49" s="134"/>
      <c r="N49" s="134"/>
      <c r="O49" s="134"/>
      <c r="P49" s="134"/>
      <c r="Q49" s="134"/>
      <c r="R49" s="134"/>
      <c r="S49" s="134"/>
      <c r="T49" s="134"/>
      <c r="U49" s="134"/>
      <c r="V49" s="134"/>
      <c r="W49" s="134"/>
      <c r="X49" s="134"/>
      <c r="Y49" s="134"/>
      <c r="Z49" s="134"/>
      <c r="AA49" s="134"/>
    </row>
    <row r="50" ht="15.75" customHeight="1">
      <c r="A50" s="134"/>
      <c r="B50" s="134"/>
      <c r="C50" s="134"/>
      <c r="D50" s="134"/>
      <c r="E50" s="134"/>
      <c r="F50" s="134"/>
      <c r="G50" s="134"/>
      <c r="H50" s="134"/>
      <c r="I50" s="134"/>
      <c r="J50" s="134"/>
      <c r="K50" s="134"/>
      <c r="L50" s="134"/>
      <c r="M50" s="134"/>
      <c r="N50" s="134"/>
      <c r="O50" s="134"/>
      <c r="P50" s="134"/>
      <c r="Q50" s="134"/>
      <c r="R50" s="134"/>
      <c r="S50" s="134"/>
      <c r="T50" s="134"/>
      <c r="U50" s="134"/>
      <c r="V50" s="134"/>
      <c r="W50" s="134"/>
      <c r="X50" s="134"/>
      <c r="Y50" s="134"/>
      <c r="Z50" s="134"/>
      <c r="AA50" s="134"/>
    </row>
    <row r="51" ht="15.75" customHeight="1">
      <c r="A51" s="134"/>
      <c r="B51" s="134"/>
      <c r="C51" s="134"/>
      <c r="D51" s="134"/>
      <c r="E51" s="134"/>
      <c r="F51" s="134"/>
      <c r="G51" s="134"/>
      <c r="H51" s="134"/>
      <c r="I51" s="134"/>
      <c r="J51" s="134"/>
      <c r="K51" s="134"/>
      <c r="L51" s="134"/>
      <c r="M51" s="134"/>
      <c r="N51" s="134"/>
      <c r="O51" s="134"/>
      <c r="P51" s="134"/>
      <c r="Q51" s="134"/>
      <c r="R51" s="134"/>
      <c r="S51" s="134"/>
      <c r="T51" s="134"/>
      <c r="U51" s="134"/>
      <c r="V51" s="134"/>
      <c r="W51" s="134"/>
      <c r="X51" s="134"/>
      <c r="Y51" s="134"/>
      <c r="Z51" s="134"/>
      <c r="AA51" s="134"/>
    </row>
    <row r="52" ht="15.75" customHeight="1">
      <c r="A52" s="134"/>
      <c r="B52" s="134"/>
      <c r="C52" s="134"/>
      <c r="D52" s="134"/>
      <c r="E52" s="134"/>
      <c r="F52" s="134"/>
      <c r="G52" s="134"/>
      <c r="H52" s="134"/>
      <c r="I52" s="134"/>
      <c r="J52" s="134"/>
      <c r="K52" s="134"/>
      <c r="L52" s="134"/>
      <c r="M52" s="134"/>
      <c r="N52" s="134"/>
      <c r="O52" s="134"/>
      <c r="P52" s="134"/>
      <c r="Q52" s="134"/>
      <c r="R52" s="134"/>
      <c r="S52" s="134"/>
      <c r="T52" s="134"/>
      <c r="U52" s="134"/>
      <c r="V52" s="134"/>
      <c r="W52" s="134"/>
      <c r="X52" s="134"/>
      <c r="Y52" s="134"/>
      <c r="Z52" s="134"/>
      <c r="AA52" s="134"/>
    </row>
    <row r="53" ht="15.75" customHeight="1">
      <c r="A53" s="134"/>
      <c r="B53" s="134"/>
      <c r="C53" s="134"/>
      <c r="D53" s="134"/>
      <c r="E53" s="134"/>
      <c r="F53" s="134"/>
      <c r="G53" s="134"/>
      <c r="H53" s="134"/>
      <c r="I53" s="134"/>
      <c r="J53" s="134"/>
      <c r="K53" s="134"/>
      <c r="L53" s="134"/>
      <c r="M53" s="134"/>
      <c r="N53" s="134"/>
      <c r="O53" s="134"/>
      <c r="P53" s="134"/>
      <c r="Q53" s="134"/>
      <c r="R53" s="134"/>
      <c r="S53" s="134"/>
      <c r="T53" s="134"/>
      <c r="U53" s="134"/>
      <c r="V53" s="134"/>
      <c r="W53" s="134"/>
      <c r="X53" s="134"/>
      <c r="Y53" s="134"/>
      <c r="Z53" s="134"/>
      <c r="AA53" s="134"/>
    </row>
    <row r="54" ht="15.75" customHeight="1">
      <c r="A54" s="134"/>
      <c r="B54" s="134"/>
      <c r="C54" s="134"/>
      <c r="D54" s="134"/>
      <c r="E54" s="134"/>
      <c r="F54" s="134"/>
      <c r="G54" s="134"/>
      <c r="H54" s="134"/>
      <c r="I54" s="134"/>
      <c r="J54" s="134"/>
      <c r="K54" s="134"/>
      <c r="L54" s="134"/>
      <c r="M54" s="134"/>
      <c r="N54" s="134"/>
      <c r="O54" s="134"/>
      <c r="P54" s="134"/>
      <c r="Q54" s="134"/>
      <c r="R54" s="134"/>
      <c r="S54" s="134"/>
      <c r="T54" s="134"/>
      <c r="U54" s="134"/>
      <c r="V54" s="134"/>
      <c r="W54" s="134"/>
      <c r="X54" s="134"/>
      <c r="Y54" s="134"/>
      <c r="Z54" s="134"/>
      <c r="AA54" s="134"/>
    </row>
    <row r="55" ht="15.75" customHeight="1">
      <c r="A55" s="134"/>
      <c r="B55" s="134"/>
      <c r="C55" s="134"/>
      <c r="D55" s="134"/>
      <c r="E55" s="134"/>
      <c r="F55" s="134"/>
      <c r="G55" s="134"/>
      <c r="H55" s="134"/>
      <c r="I55" s="134"/>
      <c r="J55" s="134"/>
      <c r="K55" s="134"/>
      <c r="L55" s="134"/>
      <c r="M55" s="134"/>
      <c r="N55" s="134"/>
      <c r="O55" s="134"/>
      <c r="P55" s="134"/>
      <c r="Q55" s="134"/>
      <c r="R55" s="134"/>
      <c r="S55" s="134"/>
      <c r="T55" s="134"/>
      <c r="U55" s="134"/>
      <c r="V55" s="134"/>
      <c r="W55" s="134"/>
      <c r="X55" s="134"/>
      <c r="Y55" s="134"/>
      <c r="Z55" s="134"/>
      <c r="AA55" s="134"/>
    </row>
    <row r="56" ht="15.75" customHeight="1">
      <c r="A56" s="134"/>
      <c r="B56" s="134"/>
      <c r="C56" s="134"/>
      <c r="D56" s="134"/>
      <c r="E56" s="134"/>
      <c r="F56" s="134"/>
      <c r="G56" s="134"/>
      <c r="H56" s="134"/>
      <c r="I56" s="134"/>
      <c r="J56" s="134"/>
      <c r="K56" s="134"/>
      <c r="L56" s="134"/>
      <c r="M56" s="134"/>
      <c r="N56" s="134"/>
      <c r="O56" s="134"/>
      <c r="P56" s="134"/>
      <c r="Q56" s="134"/>
      <c r="R56" s="134"/>
      <c r="S56" s="134"/>
      <c r="T56" s="134"/>
      <c r="U56" s="134"/>
      <c r="V56" s="134"/>
      <c r="W56" s="134"/>
      <c r="X56" s="134"/>
      <c r="Y56" s="134"/>
      <c r="Z56" s="134"/>
      <c r="AA56" s="134"/>
    </row>
    <row r="57" ht="15.75" customHeight="1">
      <c r="A57" s="134"/>
      <c r="B57" s="134"/>
      <c r="C57" s="134"/>
      <c r="D57" s="134"/>
      <c r="E57" s="134"/>
      <c r="F57" s="134"/>
      <c r="G57" s="134"/>
      <c r="H57" s="134"/>
      <c r="I57" s="134"/>
      <c r="J57" s="134"/>
      <c r="K57" s="134"/>
      <c r="L57" s="134"/>
      <c r="M57" s="134"/>
      <c r="N57" s="134"/>
      <c r="O57" s="134"/>
      <c r="P57" s="134"/>
      <c r="Q57" s="134"/>
      <c r="R57" s="134"/>
      <c r="S57" s="134"/>
      <c r="T57" s="134"/>
      <c r="U57" s="134"/>
      <c r="V57" s="134"/>
      <c r="W57" s="134"/>
      <c r="X57" s="134"/>
      <c r="Y57" s="134"/>
      <c r="Z57" s="134"/>
      <c r="AA57" s="134"/>
    </row>
    <row r="58" ht="15.75" customHeight="1">
      <c r="A58" s="134"/>
      <c r="B58" s="134"/>
      <c r="C58" s="134"/>
      <c r="D58" s="134"/>
      <c r="E58" s="134"/>
      <c r="F58" s="134"/>
      <c r="G58" s="134"/>
      <c r="H58" s="134"/>
      <c r="I58" s="134"/>
      <c r="J58" s="134"/>
      <c r="K58" s="134"/>
      <c r="L58" s="134"/>
      <c r="M58" s="134"/>
      <c r="N58" s="134"/>
      <c r="O58" s="134"/>
      <c r="P58" s="134"/>
      <c r="Q58" s="134"/>
      <c r="R58" s="134"/>
      <c r="S58" s="134"/>
      <c r="T58" s="134"/>
      <c r="U58" s="134"/>
      <c r="V58" s="134"/>
      <c r="W58" s="134"/>
      <c r="X58" s="134"/>
      <c r="Y58" s="134"/>
      <c r="Z58" s="134"/>
      <c r="AA58" s="134"/>
    </row>
    <row r="59" ht="15.75" customHeight="1">
      <c r="A59" s="134"/>
      <c r="B59" s="134"/>
      <c r="C59" s="134"/>
      <c r="D59" s="134"/>
      <c r="E59" s="134"/>
      <c r="F59" s="134"/>
      <c r="G59" s="134"/>
      <c r="H59" s="134"/>
      <c r="I59" s="134"/>
      <c r="J59" s="134"/>
      <c r="K59" s="134"/>
      <c r="L59" s="134"/>
      <c r="M59" s="134"/>
      <c r="N59" s="134"/>
      <c r="O59" s="134"/>
      <c r="P59" s="134"/>
      <c r="Q59" s="134"/>
      <c r="R59" s="134"/>
      <c r="S59" s="134"/>
      <c r="T59" s="134"/>
      <c r="U59" s="134"/>
      <c r="V59" s="134"/>
      <c r="W59" s="134"/>
      <c r="X59" s="134"/>
      <c r="Y59" s="134"/>
      <c r="Z59" s="134"/>
      <c r="AA59" s="134"/>
    </row>
    <row r="60" ht="15.75" customHeight="1">
      <c r="A60" s="134"/>
      <c r="B60" s="134"/>
      <c r="C60" s="134"/>
      <c r="D60" s="134"/>
      <c r="E60" s="134"/>
      <c r="F60" s="134"/>
      <c r="G60" s="134"/>
      <c r="H60" s="134"/>
      <c r="I60" s="134"/>
      <c r="J60" s="134"/>
      <c r="K60" s="134"/>
      <c r="L60" s="134"/>
      <c r="M60" s="134"/>
      <c r="N60" s="134"/>
      <c r="O60" s="134"/>
      <c r="P60" s="134"/>
      <c r="Q60" s="134"/>
      <c r="R60" s="134"/>
      <c r="S60" s="134"/>
      <c r="T60" s="134"/>
      <c r="U60" s="134"/>
      <c r="V60" s="134"/>
      <c r="W60" s="134"/>
      <c r="X60" s="134"/>
      <c r="Y60" s="134"/>
      <c r="Z60" s="134"/>
      <c r="AA60" s="134"/>
    </row>
    <row r="61" ht="15.75" customHeight="1">
      <c r="A61" s="134"/>
      <c r="B61" s="134"/>
      <c r="C61" s="134"/>
      <c r="D61" s="134"/>
      <c r="E61" s="134"/>
      <c r="F61" s="134"/>
      <c r="G61" s="134"/>
      <c r="H61" s="134"/>
      <c r="I61" s="134"/>
      <c r="J61" s="134"/>
      <c r="K61" s="134"/>
      <c r="L61" s="134"/>
      <c r="M61" s="134"/>
      <c r="N61" s="134"/>
      <c r="O61" s="134"/>
      <c r="P61" s="134"/>
      <c r="Q61" s="134"/>
      <c r="R61" s="134"/>
      <c r="S61" s="134"/>
      <c r="T61" s="134"/>
      <c r="U61" s="134"/>
      <c r="V61" s="134"/>
      <c r="W61" s="134"/>
      <c r="X61" s="134"/>
      <c r="Y61" s="134"/>
      <c r="Z61" s="134"/>
      <c r="AA61" s="134"/>
    </row>
    <row r="62" ht="15.75" customHeight="1">
      <c r="A62" s="134"/>
      <c r="B62" s="134"/>
      <c r="C62" s="134"/>
      <c r="D62" s="134"/>
      <c r="E62" s="134"/>
      <c r="F62" s="134"/>
      <c r="G62" s="134"/>
      <c r="H62" s="134"/>
      <c r="I62" s="134"/>
      <c r="J62" s="134"/>
      <c r="K62" s="134"/>
      <c r="L62" s="134"/>
      <c r="M62" s="134"/>
      <c r="N62" s="134"/>
      <c r="O62" s="134"/>
      <c r="P62" s="134"/>
      <c r="Q62" s="134"/>
      <c r="R62" s="134"/>
      <c r="S62" s="134"/>
      <c r="T62" s="134"/>
      <c r="U62" s="134"/>
      <c r="V62" s="134"/>
      <c r="W62" s="134"/>
      <c r="X62" s="134"/>
      <c r="Y62" s="134"/>
      <c r="Z62" s="134"/>
      <c r="AA62" s="134"/>
    </row>
    <row r="63" ht="15.75" customHeight="1">
      <c r="A63" s="134"/>
      <c r="B63" s="134"/>
      <c r="C63" s="134"/>
      <c r="D63" s="134"/>
      <c r="E63" s="134"/>
      <c r="F63" s="134"/>
      <c r="G63" s="134"/>
      <c r="H63" s="134"/>
      <c r="I63" s="134"/>
      <c r="J63" s="134"/>
      <c r="K63" s="134"/>
      <c r="L63" s="134"/>
      <c r="M63" s="134"/>
      <c r="N63" s="134"/>
      <c r="O63" s="134"/>
      <c r="P63" s="134"/>
      <c r="Q63" s="134"/>
      <c r="R63" s="134"/>
      <c r="S63" s="134"/>
      <c r="T63" s="134"/>
      <c r="U63" s="134"/>
      <c r="V63" s="134"/>
      <c r="W63" s="134"/>
      <c r="X63" s="134"/>
      <c r="Y63" s="134"/>
      <c r="Z63" s="134"/>
      <c r="AA63" s="134"/>
    </row>
    <row r="64" ht="15.75" customHeight="1">
      <c r="A64" s="134"/>
      <c r="B64" s="134"/>
      <c r="C64" s="134"/>
      <c r="D64" s="134"/>
      <c r="E64" s="134"/>
      <c r="F64" s="134"/>
      <c r="G64" s="134"/>
      <c r="H64" s="134"/>
      <c r="I64" s="134"/>
      <c r="J64" s="134"/>
      <c r="K64" s="134"/>
      <c r="L64" s="134"/>
      <c r="M64" s="134"/>
      <c r="N64" s="134"/>
      <c r="O64" s="134"/>
      <c r="P64" s="134"/>
      <c r="Q64" s="134"/>
      <c r="R64" s="134"/>
      <c r="S64" s="134"/>
      <c r="T64" s="134"/>
      <c r="U64" s="134"/>
      <c r="V64" s="134"/>
      <c r="W64" s="134"/>
      <c r="X64" s="134"/>
      <c r="Y64" s="134"/>
      <c r="Z64" s="134"/>
      <c r="AA64" s="134"/>
    </row>
    <row r="65" ht="15.75" customHeight="1">
      <c r="A65" s="134"/>
      <c r="B65" s="134"/>
      <c r="C65" s="134"/>
      <c r="D65" s="134"/>
      <c r="E65" s="134"/>
      <c r="F65" s="134"/>
      <c r="G65" s="134"/>
      <c r="H65" s="134"/>
      <c r="I65" s="134"/>
      <c r="J65" s="134"/>
      <c r="K65" s="134"/>
      <c r="L65" s="134"/>
      <c r="M65" s="134"/>
      <c r="N65" s="134"/>
      <c r="O65" s="134"/>
      <c r="P65" s="134"/>
      <c r="Q65" s="134"/>
      <c r="R65" s="134"/>
      <c r="S65" s="134"/>
      <c r="T65" s="134"/>
      <c r="U65" s="134"/>
      <c r="V65" s="134"/>
      <c r="W65" s="134"/>
      <c r="X65" s="134"/>
      <c r="Y65" s="134"/>
      <c r="Z65" s="134"/>
      <c r="AA65" s="134"/>
    </row>
    <row r="66" ht="15.75" customHeight="1">
      <c r="A66" s="134"/>
      <c r="B66" s="134"/>
      <c r="C66" s="134"/>
      <c r="D66" s="134"/>
      <c r="E66" s="134"/>
      <c r="F66" s="134"/>
      <c r="G66" s="134"/>
      <c r="H66" s="134"/>
      <c r="I66" s="134"/>
      <c r="J66" s="134"/>
      <c r="K66" s="134"/>
      <c r="L66" s="134"/>
      <c r="M66" s="134"/>
      <c r="N66" s="134"/>
      <c r="O66" s="134"/>
      <c r="P66" s="134"/>
      <c r="Q66" s="134"/>
      <c r="R66" s="134"/>
      <c r="S66" s="134"/>
      <c r="T66" s="134"/>
      <c r="U66" s="134"/>
      <c r="V66" s="134"/>
      <c r="W66" s="134"/>
      <c r="X66" s="134"/>
      <c r="Y66" s="134"/>
      <c r="Z66" s="134"/>
      <c r="AA66" s="134"/>
    </row>
    <row r="67" ht="15.75" customHeight="1">
      <c r="A67" s="134"/>
      <c r="B67" s="134"/>
      <c r="C67" s="134"/>
      <c r="D67" s="134"/>
      <c r="E67" s="134"/>
      <c r="F67" s="134"/>
      <c r="G67" s="134"/>
      <c r="H67" s="134"/>
      <c r="I67" s="134"/>
      <c r="J67" s="134"/>
      <c r="K67" s="134"/>
      <c r="L67" s="134"/>
      <c r="M67" s="134"/>
      <c r="N67" s="134"/>
      <c r="O67" s="134"/>
      <c r="P67" s="134"/>
      <c r="Q67" s="134"/>
      <c r="R67" s="134"/>
      <c r="S67" s="134"/>
      <c r="T67" s="134"/>
      <c r="U67" s="134"/>
      <c r="V67" s="134"/>
      <c r="W67" s="134"/>
      <c r="X67" s="134"/>
      <c r="Y67" s="134"/>
      <c r="Z67" s="134"/>
      <c r="AA67" s="134"/>
    </row>
    <row r="68" ht="15.75" customHeight="1">
      <c r="A68" s="134"/>
      <c r="B68" s="134"/>
      <c r="C68" s="134"/>
      <c r="D68" s="134"/>
      <c r="E68" s="134"/>
      <c r="F68" s="134"/>
      <c r="G68" s="134"/>
      <c r="H68" s="134"/>
      <c r="I68" s="134"/>
      <c r="J68" s="134"/>
      <c r="K68" s="134"/>
      <c r="L68" s="134"/>
      <c r="M68" s="134"/>
      <c r="N68" s="134"/>
      <c r="O68" s="134"/>
      <c r="P68" s="134"/>
      <c r="Q68" s="134"/>
      <c r="R68" s="134"/>
      <c r="S68" s="134"/>
      <c r="T68" s="134"/>
      <c r="U68" s="134"/>
      <c r="V68" s="134"/>
      <c r="W68" s="134"/>
      <c r="X68" s="134"/>
      <c r="Y68" s="134"/>
      <c r="Z68" s="134"/>
      <c r="AA68" s="134"/>
    </row>
    <row r="69" ht="15.75" customHeight="1">
      <c r="A69" s="134"/>
      <c r="B69" s="134"/>
      <c r="C69" s="134"/>
      <c r="D69" s="134"/>
      <c r="E69" s="134"/>
      <c r="F69" s="134"/>
      <c r="G69" s="134"/>
      <c r="H69" s="134"/>
      <c r="I69" s="134"/>
      <c r="J69" s="134"/>
      <c r="K69" s="134"/>
      <c r="L69" s="134"/>
      <c r="M69" s="134"/>
      <c r="N69" s="134"/>
      <c r="O69" s="134"/>
      <c r="P69" s="134"/>
      <c r="Q69" s="134"/>
      <c r="R69" s="134"/>
      <c r="S69" s="134"/>
      <c r="T69" s="134"/>
      <c r="U69" s="134"/>
      <c r="V69" s="134"/>
      <c r="W69" s="134"/>
      <c r="X69" s="134"/>
      <c r="Y69" s="134"/>
      <c r="Z69" s="134"/>
      <c r="AA69" s="134"/>
    </row>
    <row r="70" ht="15.75" customHeight="1">
      <c r="A70" s="134"/>
      <c r="B70" s="134"/>
      <c r="C70" s="134"/>
      <c r="D70" s="134"/>
      <c r="E70" s="134"/>
      <c r="F70" s="134"/>
      <c r="G70" s="134"/>
      <c r="H70" s="134"/>
      <c r="I70" s="134"/>
      <c r="J70" s="134"/>
      <c r="K70" s="134"/>
      <c r="L70" s="134"/>
      <c r="M70" s="134"/>
      <c r="N70" s="134"/>
      <c r="O70" s="134"/>
      <c r="P70" s="134"/>
      <c r="Q70" s="134"/>
      <c r="R70" s="134"/>
      <c r="S70" s="134"/>
      <c r="T70" s="134"/>
      <c r="U70" s="134"/>
      <c r="V70" s="134"/>
      <c r="W70" s="134"/>
      <c r="X70" s="134"/>
      <c r="Y70" s="134"/>
      <c r="Z70" s="134"/>
      <c r="AA70" s="134"/>
    </row>
    <row r="71" ht="15.75" customHeight="1">
      <c r="A71" s="134"/>
      <c r="B71" s="134"/>
      <c r="C71" s="134"/>
      <c r="D71" s="134"/>
      <c r="E71" s="134"/>
      <c r="F71" s="134"/>
      <c r="G71" s="134"/>
      <c r="H71" s="134"/>
      <c r="I71" s="134"/>
      <c r="J71" s="134"/>
      <c r="K71" s="134"/>
      <c r="L71" s="134"/>
      <c r="M71" s="134"/>
      <c r="N71" s="134"/>
      <c r="O71" s="134"/>
      <c r="P71" s="134"/>
      <c r="Q71" s="134"/>
      <c r="R71" s="134"/>
      <c r="S71" s="134"/>
      <c r="T71" s="134"/>
      <c r="U71" s="134"/>
      <c r="V71" s="134"/>
      <c r="W71" s="134"/>
      <c r="X71" s="134"/>
      <c r="Y71" s="134"/>
      <c r="Z71" s="134"/>
      <c r="AA71" s="134"/>
    </row>
    <row r="72" ht="15.75" customHeight="1">
      <c r="A72" s="134"/>
      <c r="B72" s="134"/>
      <c r="C72" s="134"/>
      <c r="D72" s="134"/>
      <c r="E72" s="134"/>
      <c r="F72" s="134"/>
      <c r="G72" s="134"/>
      <c r="H72" s="134"/>
      <c r="I72" s="134"/>
      <c r="J72" s="134"/>
      <c r="K72" s="134"/>
      <c r="L72" s="134"/>
      <c r="M72" s="134"/>
      <c r="N72" s="134"/>
      <c r="O72" s="134"/>
      <c r="P72" s="134"/>
      <c r="Q72" s="134"/>
      <c r="R72" s="134"/>
      <c r="S72" s="134"/>
      <c r="T72" s="134"/>
      <c r="U72" s="134"/>
      <c r="V72" s="134"/>
      <c r="W72" s="134"/>
      <c r="X72" s="134"/>
      <c r="Y72" s="134"/>
      <c r="Z72" s="134"/>
      <c r="AA72" s="134"/>
    </row>
    <row r="73" ht="15.75" customHeight="1">
      <c r="A73" s="134"/>
      <c r="B73" s="134"/>
      <c r="C73" s="134"/>
      <c r="D73" s="134"/>
      <c r="E73" s="134"/>
      <c r="F73" s="134"/>
      <c r="G73" s="134"/>
      <c r="H73" s="134"/>
      <c r="I73" s="134"/>
      <c r="J73" s="134"/>
      <c r="K73" s="134"/>
      <c r="L73" s="134"/>
      <c r="M73" s="134"/>
      <c r="N73" s="134"/>
      <c r="O73" s="134"/>
      <c r="P73" s="134"/>
      <c r="Q73" s="134"/>
      <c r="R73" s="134"/>
      <c r="S73" s="134"/>
      <c r="T73" s="134"/>
      <c r="U73" s="134"/>
      <c r="V73" s="134"/>
      <c r="W73" s="134"/>
      <c r="X73" s="134"/>
      <c r="Y73" s="134"/>
      <c r="Z73" s="134"/>
      <c r="AA73" s="134"/>
    </row>
    <row r="74" ht="15.75" customHeight="1">
      <c r="A74" s="134"/>
      <c r="B74" s="134"/>
      <c r="C74" s="134"/>
      <c r="D74" s="134"/>
      <c r="E74" s="134"/>
      <c r="F74" s="134"/>
      <c r="G74" s="134"/>
      <c r="H74" s="134"/>
      <c r="I74" s="134"/>
      <c r="J74" s="134"/>
      <c r="K74" s="134"/>
      <c r="L74" s="134"/>
      <c r="M74" s="134"/>
      <c r="N74" s="134"/>
      <c r="O74" s="134"/>
      <c r="P74" s="134"/>
      <c r="Q74" s="134"/>
      <c r="R74" s="134"/>
      <c r="S74" s="134"/>
      <c r="T74" s="134"/>
      <c r="U74" s="134"/>
      <c r="V74" s="134"/>
      <c r="W74" s="134"/>
      <c r="X74" s="134"/>
      <c r="Y74" s="134"/>
      <c r="Z74" s="134"/>
      <c r="AA74" s="134"/>
    </row>
    <row r="75" ht="15.75" customHeight="1">
      <c r="A75" s="134"/>
      <c r="B75" s="134"/>
      <c r="C75" s="134"/>
      <c r="D75" s="134"/>
      <c r="E75" s="134"/>
      <c r="F75" s="134"/>
      <c r="G75" s="134"/>
      <c r="H75" s="134"/>
      <c r="I75" s="134"/>
      <c r="J75" s="134"/>
      <c r="K75" s="134"/>
      <c r="L75" s="134"/>
      <c r="M75" s="134"/>
      <c r="N75" s="134"/>
      <c r="O75" s="134"/>
      <c r="P75" s="134"/>
      <c r="Q75" s="134"/>
      <c r="R75" s="134"/>
      <c r="S75" s="134"/>
      <c r="T75" s="134"/>
      <c r="U75" s="134"/>
      <c r="V75" s="134"/>
      <c r="W75" s="134"/>
      <c r="X75" s="134"/>
      <c r="Y75" s="134"/>
      <c r="Z75" s="134"/>
      <c r="AA75" s="134"/>
    </row>
    <row r="76" ht="15.75" customHeight="1">
      <c r="A76" s="134"/>
      <c r="B76" s="134"/>
      <c r="C76" s="134"/>
      <c r="D76" s="134"/>
      <c r="E76" s="134"/>
      <c r="F76" s="134"/>
      <c r="G76" s="134"/>
      <c r="H76" s="134"/>
      <c r="I76" s="134"/>
      <c r="J76" s="134"/>
      <c r="K76" s="134"/>
      <c r="L76" s="134"/>
      <c r="M76" s="134"/>
      <c r="N76" s="134"/>
      <c r="O76" s="134"/>
      <c r="P76" s="134"/>
      <c r="Q76" s="134"/>
      <c r="R76" s="134"/>
      <c r="S76" s="134"/>
      <c r="T76" s="134"/>
      <c r="U76" s="134"/>
      <c r="V76" s="134"/>
      <c r="W76" s="134"/>
      <c r="X76" s="134"/>
      <c r="Y76" s="134"/>
      <c r="Z76" s="134"/>
      <c r="AA76" s="134"/>
    </row>
    <row r="77" ht="15.75" customHeight="1">
      <c r="A77" s="134"/>
      <c r="B77" s="134"/>
      <c r="C77" s="134"/>
      <c r="D77" s="134"/>
      <c r="E77" s="134"/>
      <c r="F77" s="134"/>
      <c r="G77" s="134"/>
      <c r="H77" s="134"/>
      <c r="I77" s="134"/>
      <c r="J77" s="134"/>
      <c r="K77" s="134"/>
      <c r="L77" s="134"/>
      <c r="M77" s="134"/>
      <c r="N77" s="134"/>
      <c r="O77" s="134"/>
      <c r="P77" s="134"/>
      <c r="Q77" s="134"/>
      <c r="R77" s="134"/>
      <c r="S77" s="134"/>
      <c r="T77" s="134"/>
      <c r="U77" s="134"/>
      <c r="V77" s="134"/>
      <c r="W77" s="134"/>
      <c r="X77" s="134"/>
      <c r="Y77" s="134"/>
      <c r="Z77" s="134"/>
      <c r="AA77" s="134"/>
    </row>
    <row r="78" ht="15.75" customHeight="1">
      <c r="A78" s="134"/>
      <c r="B78" s="134"/>
      <c r="C78" s="134"/>
      <c r="D78" s="134"/>
      <c r="E78" s="134"/>
      <c r="F78" s="134"/>
      <c r="G78" s="134"/>
      <c r="H78" s="134"/>
      <c r="I78" s="134"/>
      <c r="J78" s="134"/>
      <c r="K78" s="134"/>
      <c r="L78" s="134"/>
      <c r="M78" s="134"/>
      <c r="N78" s="134"/>
      <c r="O78" s="134"/>
      <c r="P78" s="134"/>
      <c r="Q78" s="134"/>
      <c r="R78" s="134"/>
      <c r="S78" s="134"/>
      <c r="T78" s="134"/>
      <c r="U78" s="134"/>
      <c r="V78" s="134"/>
      <c r="W78" s="134"/>
      <c r="X78" s="134"/>
      <c r="Y78" s="134"/>
      <c r="Z78" s="134"/>
      <c r="AA78" s="134"/>
    </row>
    <row r="79" ht="15.75" customHeight="1">
      <c r="A79" s="134"/>
      <c r="B79" s="134"/>
      <c r="C79" s="134"/>
      <c r="D79" s="134"/>
      <c r="E79" s="134"/>
      <c r="F79" s="134"/>
      <c r="G79" s="134"/>
      <c r="H79" s="134"/>
      <c r="I79" s="134"/>
      <c r="J79" s="134"/>
      <c r="K79" s="134"/>
      <c r="L79" s="134"/>
      <c r="M79" s="134"/>
      <c r="N79" s="134"/>
      <c r="O79" s="134"/>
      <c r="P79" s="134"/>
      <c r="Q79" s="134"/>
      <c r="R79" s="134"/>
      <c r="S79" s="134"/>
      <c r="T79" s="134"/>
      <c r="U79" s="134"/>
      <c r="V79" s="134"/>
      <c r="W79" s="134"/>
      <c r="X79" s="134"/>
      <c r="Y79" s="134"/>
      <c r="Z79" s="134"/>
      <c r="AA79" s="134"/>
    </row>
    <row r="80" ht="15.75" customHeight="1">
      <c r="A80" s="134"/>
      <c r="B80" s="134"/>
      <c r="C80" s="134"/>
      <c r="D80" s="134"/>
      <c r="E80" s="134"/>
      <c r="F80" s="134"/>
      <c r="G80" s="134"/>
      <c r="H80" s="134"/>
      <c r="I80" s="134"/>
      <c r="J80" s="134"/>
      <c r="K80" s="134"/>
      <c r="L80" s="134"/>
      <c r="M80" s="134"/>
      <c r="N80" s="134"/>
      <c r="O80" s="134"/>
      <c r="P80" s="134"/>
      <c r="Q80" s="134"/>
      <c r="R80" s="134"/>
      <c r="S80" s="134"/>
      <c r="T80" s="134"/>
      <c r="U80" s="134"/>
      <c r="V80" s="134"/>
      <c r="W80" s="134"/>
      <c r="X80" s="134"/>
      <c r="Y80" s="134"/>
      <c r="Z80" s="134"/>
      <c r="AA80" s="134"/>
    </row>
    <row r="81" ht="15.75" customHeight="1">
      <c r="A81" s="134"/>
      <c r="B81" s="134"/>
      <c r="C81" s="134"/>
      <c r="D81" s="134"/>
      <c r="E81" s="134"/>
      <c r="F81" s="134"/>
      <c r="G81" s="134"/>
      <c r="H81" s="134"/>
      <c r="I81" s="134"/>
      <c r="J81" s="134"/>
      <c r="K81" s="134"/>
      <c r="L81" s="134"/>
      <c r="M81" s="134"/>
      <c r="N81" s="134"/>
      <c r="O81" s="134"/>
      <c r="P81" s="134"/>
      <c r="Q81" s="134"/>
      <c r="R81" s="134"/>
      <c r="S81" s="134"/>
      <c r="T81" s="134"/>
      <c r="U81" s="134"/>
      <c r="V81" s="134"/>
      <c r="W81" s="134"/>
      <c r="X81" s="134"/>
      <c r="Y81" s="134"/>
      <c r="Z81" s="134"/>
      <c r="AA81" s="134"/>
    </row>
    <row r="82" ht="15.75" customHeight="1">
      <c r="A82" s="134"/>
      <c r="B82" s="134"/>
      <c r="C82" s="134"/>
      <c r="D82" s="134"/>
      <c r="E82" s="134"/>
      <c r="F82" s="134"/>
      <c r="G82" s="134"/>
      <c r="H82" s="134"/>
      <c r="I82" s="134"/>
      <c r="J82" s="134"/>
      <c r="K82" s="134"/>
      <c r="L82" s="134"/>
      <c r="M82" s="134"/>
      <c r="N82" s="134"/>
      <c r="O82" s="134"/>
      <c r="P82" s="134"/>
      <c r="Q82" s="134"/>
      <c r="R82" s="134"/>
      <c r="S82" s="134"/>
      <c r="T82" s="134"/>
      <c r="U82" s="134"/>
      <c r="V82" s="134"/>
      <c r="W82" s="134"/>
      <c r="X82" s="134"/>
      <c r="Y82" s="134"/>
      <c r="Z82" s="134"/>
      <c r="AA82" s="134"/>
    </row>
    <row r="83" ht="15.75" customHeight="1">
      <c r="A83" s="134"/>
      <c r="B83" s="134"/>
      <c r="C83" s="134"/>
      <c r="D83" s="134"/>
      <c r="E83" s="134"/>
      <c r="F83" s="134"/>
      <c r="G83" s="134"/>
      <c r="H83" s="134"/>
      <c r="I83" s="134"/>
      <c r="J83" s="134"/>
      <c r="K83" s="134"/>
      <c r="L83" s="134"/>
      <c r="M83" s="134"/>
      <c r="N83" s="134"/>
      <c r="O83" s="134"/>
      <c r="P83" s="134"/>
      <c r="Q83" s="134"/>
      <c r="R83" s="134"/>
      <c r="S83" s="134"/>
      <c r="T83" s="134"/>
      <c r="U83" s="134"/>
      <c r="V83" s="134"/>
      <c r="W83" s="134"/>
      <c r="X83" s="134"/>
      <c r="Y83" s="134"/>
      <c r="Z83" s="134"/>
      <c r="AA83" s="134"/>
    </row>
    <row r="84" ht="15.75" customHeight="1">
      <c r="A84" s="134"/>
      <c r="B84" s="134"/>
      <c r="C84" s="134"/>
      <c r="D84" s="134"/>
      <c r="E84" s="134"/>
      <c r="F84" s="134"/>
      <c r="G84" s="134"/>
      <c r="H84" s="134"/>
      <c r="I84" s="134"/>
      <c r="J84" s="134"/>
      <c r="K84" s="134"/>
      <c r="L84" s="134"/>
      <c r="M84" s="134"/>
      <c r="N84" s="134"/>
      <c r="O84" s="134"/>
      <c r="P84" s="134"/>
      <c r="Q84" s="134"/>
      <c r="R84" s="134"/>
      <c r="S84" s="134"/>
      <c r="T84" s="134"/>
      <c r="U84" s="134"/>
      <c r="V84" s="134"/>
      <c r="W84" s="134"/>
      <c r="X84" s="134"/>
      <c r="Y84" s="134"/>
      <c r="Z84" s="134"/>
      <c r="AA84" s="134"/>
    </row>
    <row r="85" ht="15.75" customHeight="1">
      <c r="A85" s="134"/>
      <c r="B85" s="134"/>
      <c r="C85" s="134"/>
      <c r="D85" s="134"/>
      <c r="E85" s="134"/>
      <c r="F85" s="134"/>
      <c r="G85" s="134"/>
      <c r="H85" s="134"/>
      <c r="I85" s="134"/>
      <c r="J85" s="134"/>
      <c r="K85" s="134"/>
      <c r="L85" s="134"/>
      <c r="M85" s="134"/>
      <c r="N85" s="134"/>
      <c r="O85" s="134"/>
      <c r="P85" s="134"/>
      <c r="Q85" s="134"/>
      <c r="R85" s="134"/>
      <c r="S85" s="134"/>
      <c r="T85" s="134"/>
      <c r="U85" s="134"/>
      <c r="V85" s="134"/>
      <c r="W85" s="134"/>
      <c r="X85" s="134"/>
      <c r="Y85" s="134"/>
      <c r="Z85" s="134"/>
      <c r="AA85" s="134"/>
    </row>
    <row r="86" ht="15.75" customHeight="1">
      <c r="A86" s="134"/>
      <c r="B86" s="134"/>
      <c r="C86" s="134"/>
      <c r="D86" s="134"/>
      <c r="E86" s="134"/>
      <c r="F86" s="134"/>
      <c r="G86" s="134"/>
      <c r="H86" s="134"/>
      <c r="I86" s="134"/>
      <c r="J86" s="134"/>
      <c r="K86" s="134"/>
      <c r="L86" s="134"/>
      <c r="M86" s="134"/>
      <c r="N86" s="134"/>
      <c r="O86" s="134"/>
      <c r="P86" s="134"/>
      <c r="Q86" s="134"/>
      <c r="R86" s="134"/>
      <c r="S86" s="134"/>
      <c r="T86" s="134"/>
      <c r="U86" s="134"/>
      <c r="V86" s="134"/>
      <c r="W86" s="134"/>
      <c r="X86" s="134"/>
      <c r="Y86" s="134"/>
      <c r="Z86" s="134"/>
      <c r="AA86" s="134"/>
    </row>
    <row r="87" ht="15.75" customHeight="1">
      <c r="A87" s="134"/>
      <c r="B87" s="134"/>
      <c r="C87" s="134"/>
      <c r="D87" s="134"/>
      <c r="E87" s="134"/>
      <c r="F87" s="134"/>
      <c r="G87" s="134"/>
      <c r="H87" s="134"/>
      <c r="I87" s="134"/>
      <c r="J87" s="134"/>
      <c r="K87" s="134"/>
      <c r="L87" s="134"/>
      <c r="M87" s="134"/>
      <c r="N87" s="134"/>
      <c r="O87" s="134"/>
      <c r="P87" s="134"/>
      <c r="Q87" s="134"/>
      <c r="R87" s="134"/>
      <c r="S87" s="134"/>
      <c r="T87" s="134"/>
      <c r="U87" s="134"/>
      <c r="V87" s="134"/>
      <c r="W87" s="134"/>
      <c r="X87" s="134"/>
      <c r="Y87" s="134"/>
      <c r="Z87" s="134"/>
      <c r="AA87" s="134"/>
    </row>
    <row r="88" ht="15.75" customHeight="1">
      <c r="A88" s="134"/>
      <c r="B88" s="134"/>
      <c r="C88" s="134"/>
      <c r="D88" s="134"/>
      <c r="E88" s="134"/>
      <c r="F88" s="134"/>
      <c r="G88" s="134"/>
      <c r="H88" s="134"/>
      <c r="I88" s="134"/>
      <c r="J88" s="134"/>
      <c r="K88" s="134"/>
      <c r="L88" s="134"/>
      <c r="M88" s="134"/>
      <c r="N88" s="134"/>
      <c r="O88" s="134"/>
      <c r="P88" s="134"/>
      <c r="Q88" s="134"/>
      <c r="R88" s="134"/>
      <c r="S88" s="134"/>
      <c r="T88" s="134"/>
      <c r="U88" s="134"/>
      <c r="V88" s="134"/>
      <c r="W88" s="134"/>
      <c r="X88" s="134"/>
      <c r="Y88" s="134"/>
      <c r="Z88" s="134"/>
      <c r="AA88" s="134"/>
    </row>
    <row r="89" ht="15.75" customHeight="1">
      <c r="A89" s="134"/>
      <c r="B89" s="134"/>
      <c r="C89" s="134"/>
      <c r="D89" s="134"/>
      <c r="E89" s="134"/>
      <c r="F89" s="134"/>
      <c r="G89" s="134"/>
      <c r="H89" s="134"/>
      <c r="I89" s="134"/>
      <c r="J89" s="134"/>
      <c r="K89" s="134"/>
      <c r="L89" s="134"/>
      <c r="M89" s="134"/>
      <c r="N89" s="134"/>
      <c r="O89" s="134"/>
      <c r="P89" s="134"/>
      <c r="Q89" s="134"/>
      <c r="R89" s="134"/>
      <c r="S89" s="134"/>
      <c r="T89" s="134"/>
      <c r="U89" s="134"/>
      <c r="V89" s="134"/>
      <c r="W89" s="134"/>
      <c r="X89" s="134"/>
      <c r="Y89" s="134"/>
      <c r="Z89" s="134"/>
      <c r="AA89" s="134"/>
    </row>
    <row r="90" ht="15.75" customHeight="1">
      <c r="A90" s="134"/>
      <c r="B90" s="134"/>
      <c r="C90" s="134"/>
      <c r="D90" s="134"/>
      <c r="E90" s="134"/>
      <c r="F90" s="134"/>
      <c r="G90" s="134"/>
      <c r="H90" s="134"/>
      <c r="I90" s="134"/>
      <c r="J90" s="134"/>
      <c r="K90" s="134"/>
      <c r="L90" s="134"/>
      <c r="M90" s="134"/>
      <c r="N90" s="134"/>
      <c r="O90" s="134"/>
      <c r="P90" s="134"/>
      <c r="Q90" s="134"/>
      <c r="R90" s="134"/>
      <c r="S90" s="134"/>
      <c r="T90" s="134"/>
      <c r="U90" s="134"/>
      <c r="V90" s="134"/>
      <c r="W90" s="134"/>
      <c r="X90" s="134"/>
      <c r="Y90" s="134"/>
      <c r="Z90" s="134"/>
      <c r="AA90" s="134"/>
    </row>
    <row r="91" ht="15.75" customHeight="1">
      <c r="A91" s="134"/>
      <c r="B91" s="134"/>
      <c r="C91" s="134"/>
      <c r="D91" s="134"/>
      <c r="E91" s="134"/>
      <c r="F91" s="134"/>
      <c r="G91" s="134"/>
      <c r="H91" s="134"/>
      <c r="I91" s="134"/>
      <c r="J91" s="134"/>
      <c r="K91" s="134"/>
      <c r="L91" s="134"/>
      <c r="M91" s="134"/>
      <c r="N91" s="134"/>
      <c r="O91" s="134"/>
      <c r="P91" s="134"/>
      <c r="Q91" s="134"/>
      <c r="R91" s="134"/>
      <c r="S91" s="134"/>
      <c r="T91" s="134"/>
      <c r="U91" s="134"/>
      <c r="V91" s="134"/>
      <c r="W91" s="134"/>
      <c r="X91" s="134"/>
      <c r="Y91" s="134"/>
      <c r="Z91" s="134"/>
      <c r="AA91" s="134"/>
    </row>
    <row r="92" ht="15.75" customHeight="1">
      <c r="A92" s="134"/>
      <c r="B92" s="134"/>
      <c r="C92" s="134"/>
      <c r="D92" s="134"/>
      <c r="E92" s="134"/>
      <c r="F92" s="134"/>
      <c r="G92" s="134"/>
      <c r="H92" s="134"/>
      <c r="I92" s="134"/>
      <c r="J92" s="134"/>
      <c r="K92" s="134"/>
      <c r="L92" s="134"/>
      <c r="M92" s="134"/>
      <c r="N92" s="134"/>
      <c r="O92" s="134"/>
      <c r="P92" s="134"/>
      <c r="Q92" s="134"/>
      <c r="R92" s="134"/>
      <c r="S92" s="134"/>
      <c r="T92" s="134"/>
      <c r="U92" s="134"/>
      <c r="V92" s="134"/>
      <c r="W92" s="134"/>
      <c r="X92" s="134"/>
      <c r="Y92" s="134"/>
      <c r="Z92" s="134"/>
      <c r="AA92" s="134"/>
    </row>
    <row r="93" ht="15.75" customHeight="1">
      <c r="A93" s="134"/>
      <c r="B93" s="134"/>
      <c r="C93" s="134"/>
      <c r="D93" s="134"/>
      <c r="E93" s="134"/>
      <c r="F93" s="134"/>
      <c r="G93" s="134"/>
      <c r="H93" s="134"/>
      <c r="I93" s="134"/>
      <c r="J93" s="134"/>
      <c r="K93" s="134"/>
      <c r="L93" s="134"/>
      <c r="M93" s="134"/>
      <c r="N93" s="134"/>
      <c r="O93" s="134"/>
      <c r="P93" s="134"/>
      <c r="Q93" s="134"/>
      <c r="R93" s="134"/>
      <c r="S93" s="134"/>
      <c r="T93" s="134"/>
      <c r="U93" s="134"/>
      <c r="V93" s="134"/>
      <c r="W93" s="134"/>
      <c r="X93" s="134"/>
      <c r="Y93" s="134"/>
      <c r="Z93" s="134"/>
      <c r="AA93" s="134"/>
    </row>
    <row r="94" ht="15.75" customHeight="1">
      <c r="A94" s="134"/>
      <c r="B94" s="134"/>
      <c r="C94" s="134"/>
      <c r="D94" s="134"/>
      <c r="E94" s="134"/>
      <c r="F94" s="134"/>
      <c r="G94" s="134"/>
      <c r="H94" s="134"/>
      <c r="I94" s="134"/>
      <c r="J94" s="134"/>
      <c r="K94" s="134"/>
      <c r="L94" s="134"/>
      <c r="M94" s="134"/>
      <c r="N94" s="134"/>
      <c r="O94" s="134"/>
      <c r="P94" s="134"/>
      <c r="Q94" s="134"/>
      <c r="R94" s="134"/>
      <c r="S94" s="134"/>
      <c r="T94" s="134"/>
      <c r="U94" s="134"/>
      <c r="V94" s="134"/>
      <c r="W94" s="134"/>
      <c r="X94" s="134"/>
      <c r="Y94" s="134"/>
      <c r="Z94" s="134"/>
      <c r="AA94" s="134"/>
    </row>
    <row r="95" ht="15.75" customHeight="1">
      <c r="A95" s="134"/>
      <c r="B95" s="134"/>
      <c r="C95" s="134"/>
      <c r="D95" s="134"/>
      <c r="E95" s="134"/>
      <c r="F95" s="134"/>
      <c r="G95" s="134"/>
      <c r="H95" s="134"/>
      <c r="I95" s="134"/>
      <c r="J95" s="134"/>
      <c r="K95" s="134"/>
      <c r="L95" s="134"/>
      <c r="M95" s="134"/>
      <c r="N95" s="134"/>
      <c r="O95" s="134"/>
      <c r="P95" s="134"/>
      <c r="Q95" s="134"/>
      <c r="R95" s="134"/>
      <c r="S95" s="134"/>
      <c r="T95" s="134"/>
      <c r="U95" s="134"/>
      <c r="V95" s="134"/>
      <c r="W95" s="134"/>
      <c r="X95" s="134"/>
      <c r="Y95" s="134"/>
      <c r="Z95" s="134"/>
      <c r="AA95" s="134"/>
    </row>
    <row r="96" ht="15.75" customHeight="1">
      <c r="A96" s="134"/>
      <c r="B96" s="134"/>
      <c r="C96" s="134"/>
      <c r="D96" s="134"/>
      <c r="E96" s="134"/>
      <c r="F96" s="134"/>
      <c r="G96" s="134"/>
      <c r="H96" s="134"/>
      <c r="I96" s="134"/>
      <c r="J96" s="134"/>
      <c r="K96" s="134"/>
      <c r="L96" s="134"/>
      <c r="M96" s="134"/>
      <c r="N96" s="134"/>
      <c r="O96" s="134"/>
      <c r="P96" s="134"/>
      <c r="Q96" s="134"/>
      <c r="R96" s="134"/>
      <c r="S96" s="134"/>
      <c r="T96" s="134"/>
      <c r="U96" s="134"/>
      <c r="V96" s="134"/>
      <c r="W96" s="134"/>
      <c r="X96" s="134"/>
      <c r="Y96" s="134"/>
      <c r="Z96" s="134"/>
      <c r="AA96" s="134"/>
    </row>
    <row r="97" ht="15.75" customHeight="1">
      <c r="A97" s="134"/>
      <c r="B97" s="134"/>
      <c r="C97" s="134"/>
      <c r="D97" s="134"/>
      <c r="E97" s="134"/>
      <c r="F97" s="134"/>
      <c r="G97" s="134"/>
      <c r="H97" s="134"/>
      <c r="I97" s="134"/>
      <c r="J97" s="134"/>
      <c r="K97" s="134"/>
      <c r="L97" s="134"/>
      <c r="M97" s="134"/>
      <c r="N97" s="134"/>
      <c r="O97" s="134"/>
      <c r="P97" s="134"/>
      <c r="Q97" s="134"/>
      <c r="R97" s="134"/>
      <c r="S97" s="134"/>
      <c r="T97" s="134"/>
      <c r="U97" s="134"/>
      <c r="V97" s="134"/>
      <c r="W97" s="134"/>
      <c r="X97" s="134"/>
      <c r="Y97" s="134"/>
      <c r="Z97" s="134"/>
      <c r="AA97" s="134"/>
    </row>
    <row r="98" ht="15.75" customHeight="1">
      <c r="A98" s="134"/>
      <c r="B98" s="134"/>
      <c r="C98" s="134"/>
      <c r="D98" s="134"/>
      <c r="E98" s="134"/>
      <c r="F98" s="134"/>
      <c r="G98" s="134"/>
      <c r="H98" s="134"/>
      <c r="I98" s="134"/>
      <c r="J98" s="134"/>
      <c r="K98" s="134"/>
      <c r="L98" s="134"/>
      <c r="M98" s="134"/>
      <c r="N98" s="134"/>
      <c r="O98" s="134"/>
      <c r="P98" s="134"/>
      <c r="Q98" s="134"/>
      <c r="R98" s="134"/>
      <c r="S98" s="134"/>
      <c r="T98" s="134"/>
      <c r="U98" s="134"/>
      <c r="V98" s="134"/>
      <c r="W98" s="134"/>
      <c r="X98" s="134"/>
      <c r="Y98" s="134"/>
      <c r="Z98" s="134"/>
      <c r="AA98" s="134"/>
    </row>
    <row r="99" ht="15.75" customHeight="1">
      <c r="A99" s="134"/>
      <c r="B99" s="134"/>
      <c r="C99" s="134"/>
      <c r="D99" s="134"/>
      <c r="E99" s="134"/>
      <c r="F99" s="134"/>
      <c r="G99" s="134"/>
      <c r="H99" s="134"/>
      <c r="I99" s="134"/>
      <c r="J99" s="134"/>
      <c r="K99" s="134"/>
      <c r="L99" s="134"/>
      <c r="M99" s="134"/>
      <c r="N99" s="134"/>
      <c r="O99" s="134"/>
      <c r="P99" s="134"/>
      <c r="Q99" s="134"/>
      <c r="R99" s="134"/>
      <c r="S99" s="134"/>
      <c r="T99" s="134"/>
      <c r="U99" s="134"/>
      <c r="V99" s="134"/>
      <c r="W99" s="134"/>
      <c r="X99" s="134"/>
      <c r="Y99" s="134"/>
      <c r="Z99" s="134"/>
      <c r="AA99" s="134"/>
    </row>
    <row r="100" ht="15.75" customHeight="1">
      <c r="A100" s="134"/>
      <c r="B100" s="134"/>
      <c r="C100" s="134"/>
      <c r="D100" s="134"/>
      <c r="E100" s="134"/>
      <c r="F100" s="134"/>
      <c r="G100" s="134"/>
      <c r="H100" s="134"/>
      <c r="I100" s="134"/>
      <c r="J100" s="134"/>
      <c r="K100" s="134"/>
      <c r="L100" s="134"/>
      <c r="M100" s="134"/>
      <c r="N100" s="134"/>
      <c r="O100" s="134"/>
      <c r="P100" s="134"/>
      <c r="Q100" s="134"/>
      <c r="R100" s="134"/>
      <c r="S100" s="134"/>
      <c r="T100" s="134"/>
      <c r="U100" s="134"/>
      <c r="V100" s="134"/>
      <c r="W100" s="134"/>
      <c r="X100" s="134"/>
      <c r="Y100" s="134"/>
      <c r="Z100" s="134"/>
      <c r="AA100" s="134"/>
    </row>
    <row r="101" ht="15.75" customHeight="1">
      <c r="A101" s="134"/>
      <c r="B101" s="134"/>
      <c r="C101" s="134"/>
      <c r="D101" s="134"/>
      <c r="E101" s="134"/>
      <c r="F101" s="134"/>
      <c r="G101" s="134"/>
      <c r="H101" s="134"/>
      <c r="I101" s="134"/>
      <c r="J101" s="134"/>
      <c r="K101" s="134"/>
      <c r="L101" s="134"/>
      <c r="M101" s="134"/>
      <c r="N101" s="134"/>
      <c r="O101" s="134"/>
      <c r="P101" s="134"/>
      <c r="Q101" s="134"/>
      <c r="R101" s="134"/>
      <c r="S101" s="134"/>
      <c r="T101" s="134"/>
      <c r="U101" s="134"/>
      <c r="V101" s="134"/>
      <c r="W101" s="134"/>
      <c r="X101" s="134"/>
      <c r="Y101" s="134"/>
      <c r="Z101" s="134"/>
      <c r="AA101" s="134"/>
    </row>
    <row r="102" ht="15.75" customHeight="1">
      <c r="A102" s="134"/>
      <c r="B102" s="134"/>
      <c r="C102" s="134"/>
      <c r="D102" s="134"/>
      <c r="E102" s="134"/>
      <c r="F102" s="134"/>
      <c r="G102" s="134"/>
      <c r="H102" s="134"/>
      <c r="I102" s="134"/>
      <c r="J102" s="134"/>
      <c r="K102" s="134"/>
      <c r="L102" s="134"/>
      <c r="M102" s="134"/>
      <c r="N102" s="134"/>
      <c r="O102" s="134"/>
      <c r="P102" s="134"/>
      <c r="Q102" s="134"/>
      <c r="R102" s="134"/>
      <c r="S102" s="134"/>
      <c r="T102" s="134"/>
      <c r="U102" s="134"/>
      <c r="V102" s="134"/>
      <c r="W102" s="134"/>
      <c r="X102" s="134"/>
      <c r="Y102" s="134"/>
      <c r="Z102" s="134"/>
      <c r="AA102" s="134"/>
    </row>
    <row r="103" ht="15.75" customHeight="1">
      <c r="A103" s="134"/>
      <c r="B103" s="134"/>
      <c r="C103" s="134"/>
      <c r="D103" s="134"/>
      <c r="E103" s="134"/>
      <c r="F103" s="134"/>
      <c r="G103" s="134"/>
      <c r="H103" s="134"/>
      <c r="I103" s="134"/>
      <c r="J103" s="134"/>
      <c r="K103" s="134"/>
      <c r="L103" s="134"/>
      <c r="M103" s="134"/>
      <c r="N103" s="134"/>
      <c r="O103" s="134"/>
      <c r="P103" s="134"/>
      <c r="Q103" s="134"/>
      <c r="R103" s="134"/>
      <c r="S103" s="134"/>
      <c r="T103" s="134"/>
      <c r="U103" s="134"/>
      <c r="V103" s="134"/>
      <c r="W103" s="134"/>
      <c r="X103" s="134"/>
      <c r="Y103" s="134"/>
      <c r="Z103" s="134"/>
      <c r="AA103" s="134"/>
    </row>
    <row r="104" ht="15.75" customHeight="1">
      <c r="A104" s="134"/>
      <c r="B104" s="134"/>
      <c r="C104" s="134"/>
      <c r="D104" s="134"/>
      <c r="E104" s="134"/>
      <c r="F104" s="134"/>
      <c r="G104" s="134"/>
      <c r="H104" s="134"/>
      <c r="I104" s="134"/>
      <c r="J104" s="134"/>
      <c r="K104" s="134"/>
      <c r="L104" s="134"/>
      <c r="M104" s="134"/>
      <c r="N104" s="134"/>
      <c r="O104" s="134"/>
      <c r="P104" s="134"/>
      <c r="Q104" s="134"/>
      <c r="R104" s="134"/>
      <c r="S104" s="134"/>
      <c r="T104" s="134"/>
      <c r="U104" s="134"/>
      <c r="V104" s="134"/>
      <c r="W104" s="134"/>
      <c r="X104" s="134"/>
      <c r="Y104" s="134"/>
      <c r="Z104" s="134"/>
      <c r="AA104" s="134"/>
    </row>
    <row r="105" ht="15.75" customHeight="1">
      <c r="A105" s="134"/>
      <c r="B105" s="134"/>
      <c r="C105" s="134"/>
      <c r="D105" s="134"/>
      <c r="E105" s="134"/>
      <c r="F105" s="134"/>
      <c r="G105" s="134"/>
      <c r="H105" s="134"/>
      <c r="I105" s="134"/>
      <c r="J105" s="134"/>
      <c r="K105" s="134"/>
      <c r="L105" s="134"/>
      <c r="M105" s="134"/>
      <c r="N105" s="134"/>
      <c r="O105" s="134"/>
      <c r="P105" s="134"/>
      <c r="Q105" s="134"/>
      <c r="R105" s="134"/>
      <c r="S105" s="134"/>
      <c r="T105" s="134"/>
      <c r="U105" s="134"/>
      <c r="V105" s="134"/>
      <c r="W105" s="134"/>
      <c r="X105" s="134"/>
      <c r="Y105" s="134"/>
      <c r="Z105" s="134"/>
      <c r="AA105" s="134"/>
    </row>
    <row r="106" ht="15.75" customHeight="1">
      <c r="A106" s="134"/>
      <c r="B106" s="134"/>
      <c r="C106" s="134"/>
      <c r="D106" s="134"/>
      <c r="E106" s="134"/>
      <c r="F106" s="134"/>
      <c r="G106" s="134"/>
      <c r="H106" s="134"/>
      <c r="I106" s="134"/>
      <c r="J106" s="134"/>
      <c r="K106" s="134"/>
      <c r="L106" s="134"/>
      <c r="M106" s="134"/>
      <c r="N106" s="134"/>
      <c r="O106" s="134"/>
      <c r="P106" s="134"/>
      <c r="Q106" s="134"/>
      <c r="R106" s="134"/>
      <c r="S106" s="134"/>
      <c r="T106" s="134"/>
      <c r="U106" s="134"/>
      <c r="V106" s="134"/>
      <c r="W106" s="134"/>
      <c r="X106" s="134"/>
      <c r="Y106" s="134"/>
      <c r="Z106" s="134"/>
      <c r="AA106" s="134"/>
    </row>
    <row r="107" ht="15.75" customHeight="1">
      <c r="A107" s="134"/>
      <c r="B107" s="134"/>
      <c r="C107" s="134"/>
      <c r="D107" s="134"/>
      <c r="E107" s="134"/>
      <c r="F107" s="134"/>
      <c r="G107" s="134"/>
      <c r="H107" s="134"/>
      <c r="I107" s="134"/>
      <c r="J107" s="134"/>
      <c r="K107" s="134"/>
      <c r="L107" s="134"/>
      <c r="M107" s="134"/>
      <c r="N107" s="134"/>
      <c r="O107" s="134"/>
      <c r="P107" s="134"/>
      <c r="Q107" s="134"/>
      <c r="R107" s="134"/>
      <c r="S107" s="134"/>
      <c r="T107" s="134"/>
      <c r="U107" s="134"/>
      <c r="V107" s="134"/>
      <c r="W107" s="134"/>
      <c r="X107" s="134"/>
      <c r="Y107" s="134"/>
      <c r="Z107" s="134"/>
      <c r="AA107" s="134"/>
    </row>
    <row r="108" ht="15.75" customHeight="1">
      <c r="A108" s="134"/>
      <c r="B108" s="134"/>
      <c r="C108" s="134"/>
      <c r="D108" s="134"/>
      <c r="E108" s="134"/>
      <c r="F108" s="134"/>
      <c r="G108" s="134"/>
      <c r="H108" s="134"/>
      <c r="I108" s="134"/>
      <c r="J108" s="134"/>
      <c r="K108" s="134"/>
      <c r="L108" s="134"/>
      <c r="M108" s="134"/>
      <c r="N108" s="134"/>
      <c r="O108" s="134"/>
      <c r="P108" s="134"/>
      <c r="Q108" s="134"/>
      <c r="R108" s="134"/>
      <c r="S108" s="134"/>
      <c r="T108" s="134"/>
      <c r="U108" s="134"/>
      <c r="V108" s="134"/>
      <c r="W108" s="134"/>
      <c r="X108" s="134"/>
      <c r="Y108" s="134"/>
      <c r="Z108" s="134"/>
      <c r="AA108" s="134"/>
    </row>
    <row r="109" ht="15.75" customHeight="1">
      <c r="A109" s="134"/>
      <c r="B109" s="134"/>
      <c r="C109" s="134"/>
      <c r="D109" s="134"/>
      <c r="E109" s="134"/>
      <c r="F109" s="134"/>
      <c r="G109" s="134"/>
      <c r="H109" s="134"/>
      <c r="I109" s="134"/>
      <c r="J109" s="134"/>
      <c r="K109" s="134"/>
      <c r="L109" s="134"/>
      <c r="M109" s="134"/>
      <c r="N109" s="134"/>
      <c r="O109" s="134"/>
      <c r="P109" s="134"/>
      <c r="Q109" s="134"/>
      <c r="R109" s="134"/>
      <c r="S109" s="134"/>
      <c r="T109" s="134"/>
      <c r="U109" s="134"/>
      <c r="V109" s="134"/>
      <c r="W109" s="134"/>
      <c r="X109" s="134"/>
      <c r="Y109" s="134"/>
      <c r="Z109" s="134"/>
      <c r="AA109" s="134"/>
    </row>
    <row r="110" ht="15.75" customHeight="1">
      <c r="A110" s="134"/>
      <c r="B110" s="134"/>
      <c r="C110" s="134"/>
      <c r="D110" s="134"/>
      <c r="E110" s="134"/>
      <c r="F110" s="134"/>
      <c r="G110" s="134"/>
      <c r="H110" s="134"/>
      <c r="I110" s="134"/>
      <c r="J110" s="134"/>
      <c r="K110" s="134"/>
      <c r="L110" s="134"/>
      <c r="M110" s="134"/>
      <c r="N110" s="134"/>
      <c r="O110" s="134"/>
      <c r="P110" s="134"/>
      <c r="Q110" s="134"/>
      <c r="R110" s="134"/>
      <c r="S110" s="134"/>
      <c r="T110" s="134"/>
      <c r="U110" s="134"/>
      <c r="V110" s="134"/>
      <c r="W110" s="134"/>
      <c r="X110" s="134"/>
      <c r="Y110" s="134"/>
      <c r="Z110" s="134"/>
      <c r="AA110" s="134"/>
    </row>
    <row r="111" ht="15.75" customHeight="1">
      <c r="A111" s="134"/>
      <c r="B111" s="134"/>
      <c r="C111" s="134"/>
      <c r="D111" s="134"/>
      <c r="E111" s="134"/>
      <c r="F111" s="134"/>
      <c r="G111" s="134"/>
      <c r="H111" s="134"/>
      <c r="I111" s="134"/>
      <c r="J111" s="134"/>
      <c r="K111" s="134"/>
      <c r="L111" s="134"/>
      <c r="M111" s="134"/>
      <c r="N111" s="134"/>
      <c r="O111" s="134"/>
      <c r="P111" s="134"/>
      <c r="Q111" s="134"/>
      <c r="R111" s="134"/>
      <c r="S111" s="134"/>
      <c r="T111" s="134"/>
      <c r="U111" s="134"/>
      <c r="V111" s="134"/>
      <c r="W111" s="134"/>
      <c r="X111" s="134"/>
      <c r="Y111" s="134"/>
      <c r="Z111" s="134"/>
      <c r="AA111" s="134"/>
    </row>
    <row r="112" ht="15.75" customHeight="1">
      <c r="A112" s="134"/>
      <c r="B112" s="134"/>
      <c r="C112" s="134"/>
      <c r="D112" s="134"/>
      <c r="E112" s="134"/>
      <c r="F112" s="134"/>
      <c r="G112" s="134"/>
      <c r="H112" s="134"/>
      <c r="I112" s="134"/>
      <c r="J112" s="134"/>
      <c r="K112" s="134"/>
      <c r="L112" s="134"/>
      <c r="M112" s="134"/>
      <c r="N112" s="134"/>
      <c r="O112" s="134"/>
      <c r="P112" s="134"/>
      <c r="Q112" s="134"/>
      <c r="R112" s="134"/>
      <c r="S112" s="134"/>
      <c r="T112" s="134"/>
      <c r="U112" s="134"/>
      <c r="V112" s="134"/>
      <c r="W112" s="134"/>
      <c r="X112" s="134"/>
      <c r="Y112" s="134"/>
      <c r="Z112" s="134"/>
      <c r="AA112" s="134"/>
    </row>
    <row r="113" ht="15.75" customHeight="1">
      <c r="A113" s="134"/>
      <c r="B113" s="134"/>
      <c r="C113" s="134"/>
      <c r="D113" s="134"/>
      <c r="E113" s="134"/>
      <c r="F113" s="134"/>
      <c r="G113" s="134"/>
      <c r="H113" s="134"/>
      <c r="I113" s="134"/>
      <c r="J113" s="134"/>
      <c r="K113" s="134"/>
      <c r="L113" s="134"/>
      <c r="M113" s="134"/>
      <c r="N113" s="134"/>
      <c r="O113" s="134"/>
      <c r="P113" s="134"/>
      <c r="Q113" s="134"/>
      <c r="R113" s="134"/>
      <c r="S113" s="134"/>
      <c r="T113" s="134"/>
      <c r="U113" s="134"/>
      <c r="V113" s="134"/>
      <c r="W113" s="134"/>
      <c r="X113" s="134"/>
      <c r="Y113" s="134"/>
      <c r="Z113" s="134"/>
      <c r="AA113" s="134"/>
    </row>
    <row r="114" ht="15.75" customHeight="1">
      <c r="A114" s="134"/>
      <c r="B114" s="134"/>
      <c r="C114" s="134"/>
      <c r="D114" s="134"/>
      <c r="E114" s="134"/>
      <c r="F114" s="134"/>
      <c r="G114" s="134"/>
      <c r="H114" s="134"/>
      <c r="I114" s="134"/>
      <c r="J114" s="134"/>
      <c r="K114" s="134"/>
      <c r="L114" s="134"/>
      <c r="M114" s="134"/>
      <c r="N114" s="134"/>
      <c r="O114" s="134"/>
      <c r="P114" s="134"/>
      <c r="Q114" s="134"/>
      <c r="R114" s="134"/>
      <c r="S114" s="134"/>
      <c r="T114" s="134"/>
      <c r="U114" s="134"/>
      <c r="V114" s="134"/>
      <c r="W114" s="134"/>
      <c r="X114" s="134"/>
      <c r="Y114" s="134"/>
      <c r="Z114" s="134"/>
      <c r="AA114" s="134"/>
    </row>
    <row r="115" ht="15.75" customHeight="1">
      <c r="A115" s="134"/>
      <c r="B115" s="134"/>
      <c r="C115" s="134"/>
      <c r="D115" s="134"/>
      <c r="E115" s="134"/>
      <c r="F115" s="134"/>
      <c r="G115" s="134"/>
      <c r="H115" s="134"/>
      <c r="I115" s="134"/>
      <c r="J115" s="134"/>
      <c r="K115" s="134"/>
      <c r="L115" s="134"/>
      <c r="M115" s="134"/>
      <c r="N115" s="134"/>
      <c r="O115" s="134"/>
      <c r="P115" s="134"/>
      <c r="Q115" s="134"/>
      <c r="R115" s="134"/>
      <c r="S115" s="134"/>
      <c r="T115" s="134"/>
      <c r="U115" s="134"/>
      <c r="V115" s="134"/>
      <c r="W115" s="134"/>
      <c r="X115" s="134"/>
      <c r="Y115" s="134"/>
      <c r="Z115" s="134"/>
      <c r="AA115" s="134"/>
    </row>
    <row r="116" ht="15.75" customHeight="1">
      <c r="A116" s="134"/>
      <c r="B116" s="134"/>
      <c r="C116" s="134"/>
      <c r="D116" s="134"/>
      <c r="E116" s="134"/>
      <c r="F116" s="134"/>
      <c r="G116" s="134"/>
      <c r="H116" s="134"/>
      <c r="I116" s="134"/>
      <c r="J116" s="134"/>
      <c r="K116" s="134"/>
      <c r="L116" s="134"/>
      <c r="M116" s="134"/>
      <c r="N116" s="134"/>
      <c r="O116" s="134"/>
      <c r="P116" s="134"/>
      <c r="Q116" s="134"/>
      <c r="R116" s="134"/>
      <c r="S116" s="134"/>
      <c r="T116" s="134"/>
      <c r="U116" s="134"/>
      <c r="V116" s="134"/>
      <c r="W116" s="134"/>
      <c r="X116" s="134"/>
      <c r="Y116" s="134"/>
      <c r="Z116" s="134"/>
      <c r="AA116" s="134"/>
    </row>
    <row r="117" ht="15.75" customHeight="1">
      <c r="A117" s="134"/>
      <c r="B117" s="134"/>
      <c r="C117" s="134"/>
      <c r="D117" s="134"/>
      <c r="E117" s="134"/>
      <c r="F117" s="134"/>
      <c r="G117" s="134"/>
      <c r="H117" s="134"/>
      <c r="I117" s="134"/>
      <c r="J117" s="134"/>
      <c r="K117" s="134"/>
      <c r="L117" s="134"/>
      <c r="M117" s="134"/>
      <c r="N117" s="134"/>
      <c r="O117" s="134"/>
      <c r="P117" s="134"/>
      <c r="Q117" s="134"/>
      <c r="R117" s="134"/>
      <c r="S117" s="134"/>
      <c r="T117" s="134"/>
      <c r="U117" s="134"/>
      <c r="V117" s="134"/>
      <c r="W117" s="134"/>
      <c r="X117" s="134"/>
      <c r="Y117" s="134"/>
      <c r="Z117" s="134"/>
      <c r="AA117" s="134"/>
    </row>
    <row r="118" ht="15.75" customHeight="1">
      <c r="A118" s="134"/>
      <c r="B118" s="134"/>
      <c r="C118" s="134"/>
      <c r="D118" s="134"/>
      <c r="E118" s="134"/>
      <c r="F118" s="134"/>
      <c r="G118" s="134"/>
      <c r="H118" s="134"/>
      <c r="I118" s="134"/>
      <c r="J118" s="134"/>
      <c r="K118" s="134"/>
      <c r="L118" s="134"/>
      <c r="M118" s="134"/>
      <c r="N118" s="134"/>
      <c r="O118" s="134"/>
      <c r="P118" s="134"/>
      <c r="Q118" s="134"/>
      <c r="R118" s="134"/>
      <c r="S118" s="134"/>
      <c r="T118" s="134"/>
      <c r="U118" s="134"/>
      <c r="V118" s="134"/>
      <c r="W118" s="134"/>
      <c r="X118" s="134"/>
      <c r="Y118" s="134"/>
      <c r="Z118" s="134"/>
      <c r="AA118" s="134"/>
    </row>
    <row r="119" ht="15.75" customHeight="1">
      <c r="A119" s="134"/>
      <c r="B119" s="134"/>
      <c r="C119" s="134"/>
      <c r="D119" s="134"/>
      <c r="E119" s="134"/>
      <c r="F119" s="134"/>
      <c r="G119" s="134"/>
      <c r="H119" s="134"/>
      <c r="I119" s="134"/>
      <c r="J119" s="134"/>
      <c r="K119" s="134"/>
      <c r="L119" s="134"/>
      <c r="M119" s="134"/>
      <c r="N119" s="134"/>
      <c r="O119" s="134"/>
      <c r="P119" s="134"/>
      <c r="Q119" s="134"/>
      <c r="R119" s="134"/>
      <c r="S119" s="134"/>
      <c r="T119" s="134"/>
      <c r="U119" s="134"/>
      <c r="V119" s="134"/>
      <c r="W119" s="134"/>
      <c r="X119" s="134"/>
      <c r="Y119" s="134"/>
      <c r="Z119" s="134"/>
      <c r="AA119" s="134"/>
    </row>
    <row r="120" ht="15.75" customHeight="1">
      <c r="A120" s="134"/>
      <c r="B120" s="134"/>
      <c r="C120" s="134"/>
      <c r="D120" s="134"/>
      <c r="E120" s="134"/>
      <c r="F120" s="134"/>
      <c r="G120" s="134"/>
      <c r="H120" s="134"/>
      <c r="I120" s="134"/>
      <c r="J120" s="134"/>
      <c r="K120" s="134"/>
      <c r="L120" s="134"/>
      <c r="M120" s="134"/>
      <c r="N120" s="134"/>
      <c r="O120" s="134"/>
      <c r="P120" s="134"/>
      <c r="Q120" s="134"/>
      <c r="R120" s="134"/>
      <c r="S120" s="134"/>
      <c r="T120" s="134"/>
      <c r="U120" s="134"/>
      <c r="V120" s="134"/>
      <c r="W120" s="134"/>
      <c r="X120" s="134"/>
      <c r="Y120" s="134"/>
      <c r="Z120" s="134"/>
      <c r="AA120" s="134"/>
    </row>
    <row r="121" ht="15.75" customHeight="1">
      <c r="A121" s="134"/>
      <c r="B121" s="134"/>
      <c r="C121" s="134"/>
      <c r="D121" s="134"/>
      <c r="E121" s="134"/>
      <c r="F121" s="134"/>
      <c r="G121" s="134"/>
      <c r="H121" s="134"/>
      <c r="I121" s="134"/>
      <c r="J121" s="134"/>
      <c r="K121" s="134"/>
      <c r="L121" s="134"/>
      <c r="M121" s="134"/>
      <c r="N121" s="134"/>
      <c r="O121" s="134"/>
      <c r="P121" s="134"/>
      <c r="Q121" s="134"/>
      <c r="R121" s="134"/>
      <c r="S121" s="134"/>
      <c r="T121" s="134"/>
      <c r="U121" s="134"/>
      <c r="V121" s="134"/>
      <c r="W121" s="134"/>
      <c r="X121" s="134"/>
      <c r="Y121" s="134"/>
      <c r="Z121" s="134"/>
      <c r="AA121" s="134"/>
    </row>
    <row r="122" ht="15.75" customHeight="1">
      <c r="A122" s="134"/>
      <c r="B122" s="134"/>
      <c r="C122" s="134"/>
      <c r="D122" s="134"/>
      <c r="E122" s="134"/>
      <c r="F122" s="134"/>
      <c r="G122" s="134"/>
      <c r="H122" s="134"/>
      <c r="I122" s="134"/>
      <c r="J122" s="134"/>
      <c r="K122" s="134"/>
      <c r="L122" s="134"/>
      <c r="M122" s="134"/>
      <c r="N122" s="134"/>
      <c r="O122" s="134"/>
      <c r="P122" s="134"/>
      <c r="Q122" s="134"/>
      <c r="R122" s="134"/>
      <c r="S122" s="134"/>
      <c r="T122" s="134"/>
      <c r="U122" s="134"/>
      <c r="V122" s="134"/>
      <c r="W122" s="134"/>
      <c r="X122" s="134"/>
      <c r="Y122" s="134"/>
      <c r="Z122" s="134"/>
      <c r="AA122" s="134"/>
    </row>
    <row r="123" ht="15.75" customHeight="1">
      <c r="A123" s="134"/>
      <c r="B123" s="134"/>
      <c r="C123" s="134"/>
      <c r="D123" s="134"/>
      <c r="E123" s="134"/>
      <c r="F123" s="134"/>
      <c r="G123" s="134"/>
      <c r="H123" s="134"/>
      <c r="I123" s="134"/>
      <c r="J123" s="134"/>
      <c r="K123" s="134"/>
      <c r="L123" s="134"/>
      <c r="M123" s="134"/>
      <c r="N123" s="134"/>
      <c r="O123" s="134"/>
      <c r="P123" s="134"/>
      <c r="Q123" s="134"/>
      <c r="R123" s="134"/>
      <c r="S123" s="134"/>
      <c r="T123" s="134"/>
      <c r="U123" s="134"/>
      <c r="V123" s="134"/>
      <c r="W123" s="134"/>
      <c r="X123" s="134"/>
      <c r="Y123" s="134"/>
      <c r="Z123" s="134"/>
      <c r="AA123" s="134"/>
    </row>
    <row r="124" ht="15.75" customHeight="1">
      <c r="A124" s="134"/>
      <c r="B124" s="134"/>
      <c r="C124" s="134"/>
      <c r="D124" s="134"/>
      <c r="E124" s="134"/>
      <c r="F124" s="134"/>
      <c r="G124" s="134"/>
      <c r="H124" s="134"/>
      <c r="I124" s="134"/>
      <c r="J124" s="134"/>
      <c r="K124" s="134"/>
      <c r="L124" s="134"/>
      <c r="M124" s="134"/>
      <c r="N124" s="134"/>
      <c r="O124" s="134"/>
      <c r="P124" s="134"/>
      <c r="Q124" s="134"/>
      <c r="R124" s="134"/>
      <c r="S124" s="134"/>
      <c r="T124" s="134"/>
      <c r="U124" s="134"/>
      <c r="V124" s="134"/>
      <c r="W124" s="134"/>
      <c r="X124" s="134"/>
      <c r="Y124" s="134"/>
      <c r="Z124" s="134"/>
      <c r="AA124" s="134"/>
    </row>
    <row r="125" ht="15.75" customHeight="1">
      <c r="A125" s="134"/>
      <c r="B125" s="134"/>
      <c r="C125" s="134"/>
      <c r="D125" s="134"/>
      <c r="E125" s="134"/>
      <c r="F125" s="134"/>
      <c r="G125" s="134"/>
      <c r="H125" s="134"/>
      <c r="I125" s="134"/>
      <c r="J125" s="134"/>
      <c r="K125" s="134"/>
      <c r="L125" s="134"/>
      <c r="M125" s="134"/>
      <c r="N125" s="134"/>
      <c r="O125" s="134"/>
      <c r="P125" s="134"/>
      <c r="Q125" s="134"/>
      <c r="R125" s="134"/>
      <c r="S125" s="134"/>
      <c r="T125" s="134"/>
      <c r="U125" s="134"/>
      <c r="V125" s="134"/>
      <c r="W125" s="134"/>
      <c r="X125" s="134"/>
      <c r="Y125" s="134"/>
      <c r="Z125" s="134"/>
      <c r="AA125" s="134"/>
    </row>
    <row r="126" ht="15.75" customHeight="1">
      <c r="A126" s="134"/>
      <c r="B126" s="134"/>
      <c r="C126" s="134"/>
      <c r="D126" s="134"/>
      <c r="E126" s="134"/>
      <c r="F126" s="134"/>
      <c r="G126" s="134"/>
      <c r="H126" s="134"/>
      <c r="I126" s="134"/>
      <c r="J126" s="134"/>
      <c r="K126" s="134"/>
      <c r="L126" s="134"/>
      <c r="M126" s="134"/>
      <c r="N126" s="134"/>
      <c r="O126" s="134"/>
      <c r="P126" s="134"/>
      <c r="Q126" s="134"/>
      <c r="R126" s="134"/>
      <c r="S126" s="134"/>
      <c r="T126" s="134"/>
      <c r="U126" s="134"/>
      <c r="V126" s="134"/>
      <c r="W126" s="134"/>
      <c r="X126" s="134"/>
      <c r="Y126" s="134"/>
      <c r="Z126" s="134"/>
      <c r="AA126" s="134"/>
    </row>
    <row r="127" ht="15.75" customHeight="1">
      <c r="A127" s="134"/>
      <c r="B127" s="134"/>
      <c r="C127" s="134"/>
      <c r="D127" s="134"/>
      <c r="E127" s="134"/>
      <c r="F127" s="134"/>
      <c r="G127" s="134"/>
      <c r="H127" s="134"/>
      <c r="I127" s="134"/>
      <c r="J127" s="134"/>
      <c r="K127" s="134"/>
      <c r="L127" s="134"/>
      <c r="M127" s="134"/>
      <c r="N127" s="134"/>
      <c r="O127" s="134"/>
      <c r="P127" s="134"/>
      <c r="Q127" s="134"/>
      <c r="R127" s="134"/>
      <c r="S127" s="134"/>
      <c r="T127" s="134"/>
      <c r="U127" s="134"/>
      <c r="V127" s="134"/>
      <c r="W127" s="134"/>
      <c r="X127" s="134"/>
      <c r="Y127" s="134"/>
      <c r="Z127" s="134"/>
      <c r="AA127" s="134"/>
    </row>
    <row r="128" ht="15.75" customHeight="1">
      <c r="A128" s="134"/>
      <c r="B128" s="134"/>
      <c r="C128" s="134"/>
      <c r="D128" s="134"/>
      <c r="E128" s="134"/>
      <c r="F128" s="134"/>
      <c r="G128" s="134"/>
      <c r="H128" s="134"/>
      <c r="I128" s="134"/>
      <c r="J128" s="134"/>
      <c r="K128" s="134"/>
      <c r="L128" s="134"/>
      <c r="M128" s="134"/>
      <c r="N128" s="134"/>
      <c r="O128" s="134"/>
      <c r="P128" s="134"/>
      <c r="Q128" s="134"/>
      <c r="R128" s="134"/>
      <c r="S128" s="134"/>
      <c r="T128" s="134"/>
      <c r="U128" s="134"/>
      <c r="V128" s="134"/>
      <c r="W128" s="134"/>
      <c r="X128" s="134"/>
      <c r="Y128" s="134"/>
      <c r="Z128" s="134"/>
      <c r="AA128" s="134"/>
    </row>
    <row r="129" ht="15.75" customHeight="1">
      <c r="A129" s="134"/>
      <c r="B129" s="134"/>
      <c r="C129" s="134"/>
      <c r="D129" s="134"/>
      <c r="E129" s="134"/>
      <c r="F129" s="134"/>
      <c r="G129" s="134"/>
      <c r="H129" s="134"/>
      <c r="I129" s="134"/>
      <c r="J129" s="134"/>
      <c r="K129" s="134"/>
      <c r="L129" s="134"/>
      <c r="M129" s="134"/>
      <c r="N129" s="134"/>
      <c r="O129" s="134"/>
      <c r="P129" s="134"/>
      <c r="Q129" s="134"/>
      <c r="R129" s="134"/>
      <c r="S129" s="134"/>
      <c r="T129" s="134"/>
      <c r="U129" s="134"/>
      <c r="V129" s="134"/>
      <c r="W129" s="134"/>
      <c r="X129" s="134"/>
      <c r="Y129" s="134"/>
      <c r="Z129" s="134"/>
      <c r="AA129" s="134"/>
    </row>
    <row r="130" ht="15.75" customHeight="1">
      <c r="A130" s="134"/>
      <c r="B130" s="134"/>
      <c r="C130" s="134"/>
      <c r="D130" s="134"/>
      <c r="E130" s="134"/>
      <c r="F130" s="134"/>
      <c r="G130" s="134"/>
      <c r="H130" s="134"/>
      <c r="I130" s="134"/>
      <c r="J130" s="134"/>
      <c r="K130" s="134"/>
      <c r="L130" s="134"/>
      <c r="M130" s="134"/>
      <c r="N130" s="134"/>
      <c r="O130" s="134"/>
      <c r="P130" s="134"/>
      <c r="Q130" s="134"/>
      <c r="R130" s="134"/>
      <c r="S130" s="134"/>
      <c r="T130" s="134"/>
      <c r="U130" s="134"/>
      <c r="V130" s="134"/>
      <c r="W130" s="134"/>
      <c r="X130" s="134"/>
      <c r="Y130" s="134"/>
      <c r="Z130" s="134"/>
      <c r="AA130" s="134"/>
    </row>
    <row r="131" ht="15.75" customHeight="1">
      <c r="A131" s="134"/>
      <c r="B131" s="134"/>
      <c r="C131" s="134"/>
      <c r="D131" s="134"/>
      <c r="E131" s="134"/>
      <c r="F131" s="134"/>
      <c r="G131" s="134"/>
      <c r="H131" s="134"/>
      <c r="I131" s="134"/>
      <c r="J131" s="134"/>
      <c r="K131" s="134"/>
      <c r="L131" s="134"/>
      <c r="M131" s="134"/>
      <c r="N131" s="134"/>
      <c r="O131" s="134"/>
      <c r="P131" s="134"/>
      <c r="Q131" s="134"/>
      <c r="R131" s="134"/>
      <c r="S131" s="134"/>
      <c r="T131" s="134"/>
      <c r="U131" s="134"/>
      <c r="V131" s="134"/>
      <c r="W131" s="134"/>
      <c r="X131" s="134"/>
      <c r="Y131" s="134"/>
      <c r="Z131" s="134"/>
      <c r="AA131" s="134"/>
    </row>
    <row r="132" ht="15.75" customHeight="1">
      <c r="A132" s="134"/>
      <c r="B132" s="134"/>
      <c r="C132" s="134"/>
      <c r="D132" s="134"/>
      <c r="E132" s="134"/>
      <c r="F132" s="134"/>
      <c r="G132" s="134"/>
      <c r="H132" s="134"/>
      <c r="I132" s="134"/>
      <c r="J132" s="134"/>
      <c r="K132" s="134"/>
      <c r="L132" s="134"/>
      <c r="M132" s="134"/>
      <c r="N132" s="134"/>
      <c r="O132" s="134"/>
      <c r="P132" s="134"/>
      <c r="Q132" s="134"/>
      <c r="R132" s="134"/>
      <c r="S132" s="134"/>
      <c r="T132" s="134"/>
      <c r="U132" s="134"/>
      <c r="V132" s="134"/>
      <c r="W132" s="134"/>
      <c r="X132" s="134"/>
      <c r="Y132" s="134"/>
      <c r="Z132" s="134"/>
      <c r="AA132" s="134"/>
    </row>
    <row r="133" ht="15.75" customHeight="1">
      <c r="A133" s="134"/>
      <c r="B133" s="134"/>
      <c r="C133" s="134"/>
      <c r="D133" s="134"/>
      <c r="E133" s="134"/>
      <c r="F133" s="134"/>
      <c r="G133" s="134"/>
      <c r="H133" s="134"/>
      <c r="I133" s="134"/>
      <c r="J133" s="134"/>
      <c r="K133" s="134"/>
      <c r="L133" s="134"/>
      <c r="M133" s="134"/>
      <c r="N133" s="134"/>
      <c r="O133" s="134"/>
      <c r="P133" s="134"/>
      <c r="Q133" s="134"/>
      <c r="R133" s="134"/>
      <c r="S133" s="134"/>
      <c r="T133" s="134"/>
      <c r="U133" s="134"/>
      <c r="V133" s="134"/>
      <c r="W133" s="134"/>
      <c r="X133" s="134"/>
      <c r="Y133" s="134"/>
      <c r="Z133" s="134"/>
      <c r="AA133" s="134"/>
    </row>
    <row r="134" ht="15.75" customHeight="1">
      <c r="A134" s="134"/>
      <c r="B134" s="134"/>
      <c r="C134" s="134"/>
      <c r="D134" s="134"/>
      <c r="E134" s="134"/>
      <c r="F134" s="134"/>
      <c r="G134" s="134"/>
      <c r="H134" s="134"/>
      <c r="I134" s="134"/>
      <c r="J134" s="134"/>
      <c r="K134" s="134"/>
      <c r="L134" s="134"/>
      <c r="M134" s="134"/>
      <c r="N134" s="134"/>
      <c r="O134" s="134"/>
      <c r="P134" s="134"/>
      <c r="Q134" s="134"/>
      <c r="R134" s="134"/>
      <c r="S134" s="134"/>
      <c r="T134" s="134"/>
      <c r="U134" s="134"/>
      <c r="V134" s="134"/>
      <c r="W134" s="134"/>
      <c r="X134" s="134"/>
      <c r="Y134" s="134"/>
      <c r="Z134" s="134"/>
      <c r="AA134" s="134"/>
    </row>
    <row r="135" ht="15.75" customHeight="1">
      <c r="A135" s="134"/>
      <c r="B135" s="134"/>
      <c r="C135" s="134"/>
      <c r="D135" s="134"/>
      <c r="E135" s="134"/>
      <c r="F135" s="134"/>
      <c r="G135" s="134"/>
      <c r="H135" s="134"/>
      <c r="I135" s="134"/>
      <c r="J135" s="134"/>
      <c r="K135" s="134"/>
      <c r="L135" s="134"/>
      <c r="M135" s="134"/>
      <c r="N135" s="134"/>
      <c r="O135" s="134"/>
      <c r="P135" s="134"/>
      <c r="Q135" s="134"/>
      <c r="R135" s="134"/>
      <c r="S135" s="134"/>
      <c r="T135" s="134"/>
      <c r="U135" s="134"/>
      <c r="V135" s="134"/>
      <c r="W135" s="134"/>
      <c r="X135" s="134"/>
      <c r="Y135" s="134"/>
      <c r="Z135" s="134"/>
      <c r="AA135" s="134"/>
    </row>
    <row r="136" ht="15.75" customHeight="1">
      <c r="A136" s="134"/>
      <c r="B136" s="134"/>
      <c r="C136" s="134"/>
      <c r="D136" s="134"/>
      <c r="E136" s="134"/>
      <c r="F136" s="134"/>
      <c r="G136" s="134"/>
      <c r="H136" s="134"/>
      <c r="I136" s="134"/>
      <c r="J136" s="134"/>
      <c r="K136" s="134"/>
      <c r="L136" s="134"/>
      <c r="M136" s="134"/>
      <c r="N136" s="134"/>
      <c r="O136" s="134"/>
      <c r="P136" s="134"/>
      <c r="Q136" s="134"/>
      <c r="R136" s="134"/>
      <c r="S136" s="134"/>
      <c r="T136" s="134"/>
      <c r="U136" s="134"/>
      <c r="V136" s="134"/>
      <c r="W136" s="134"/>
      <c r="X136" s="134"/>
      <c r="Y136" s="134"/>
      <c r="Z136" s="134"/>
      <c r="AA136" s="134"/>
    </row>
    <row r="137" ht="15.75" customHeight="1">
      <c r="A137" s="134"/>
      <c r="B137" s="134"/>
      <c r="C137" s="134"/>
      <c r="D137" s="134"/>
      <c r="E137" s="134"/>
      <c r="F137" s="134"/>
      <c r="G137" s="134"/>
      <c r="H137" s="134"/>
      <c r="I137" s="134"/>
      <c r="J137" s="134"/>
      <c r="K137" s="134"/>
      <c r="L137" s="134"/>
      <c r="M137" s="134"/>
      <c r="N137" s="134"/>
      <c r="O137" s="134"/>
      <c r="P137" s="134"/>
      <c r="Q137" s="134"/>
      <c r="R137" s="134"/>
      <c r="S137" s="134"/>
      <c r="T137" s="134"/>
      <c r="U137" s="134"/>
      <c r="V137" s="134"/>
      <c r="W137" s="134"/>
      <c r="X137" s="134"/>
      <c r="Y137" s="134"/>
      <c r="Z137" s="134"/>
      <c r="AA137" s="134"/>
    </row>
    <row r="138" ht="15.75" customHeight="1">
      <c r="A138" s="134"/>
      <c r="B138" s="134"/>
      <c r="C138" s="134"/>
      <c r="D138" s="134"/>
      <c r="E138" s="134"/>
      <c r="F138" s="134"/>
      <c r="G138" s="134"/>
      <c r="H138" s="134"/>
      <c r="I138" s="134"/>
      <c r="J138" s="134"/>
      <c r="K138" s="134"/>
      <c r="L138" s="134"/>
      <c r="M138" s="134"/>
      <c r="N138" s="134"/>
      <c r="O138" s="134"/>
      <c r="P138" s="134"/>
      <c r="Q138" s="134"/>
      <c r="R138" s="134"/>
      <c r="S138" s="134"/>
      <c r="T138" s="134"/>
      <c r="U138" s="134"/>
      <c r="V138" s="134"/>
      <c r="W138" s="134"/>
      <c r="X138" s="134"/>
      <c r="Y138" s="134"/>
      <c r="Z138" s="134"/>
      <c r="AA138" s="134"/>
    </row>
    <row r="139" ht="15.75" customHeight="1">
      <c r="A139" s="134"/>
      <c r="B139" s="134"/>
      <c r="C139" s="134"/>
      <c r="D139" s="134"/>
      <c r="E139" s="134"/>
      <c r="F139" s="134"/>
      <c r="G139" s="134"/>
      <c r="H139" s="134"/>
      <c r="I139" s="134"/>
      <c r="J139" s="134"/>
      <c r="K139" s="134"/>
      <c r="L139" s="134"/>
      <c r="M139" s="134"/>
      <c r="N139" s="134"/>
      <c r="O139" s="134"/>
      <c r="P139" s="134"/>
      <c r="Q139" s="134"/>
      <c r="R139" s="134"/>
      <c r="S139" s="134"/>
      <c r="T139" s="134"/>
      <c r="U139" s="134"/>
      <c r="V139" s="134"/>
      <c r="W139" s="134"/>
      <c r="X139" s="134"/>
      <c r="Y139" s="134"/>
      <c r="Z139" s="134"/>
      <c r="AA139" s="134"/>
    </row>
    <row r="140" ht="15.75" customHeight="1">
      <c r="A140" s="134"/>
      <c r="B140" s="134"/>
      <c r="C140" s="134"/>
      <c r="D140" s="134"/>
      <c r="E140" s="134"/>
      <c r="F140" s="134"/>
      <c r="G140" s="134"/>
      <c r="H140" s="134"/>
      <c r="I140" s="134"/>
      <c r="J140" s="134"/>
      <c r="K140" s="134"/>
      <c r="L140" s="134"/>
      <c r="M140" s="134"/>
      <c r="N140" s="134"/>
      <c r="O140" s="134"/>
      <c r="P140" s="134"/>
      <c r="Q140" s="134"/>
      <c r="R140" s="134"/>
      <c r="S140" s="134"/>
      <c r="T140" s="134"/>
      <c r="U140" s="134"/>
      <c r="V140" s="134"/>
      <c r="W140" s="134"/>
      <c r="X140" s="134"/>
      <c r="Y140" s="134"/>
      <c r="Z140" s="134"/>
      <c r="AA140" s="134"/>
    </row>
    <row r="141" ht="15.75" customHeight="1">
      <c r="A141" s="134"/>
      <c r="B141" s="134"/>
      <c r="C141" s="134"/>
      <c r="D141" s="134"/>
      <c r="E141" s="134"/>
      <c r="F141" s="134"/>
      <c r="G141" s="134"/>
      <c r="H141" s="134"/>
      <c r="I141" s="134"/>
      <c r="J141" s="134"/>
      <c r="K141" s="134"/>
      <c r="L141" s="134"/>
      <c r="M141" s="134"/>
      <c r="N141" s="134"/>
      <c r="O141" s="134"/>
      <c r="P141" s="134"/>
      <c r="Q141" s="134"/>
      <c r="R141" s="134"/>
      <c r="S141" s="134"/>
      <c r="T141" s="134"/>
      <c r="U141" s="134"/>
      <c r="V141" s="134"/>
      <c r="W141" s="134"/>
      <c r="X141" s="134"/>
      <c r="Y141" s="134"/>
      <c r="Z141" s="134"/>
      <c r="AA141" s="134"/>
    </row>
    <row r="142" ht="15.75" customHeight="1">
      <c r="A142" s="134"/>
      <c r="B142" s="134"/>
      <c r="C142" s="134"/>
      <c r="D142" s="134"/>
      <c r="E142" s="134"/>
      <c r="F142" s="134"/>
      <c r="G142" s="134"/>
      <c r="H142" s="134"/>
      <c r="I142" s="134"/>
      <c r="J142" s="134"/>
      <c r="K142" s="134"/>
      <c r="L142" s="134"/>
      <c r="M142" s="134"/>
      <c r="N142" s="134"/>
      <c r="O142" s="134"/>
      <c r="P142" s="134"/>
      <c r="Q142" s="134"/>
      <c r="R142" s="134"/>
      <c r="S142" s="134"/>
      <c r="T142" s="134"/>
      <c r="U142" s="134"/>
      <c r="V142" s="134"/>
      <c r="W142" s="134"/>
      <c r="X142" s="134"/>
      <c r="Y142" s="134"/>
      <c r="Z142" s="134"/>
      <c r="AA142" s="134"/>
    </row>
    <row r="143" ht="15.75" customHeight="1">
      <c r="A143" s="134"/>
      <c r="B143" s="134"/>
      <c r="C143" s="134"/>
      <c r="D143" s="134"/>
      <c r="E143" s="134"/>
      <c r="F143" s="134"/>
      <c r="G143" s="134"/>
      <c r="H143" s="134"/>
      <c r="I143" s="134"/>
      <c r="J143" s="134"/>
      <c r="K143" s="134"/>
      <c r="L143" s="134"/>
      <c r="M143" s="134"/>
      <c r="N143" s="134"/>
      <c r="O143" s="134"/>
      <c r="P143" s="134"/>
      <c r="Q143" s="134"/>
      <c r="R143" s="134"/>
      <c r="S143" s="134"/>
      <c r="T143" s="134"/>
      <c r="U143" s="134"/>
      <c r="V143" s="134"/>
      <c r="W143" s="134"/>
      <c r="X143" s="134"/>
      <c r="Y143" s="134"/>
      <c r="Z143" s="134"/>
      <c r="AA143" s="134"/>
    </row>
    <row r="144" ht="15.75" customHeight="1">
      <c r="A144" s="134"/>
      <c r="B144" s="134"/>
      <c r="C144" s="134"/>
      <c r="D144" s="134"/>
      <c r="E144" s="134"/>
      <c r="F144" s="134"/>
      <c r="G144" s="134"/>
      <c r="H144" s="134"/>
      <c r="I144" s="134"/>
      <c r="J144" s="134"/>
      <c r="K144" s="134"/>
      <c r="L144" s="134"/>
      <c r="M144" s="134"/>
      <c r="N144" s="134"/>
      <c r="O144" s="134"/>
      <c r="P144" s="134"/>
      <c r="Q144" s="134"/>
      <c r="R144" s="134"/>
      <c r="S144" s="134"/>
      <c r="T144" s="134"/>
      <c r="U144" s="134"/>
      <c r="V144" s="134"/>
      <c r="W144" s="134"/>
      <c r="X144" s="134"/>
      <c r="Y144" s="134"/>
      <c r="Z144" s="134"/>
      <c r="AA144" s="134"/>
    </row>
    <row r="145" ht="15.75" customHeight="1">
      <c r="A145" s="134"/>
      <c r="B145" s="134"/>
      <c r="C145" s="134"/>
      <c r="D145" s="134"/>
      <c r="E145" s="134"/>
      <c r="F145" s="134"/>
      <c r="G145" s="134"/>
      <c r="H145" s="134"/>
      <c r="I145" s="134"/>
      <c r="J145" s="134"/>
      <c r="K145" s="134"/>
      <c r="L145" s="134"/>
      <c r="M145" s="134"/>
      <c r="N145" s="134"/>
      <c r="O145" s="134"/>
      <c r="P145" s="134"/>
      <c r="Q145" s="134"/>
      <c r="R145" s="134"/>
      <c r="S145" s="134"/>
      <c r="T145" s="134"/>
      <c r="U145" s="134"/>
      <c r="V145" s="134"/>
      <c r="W145" s="134"/>
      <c r="X145" s="134"/>
      <c r="Y145" s="134"/>
      <c r="Z145" s="134"/>
      <c r="AA145" s="134"/>
    </row>
    <row r="146" ht="15.75" customHeight="1">
      <c r="A146" s="134"/>
      <c r="B146" s="134"/>
      <c r="C146" s="134"/>
      <c r="D146" s="134"/>
      <c r="E146" s="134"/>
      <c r="F146" s="134"/>
      <c r="G146" s="134"/>
      <c r="H146" s="134"/>
      <c r="I146" s="134"/>
      <c r="J146" s="134"/>
      <c r="K146" s="134"/>
      <c r="L146" s="134"/>
      <c r="M146" s="134"/>
      <c r="N146" s="134"/>
      <c r="O146" s="134"/>
      <c r="P146" s="134"/>
      <c r="Q146" s="134"/>
      <c r="R146" s="134"/>
      <c r="S146" s="134"/>
      <c r="T146" s="134"/>
      <c r="U146" s="134"/>
      <c r="V146" s="134"/>
      <c r="W146" s="134"/>
      <c r="X146" s="134"/>
      <c r="Y146" s="134"/>
      <c r="Z146" s="134"/>
      <c r="AA146" s="134"/>
    </row>
    <row r="147" ht="15.75" customHeight="1">
      <c r="A147" s="134"/>
      <c r="B147" s="134"/>
      <c r="C147" s="134"/>
      <c r="D147" s="134"/>
      <c r="E147" s="134"/>
      <c r="F147" s="134"/>
      <c r="G147" s="134"/>
      <c r="H147" s="134"/>
      <c r="I147" s="134"/>
      <c r="J147" s="134"/>
      <c r="K147" s="134"/>
      <c r="L147" s="134"/>
      <c r="M147" s="134"/>
      <c r="N147" s="134"/>
      <c r="O147" s="134"/>
      <c r="P147" s="134"/>
      <c r="Q147" s="134"/>
      <c r="R147" s="134"/>
      <c r="S147" s="134"/>
      <c r="T147" s="134"/>
      <c r="U147" s="134"/>
      <c r="V147" s="134"/>
      <c r="W147" s="134"/>
      <c r="X147" s="134"/>
      <c r="Y147" s="134"/>
      <c r="Z147" s="134"/>
      <c r="AA147" s="134"/>
    </row>
    <row r="148" ht="15.75" customHeight="1">
      <c r="A148" s="134"/>
      <c r="B148" s="134"/>
      <c r="C148" s="134"/>
      <c r="D148" s="134"/>
      <c r="E148" s="134"/>
      <c r="F148" s="134"/>
      <c r="G148" s="134"/>
      <c r="H148" s="134"/>
      <c r="I148" s="134"/>
      <c r="J148" s="134"/>
      <c r="K148" s="134"/>
      <c r="L148" s="134"/>
      <c r="M148" s="134"/>
      <c r="N148" s="134"/>
      <c r="O148" s="134"/>
      <c r="P148" s="134"/>
      <c r="Q148" s="134"/>
      <c r="R148" s="134"/>
      <c r="S148" s="134"/>
      <c r="T148" s="134"/>
      <c r="U148" s="134"/>
      <c r="V148" s="134"/>
      <c r="W148" s="134"/>
      <c r="X148" s="134"/>
      <c r="Y148" s="134"/>
      <c r="Z148" s="134"/>
      <c r="AA148" s="134"/>
    </row>
    <row r="149" ht="15.75" customHeight="1">
      <c r="A149" s="134"/>
      <c r="B149" s="134"/>
      <c r="C149" s="134"/>
      <c r="D149" s="134"/>
      <c r="E149" s="134"/>
      <c r="F149" s="134"/>
      <c r="G149" s="134"/>
      <c r="H149" s="134"/>
      <c r="I149" s="134"/>
      <c r="J149" s="134"/>
      <c r="K149" s="134"/>
      <c r="L149" s="134"/>
      <c r="M149" s="134"/>
      <c r="N149" s="134"/>
      <c r="O149" s="134"/>
      <c r="P149" s="134"/>
      <c r="Q149" s="134"/>
      <c r="R149" s="134"/>
      <c r="S149" s="134"/>
      <c r="T149" s="134"/>
      <c r="U149" s="134"/>
      <c r="V149" s="134"/>
      <c r="W149" s="134"/>
      <c r="X149" s="134"/>
      <c r="Y149" s="134"/>
      <c r="Z149" s="134"/>
      <c r="AA149" s="134"/>
    </row>
    <row r="150" ht="15.75" customHeight="1">
      <c r="A150" s="134"/>
      <c r="B150" s="134"/>
      <c r="C150" s="134"/>
      <c r="D150" s="134"/>
      <c r="E150" s="134"/>
      <c r="F150" s="134"/>
      <c r="G150" s="134"/>
      <c r="H150" s="134"/>
      <c r="I150" s="134"/>
      <c r="J150" s="134"/>
      <c r="K150" s="134"/>
      <c r="L150" s="134"/>
      <c r="M150" s="134"/>
      <c r="N150" s="134"/>
      <c r="O150" s="134"/>
      <c r="P150" s="134"/>
      <c r="Q150" s="134"/>
      <c r="R150" s="134"/>
      <c r="S150" s="134"/>
      <c r="T150" s="134"/>
      <c r="U150" s="134"/>
      <c r="V150" s="134"/>
      <c r="W150" s="134"/>
      <c r="X150" s="134"/>
      <c r="Y150" s="134"/>
      <c r="Z150" s="134"/>
      <c r="AA150" s="134"/>
    </row>
    <row r="151" ht="15.75" customHeight="1">
      <c r="A151" s="134"/>
      <c r="B151" s="134"/>
      <c r="C151" s="134"/>
      <c r="D151" s="134"/>
      <c r="E151" s="134"/>
      <c r="F151" s="134"/>
      <c r="G151" s="134"/>
      <c r="H151" s="134"/>
      <c r="I151" s="134"/>
      <c r="J151" s="134"/>
      <c r="K151" s="134"/>
      <c r="L151" s="134"/>
      <c r="M151" s="134"/>
      <c r="N151" s="134"/>
      <c r="O151" s="134"/>
      <c r="P151" s="134"/>
      <c r="Q151" s="134"/>
      <c r="R151" s="134"/>
      <c r="S151" s="134"/>
      <c r="T151" s="134"/>
      <c r="U151" s="134"/>
      <c r="V151" s="134"/>
      <c r="W151" s="134"/>
      <c r="X151" s="134"/>
      <c r="Y151" s="134"/>
      <c r="Z151" s="134"/>
      <c r="AA151" s="134"/>
    </row>
    <row r="152" ht="15.75" customHeight="1">
      <c r="A152" s="134"/>
      <c r="B152" s="134"/>
      <c r="C152" s="134"/>
      <c r="D152" s="134"/>
      <c r="E152" s="134"/>
      <c r="F152" s="134"/>
      <c r="G152" s="134"/>
      <c r="H152" s="134"/>
      <c r="I152" s="134"/>
      <c r="J152" s="134"/>
      <c r="K152" s="134"/>
      <c r="L152" s="134"/>
      <c r="M152" s="134"/>
      <c r="N152" s="134"/>
      <c r="O152" s="134"/>
      <c r="P152" s="134"/>
      <c r="Q152" s="134"/>
      <c r="R152" s="134"/>
      <c r="S152" s="134"/>
      <c r="T152" s="134"/>
      <c r="U152" s="134"/>
      <c r="V152" s="134"/>
      <c r="W152" s="134"/>
      <c r="X152" s="134"/>
      <c r="Y152" s="134"/>
      <c r="Z152" s="134"/>
      <c r="AA152" s="134"/>
    </row>
    <row r="153" ht="15.75" customHeight="1">
      <c r="A153" s="134"/>
      <c r="B153" s="134"/>
      <c r="C153" s="134"/>
      <c r="D153" s="134"/>
      <c r="E153" s="134"/>
      <c r="F153" s="134"/>
      <c r="G153" s="134"/>
      <c r="H153" s="134"/>
      <c r="I153" s="134"/>
      <c r="J153" s="134"/>
      <c r="K153" s="134"/>
      <c r="L153" s="134"/>
      <c r="M153" s="134"/>
      <c r="N153" s="134"/>
      <c r="O153" s="134"/>
      <c r="P153" s="134"/>
      <c r="Q153" s="134"/>
      <c r="R153" s="134"/>
      <c r="S153" s="134"/>
      <c r="T153" s="134"/>
      <c r="U153" s="134"/>
      <c r="V153" s="134"/>
      <c r="W153" s="134"/>
      <c r="X153" s="134"/>
      <c r="Y153" s="134"/>
      <c r="Z153" s="134"/>
      <c r="AA153" s="134"/>
    </row>
    <row r="154" ht="15.75" customHeight="1">
      <c r="A154" s="134"/>
      <c r="B154" s="134"/>
      <c r="C154" s="134"/>
      <c r="D154" s="134"/>
      <c r="E154" s="134"/>
      <c r="F154" s="134"/>
      <c r="G154" s="134"/>
      <c r="H154" s="134"/>
      <c r="I154" s="134"/>
      <c r="J154" s="134"/>
      <c r="K154" s="134"/>
      <c r="L154" s="134"/>
      <c r="M154" s="134"/>
      <c r="N154" s="134"/>
      <c r="O154" s="134"/>
      <c r="P154" s="134"/>
      <c r="Q154" s="134"/>
      <c r="R154" s="134"/>
      <c r="S154" s="134"/>
      <c r="T154" s="134"/>
      <c r="U154" s="134"/>
      <c r="V154" s="134"/>
      <c r="W154" s="134"/>
      <c r="X154" s="134"/>
      <c r="Y154" s="134"/>
      <c r="Z154" s="134"/>
      <c r="AA154" s="134"/>
    </row>
    <row r="155" ht="15.75" customHeight="1">
      <c r="A155" s="134"/>
      <c r="B155" s="134"/>
      <c r="C155" s="134"/>
      <c r="D155" s="134"/>
      <c r="E155" s="134"/>
      <c r="F155" s="134"/>
      <c r="G155" s="134"/>
      <c r="H155" s="134"/>
      <c r="I155" s="134"/>
      <c r="J155" s="134"/>
      <c r="K155" s="134"/>
      <c r="L155" s="134"/>
      <c r="M155" s="134"/>
      <c r="N155" s="134"/>
      <c r="O155" s="134"/>
      <c r="P155" s="134"/>
      <c r="Q155" s="134"/>
      <c r="R155" s="134"/>
      <c r="S155" s="134"/>
      <c r="T155" s="134"/>
      <c r="U155" s="134"/>
      <c r="V155" s="134"/>
      <c r="W155" s="134"/>
      <c r="X155" s="134"/>
      <c r="Y155" s="134"/>
      <c r="Z155" s="134"/>
      <c r="AA155" s="134"/>
    </row>
    <row r="156" ht="15.75" customHeight="1">
      <c r="A156" s="134"/>
      <c r="B156" s="134"/>
      <c r="C156" s="134"/>
      <c r="D156" s="134"/>
      <c r="E156" s="134"/>
      <c r="F156" s="134"/>
      <c r="G156" s="134"/>
      <c r="H156" s="134"/>
      <c r="I156" s="134"/>
      <c r="J156" s="134"/>
      <c r="K156" s="134"/>
      <c r="L156" s="134"/>
      <c r="M156" s="134"/>
      <c r="N156" s="134"/>
      <c r="O156" s="134"/>
      <c r="P156" s="134"/>
      <c r="Q156" s="134"/>
      <c r="R156" s="134"/>
      <c r="S156" s="134"/>
      <c r="T156" s="134"/>
      <c r="U156" s="134"/>
      <c r="V156" s="134"/>
      <c r="W156" s="134"/>
      <c r="X156" s="134"/>
      <c r="Y156" s="134"/>
      <c r="Z156" s="134"/>
      <c r="AA156" s="134"/>
    </row>
    <row r="157" ht="15.75" customHeight="1">
      <c r="A157" s="134"/>
      <c r="B157" s="134"/>
      <c r="C157" s="134"/>
      <c r="D157" s="134"/>
      <c r="E157" s="134"/>
      <c r="F157" s="134"/>
      <c r="G157" s="134"/>
      <c r="H157" s="134"/>
      <c r="I157" s="134"/>
      <c r="J157" s="134"/>
      <c r="K157" s="134"/>
      <c r="L157" s="134"/>
      <c r="M157" s="134"/>
      <c r="N157" s="134"/>
      <c r="O157" s="134"/>
      <c r="P157" s="134"/>
      <c r="Q157" s="134"/>
      <c r="R157" s="134"/>
      <c r="S157" s="134"/>
      <c r="T157" s="134"/>
      <c r="U157" s="134"/>
      <c r="V157" s="134"/>
      <c r="W157" s="134"/>
      <c r="X157" s="134"/>
      <c r="Y157" s="134"/>
      <c r="Z157" s="134"/>
      <c r="AA157" s="134"/>
    </row>
    <row r="158" ht="15.75" customHeight="1">
      <c r="A158" s="134"/>
      <c r="B158" s="134"/>
      <c r="C158" s="134"/>
      <c r="D158" s="134"/>
      <c r="E158" s="134"/>
      <c r="F158" s="134"/>
      <c r="G158" s="134"/>
      <c r="H158" s="134"/>
      <c r="I158" s="134"/>
      <c r="J158" s="134"/>
      <c r="K158" s="134"/>
      <c r="L158" s="134"/>
      <c r="M158" s="134"/>
      <c r="N158" s="134"/>
      <c r="O158" s="134"/>
      <c r="P158" s="134"/>
      <c r="Q158" s="134"/>
      <c r="R158" s="134"/>
      <c r="S158" s="134"/>
      <c r="T158" s="134"/>
      <c r="U158" s="134"/>
      <c r="V158" s="134"/>
      <c r="W158" s="134"/>
      <c r="X158" s="134"/>
      <c r="Y158" s="134"/>
      <c r="Z158" s="134"/>
      <c r="AA158" s="134"/>
    </row>
    <row r="159" ht="15.75" customHeight="1">
      <c r="A159" s="134"/>
      <c r="B159" s="134"/>
      <c r="C159" s="134"/>
      <c r="D159" s="134"/>
      <c r="E159" s="134"/>
      <c r="F159" s="134"/>
      <c r="G159" s="134"/>
      <c r="H159" s="134"/>
      <c r="I159" s="134"/>
      <c r="J159" s="134"/>
      <c r="K159" s="134"/>
      <c r="L159" s="134"/>
      <c r="M159" s="134"/>
      <c r="N159" s="134"/>
      <c r="O159" s="134"/>
      <c r="P159" s="134"/>
      <c r="Q159" s="134"/>
      <c r="R159" s="134"/>
      <c r="S159" s="134"/>
      <c r="T159" s="134"/>
      <c r="U159" s="134"/>
      <c r="V159" s="134"/>
      <c r="W159" s="134"/>
      <c r="X159" s="134"/>
      <c r="Y159" s="134"/>
      <c r="Z159" s="134"/>
      <c r="AA159" s="134"/>
    </row>
    <row r="160" ht="15.75" customHeight="1">
      <c r="A160" s="134"/>
      <c r="B160" s="134"/>
      <c r="C160" s="134"/>
      <c r="D160" s="134"/>
      <c r="E160" s="134"/>
      <c r="F160" s="134"/>
      <c r="G160" s="134"/>
      <c r="H160" s="134"/>
      <c r="I160" s="134"/>
      <c r="J160" s="134"/>
      <c r="K160" s="134"/>
      <c r="L160" s="134"/>
      <c r="M160" s="134"/>
      <c r="N160" s="134"/>
      <c r="O160" s="134"/>
      <c r="P160" s="134"/>
      <c r="Q160" s="134"/>
      <c r="R160" s="134"/>
      <c r="S160" s="134"/>
      <c r="T160" s="134"/>
      <c r="U160" s="134"/>
      <c r="V160" s="134"/>
      <c r="W160" s="134"/>
      <c r="X160" s="134"/>
      <c r="Y160" s="134"/>
      <c r="Z160" s="134"/>
      <c r="AA160" s="134"/>
    </row>
    <row r="161" ht="15.75" customHeight="1">
      <c r="A161" s="134"/>
      <c r="B161" s="134"/>
      <c r="C161" s="134"/>
      <c r="D161" s="134"/>
      <c r="E161" s="134"/>
      <c r="F161" s="134"/>
      <c r="G161" s="134"/>
      <c r="H161" s="134"/>
      <c r="I161" s="134"/>
      <c r="J161" s="134"/>
      <c r="K161" s="134"/>
      <c r="L161" s="134"/>
      <c r="M161" s="134"/>
      <c r="N161" s="134"/>
      <c r="O161" s="134"/>
      <c r="P161" s="134"/>
      <c r="Q161" s="134"/>
      <c r="R161" s="134"/>
      <c r="S161" s="134"/>
      <c r="T161" s="134"/>
      <c r="U161" s="134"/>
      <c r="V161" s="134"/>
      <c r="W161" s="134"/>
      <c r="X161" s="134"/>
      <c r="Y161" s="134"/>
      <c r="Z161" s="134"/>
      <c r="AA161" s="134"/>
    </row>
    <row r="162" ht="15.75" customHeight="1">
      <c r="A162" s="134"/>
      <c r="B162" s="134"/>
      <c r="C162" s="134"/>
      <c r="D162" s="134"/>
      <c r="E162" s="134"/>
      <c r="F162" s="134"/>
      <c r="G162" s="134"/>
      <c r="H162" s="134"/>
      <c r="I162" s="134"/>
      <c r="J162" s="134"/>
      <c r="K162" s="134"/>
      <c r="L162" s="134"/>
      <c r="M162" s="134"/>
      <c r="N162" s="134"/>
      <c r="O162" s="134"/>
      <c r="P162" s="134"/>
      <c r="Q162" s="134"/>
      <c r="R162" s="134"/>
      <c r="S162" s="134"/>
      <c r="T162" s="134"/>
      <c r="U162" s="134"/>
      <c r="V162" s="134"/>
      <c r="W162" s="134"/>
      <c r="X162" s="134"/>
      <c r="Y162" s="134"/>
      <c r="Z162" s="134"/>
      <c r="AA162" s="134"/>
    </row>
    <row r="163" ht="15.75" customHeight="1">
      <c r="A163" s="134"/>
      <c r="B163" s="134"/>
      <c r="C163" s="134"/>
      <c r="D163" s="134"/>
      <c r="E163" s="134"/>
      <c r="F163" s="134"/>
      <c r="G163" s="134"/>
      <c r="H163" s="134"/>
      <c r="I163" s="134"/>
      <c r="J163" s="134"/>
      <c r="K163" s="134"/>
      <c r="L163" s="134"/>
      <c r="M163" s="134"/>
      <c r="N163" s="134"/>
      <c r="O163" s="134"/>
      <c r="P163" s="134"/>
      <c r="Q163" s="134"/>
      <c r="R163" s="134"/>
      <c r="S163" s="134"/>
      <c r="T163" s="134"/>
      <c r="U163" s="134"/>
      <c r="V163" s="134"/>
      <c r="W163" s="134"/>
      <c r="X163" s="134"/>
      <c r="Y163" s="134"/>
      <c r="Z163" s="134"/>
      <c r="AA163" s="134"/>
    </row>
    <row r="164" ht="15.75" customHeight="1">
      <c r="A164" s="134"/>
      <c r="B164" s="134"/>
      <c r="C164" s="134"/>
      <c r="D164" s="134"/>
      <c r="E164" s="134"/>
      <c r="F164" s="134"/>
      <c r="G164" s="134"/>
      <c r="H164" s="134"/>
      <c r="I164" s="134"/>
      <c r="J164" s="134"/>
      <c r="K164" s="134"/>
      <c r="L164" s="134"/>
      <c r="M164" s="134"/>
      <c r="N164" s="134"/>
      <c r="O164" s="134"/>
      <c r="P164" s="134"/>
      <c r="Q164" s="134"/>
      <c r="R164" s="134"/>
      <c r="S164" s="134"/>
      <c r="T164" s="134"/>
      <c r="U164" s="134"/>
      <c r="V164" s="134"/>
      <c r="W164" s="134"/>
      <c r="X164" s="134"/>
      <c r="Y164" s="134"/>
      <c r="Z164" s="134"/>
      <c r="AA164" s="134"/>
    </row>
    <row r="165" ht="15.75" customHeight="1">
      <c r="A165" s="134"/>
      <c r="B165" s="134"/>
      <c r="C165" s="134"/>
      <c r="D165" s="134"/>
      <c r="E165" s="134"/>
      <c r="F165" s="134"/>
      <c r="G165" s="134"/>
      <c r="H165" s="134"/>
      <c r="I165" s="134"/>
      <c r="J165" s="134"/>
      <c r="K165" s="134"/>
      <c r="L165" s="134"/>
      <c r="M165" s="134"/>
      <c r="N165" s="134"/>
      <c r="O165" s="134"/>
      <c r="P165" s="134"/>
      <c r="Q165" s="134"/>
      <c r="R165" s="134"/>
      <c r="S165" s="134"/>
      <c r="T165" s="134"/>
      <c r="U165" s="134"/>
      <c r="V165" s="134"/>
      <c r="W165" s="134"/>
      <c r="X165" s="134"/>
      <c r="Y165" s="134"/>
      <c r="Z165" s="134"/>
      <c r="AA165" s="134"/>
    </row>
    <row r="166" ht="15.75" customHeight="1">
      <c r="A166" s="134"/>
      <c r="B166" s="134"/>
      <c r="C166" s="134"/>
      <c r="D166" s="134"/>
      <c r="E166" s="134"/>
      <c r="F166" s="134"/>
      <c r="G166" s="134"/>
      <c r="H166" s="134"/>
      <c r="I166" s="134"/>
      <c r="J166" s="134"/>
      <c r="K166" s="134"/>
      <c r="L166" s="134"/>
      <c r="M166" s="134"/>
      <c r="N166" s="134"/>
      <c r="O166" s="134"/>
      <c r="P166" s="134"/>
      <c r="Q166" s="134"/>
      <c r="R166" s="134"/>
      <c r="S166" s="134"/>
      <c r="T166" s="134"/>
      <c r="U166" s="134"/>
      <c r="V166" s="134"/>
      <c r="W166" s="134"/>
      <c r="X166" s="134"/>
      <c r="Y166" s="134"/>
      <c r="Z166" s="134"/>
      <c r="AA166" s="134"/>
    </row>
    <row r="167" ht="15.75" customHeight="1">
      <c r="A167" s="134"/>
      <c r="B167" s="134"/>
      <c r="C167" s="134"/>
      <c r="D167" s="134"/>
      <c r="E167" s="134"/>
      <c r="F167" s="134"/>
      <c r="G167" s="134"/>
      <c r="H167" s="134"/>
      <c r="I167" s="134"/>
      <c r="J167" s="134"/>
      <c r="K167" s="134"/>
      <c r="L167" s="134"/>
      <c r="M167" s="134"/>
      <c r="N167" s="134"/>
      <c r="O167" s="134"/>
      <c r="P167" s="134"/>
      <c r="Q167" s="134"/>
      <c r="R167" s="134"/>
      <c r="S167" s="134"/>
      <c r="T167" s="134"/>
      <c r="U167" s="134"/>
      <c r="V167" s="134"/>
      <c r="W167" s="134"/>
      <c r="X167" s="134"/>
      <c r="Y167" s="134"/>
      <c r="Z167" s="134"/>
      <c r="AA167" s="134"/>
    </row>
    <row r="168" ht="15.75" customHeight="1">
      <c r="A168" s="134"/>
      <c r="B168" s="134"/>
      <c r="C168" s="134"/>
      <c r="D168" s="134"/>
      <c r="E168" s="134"/>
      <c r="F168" s="134"/>
      <c r="G168" s="134"/>
      <c r="H168" s="134"/>
      <c r="I168" s="134"/>
      <c r="J168" s="134"/>
      <c r="K168" s="134"/>
      <c r="L168" s="134"/>
      <c r="M168" s="134"/>
      <c r="N168" s="134"/>
      <c r="O168" s="134"/>
      <c r="P168" s="134"/>
      <c r="Q168" s="134"/>
      <c r="R168" s="134"/>
      <c r="S168" s="134"/>
      <c r="T168" s="134"/>
      <c r="U168" s="134"/>
      <c r="V168" s="134"/>
      <c r="W168" s="134"/>
      <c r="X168" s="134"/>
      <c r="Y168" s="134"/>
      <c r="Z168" s="134"/>
      <c r="AA168" s="134"/>
    </row>
    <row r="169" ht="15.75" customHeight="1">
      <c r="A169" s="134"/>
      <c r="B169" s="134"/>
      <c r="C169" s="134"/>
      <c r="D169" s="134"/>
      <c r="E169" s="134"/>
      <c r="F169" s="134"/>
      <c r="G169" s="134"/>
      <c r="H169" s="134"/>
      <c r="I169" s="134"/>
      <c r="J169" s="134"/>
      <c r="K169" s="134"/>
      <c r="L169" s="134"/>
      <c r="M169" s="134"/>
      <c r="N169" s="134"/>
      <c r="O169" s="134"/>
      <c r="P169" s="134"/>
      <c r="Q169" s="134"/>
      <c r="R169" s="134"/>
      <c r="S169" s="134"/>
      <c r="T169" s="134"/>
      <c r="U169" s="134"/>
      <c r="V169" s="134"/>
      <c r="W169" s="134"/>
      <c r="X169" s="134"/>
      <c r="Y169" s="134"/>
      <c r="Z169" s="134"/>
      <c r="AA169" s="134"/>
    </row>
    <row r="170" ht="15.75" customHeight="1">
      <c r="A170" s="134"/>
      <c r="B170" s="134"/>
      <c r="C170" s="134"/>
      <c r="D170" s="134"/>
      <c r="E170" s="134"/>
      <c r="F170" s="134"/>
      <c r="G170" s="134"/>
      <c r="H170" s="134"/>
      <c r="I170" s="134"/>
      <c r="J170" s="134"/>
      <c r="K170" s="134"/>
      <c r="L170" s="134"/>
      <c r="M170" s="134"/>
      <c r="N170" s="134"/>
      <c r="O170" s="134"/>
      <c r="P170" s="134"/>
      <c r="Q170" s="134"/>
      <c r="R170" s="134"/>
      <c r="S170" s="134"/>
      <c r="T170" s="134"/>
      <c r="U170" s="134"/>
      <c r="V170" s="134"/>
      <c r="W170" s="134"/>
      <c r="X170" s="134"/>
      <c r="Y170" s="134"/>
      <c r="Z170" s="134"/>
      <c r="AA170" s="134"/>
    </row>
    <row r="171" ht="15.75" customHeight="1">
      <c r="A171" s="134"/>
      <c r="B171" s="134"/>
      <c r="C171" s="134"/>
      <c r="D171" s="134"/>
      <c r="E171" s="134"/>
      <c r="F171" s="134"/>
      <c r="G171" s="134"/>
      <c r="H171" s="134"/>
      <c r="I171" s="134"/>
      <c r="J171" s="134"/>
      <c r="K171" s="134"/>
      <c r="L171" s="134"/>
      <c r="M171" s="134"/>
      <c r="N171" s="134"/>
      <c r="O171" s="134"/>
      <c r="P171" s="134"/>
      <c r="Q171" s="134"/>
      <c r="R171" s="134"/>
      <c r="S171" s="134"/>
      <c r="T171" s="134"/>
      <c r="U171" s="134"/>
      <c r="V171" s="134"/>
      <c r="W171" s="134"/>
      <c r="X171" s="134"/>
      <c r="Y171" s="134"/>
      <c r="Z171" s="134"/>
      <c r="AA171" s="134"/>
    </row>
    <row r="172" ht="15.75" customHeight="1">
      <c r="A172" s="134"/>
      <c r="B172" s="134"/>
      <c r="C172" s="134"/>
      <c r="D172" s="134"/>
      <c r="E172" s="134"/>
      <c r="F172" s="134"/>
      <c r="G172" s="134"/>
      <c r="H172" s="134"/>
      <c r="I172" s="134"/>
      <c r="J172" s="134"/>
      <c r="K172" s="134"/>
      <c r="L172" s="134"/>
      <c r="M172" s="134"/>
      <c r="N172" s="134"/>
      <c r="O172" s="134"/>
      <c r="P172" s="134"/>
      <c r="Q172" s="134"/>
      <c r="R172" s="134"/>
      <c r="S172" s="134"/>
      <c r="T172" s="134"/>
      <c r="U172" s="134"/>
      <c r="V172" s="134"/>
      <c r="W172" s="134"/>
      <c r="X172" s="134"/>
      <c r="Y172" s="134"/>
      <c r="Z172" s="134"/>
      <c r="AA172" s="134"/>
    </row>
    <row r="173" ht="15.75" customHeight="1">
      <c r="A173" s="134"/>
      <c r="B173" s="134"/>
      <c r="C173" s="134"/>
      <c r="D173" s="134"/>
      <c r="E173" s="134"/>
      <c r="F173" s="134"/>
      <c r="G173" s="134"/>
      <c r="H173" s="134"/>
      <c r="I173" s="134"/>
      <c r="J173" s="134"/>
      <c r="K173" s="134"/>
      <c r="L173" s="134"/>
      <c r="M173" s="134"/>
      <c r="N173" s="134"/>
      <c r="O173" s="134"/>
      <c r="P173" s="134"/>
      <c r="Q173" s="134"/>
      <c r="R173" s="134"/>
      <c r="S173" s="134"/>
      <c r="T173" s="134"/>
      <c r="U173" s="134"/>
      <c r="V173" s="134"/>
      <c r="W173" s="134"/>
      <c r="X173" s="134"/>
      <c r="Y173" s="134"/>
      <c r="Z173" s="134"/>
      <c r="AA173" s="134"/>
    </row>
    <row r="174" ht="15.75" customHeight="1">
      <c r="A174" s="134"/>
      <c r="B174" s="134"/>
      <c r="C174" s="134"/>
      <c r="D174" s="134"/>
      <c r="E174" s="134"/>
      <c r="F174" s="134"/>
      <c r="G174" s="134"/>
      <c r="H174" s="134"/>
      <c r="I174" s="134"/>
      <c r="J174" s="134"/>
      <c r="K174" s="134"/>
      <c r="L174" s="134"/>
      <c r="M174" s="134"/>
      <c r="N174" s="134"/>
      <c r="O174" s="134"/>
      <c r="P174" s="134"/>
      <c r="Q174" s="134"/>
      <c r="R174" s="134"/>
      <c r="S174" s="134"/>
      <c r="T174" s="134"/>
      <c r="U174" s="134"/>
      <c r="V174" s="134"/>
      <c r="W174" s="134"/>
      <c r="X174" s="134"/>
      <c r="Y174" s="134"/>
      <c r="Z174" s="134"/>
      <c r="AA174" s="134"/>
    </row>
    <row r="175" ht="15.75" customHeight="1">
      <c r="A175" s="134"/>
      <c r="B175" s="134"/>
      <c r="C175" s="134"/>
      <c r="D175" s="134"/>
      <c r="E175" s="134"/>
      <c r="F175" s="134"/>
      <c r="G175" s="134"/>
      <c r="H175" s="134"/>
      <c r="I175" s="134"/>
      <c r="J175" s="134"/>
      <c r="K175" s="134"/>
      <c r="L175" s="134"/>
      <c r="M175" s="134"/>
      <c r="N175" s="134"/>
      <c r="O175" s="134"/>
      <c r="P175" s="134"/>
      <c r="Q175" s="134"/>
      <c r="R175" s="134"/>
      <c r="S175" s="134"/>
      <c r="T175" s="134"/>
      <c r="U175" s="134"/>
      <c r="V175" s="134"/>
      <c r="W175" s="134"/>
      <c r="X175" s="134"/>
      <c r="Y175" s="134"/>
      <c r="Z175" s="134"/>
      <c r="AA175" s="134"/>
    </row>
    <row r="176" ht="15.75" customHeight="1">
      <c r="A176" s="134"/>
      <c r="B176" s="134"/>
      <c r="C176" s="134"/>
      <c r="D176" s="134"/>
      <c r="E176" s="134"/>
      <c r="F176" s="134"/>
      <c r="G176" s="134"/>
      <c r="H176" s="134"/>
      <c r="I176" s="134"/>
      <c r="J176" s="134"/>
      <c r="K176" s="134"/>
      <c r="L176" s="134"/>
      <c r="M176" s="134"/>
      <c r="N176" s="134"/>
      <c r="O176" s="134"/>
      <c r="P176" s="134"/>
      <c r="Q176" s="134"/>
      <c r="R176" s="134"/>
      <c r="S176" s="134"/>
      <c r="T176" s="134"/>
      <c r="U176" s="134"/>
      <c r="V176" s="134"/>
      <c r="W176" s="134"/>
      <c r="X176" s="134"/>
      <c r="Y176" s="134"/>
      <c r="Z176" s="134"/>
      <c r="AA176" s="134"/>
    </row>
    <row r="177" ht="15.75" customHeight="1">
      <c r="A177" s="134"/>
      <c r="B177" s="134"/>
      <c r="C177" s="134"/>
      <c r="D177" s="134"/>
      <c r="E177" s="134"/>
      <c r="F177" s="134"/>
      <c r="G177" s="134"/>
      <c r="H177" s="134"/>
      <c r="I177" s="134"/>
      <c r="J177" s="134"/>
      <c r="K177" s="134"/>
      <c r="L177" s="134"/>
      <c r="M177" s="134"/>
      <c r="N177" s="134"/>
      <c r="O177" s="134"/>
      <c r="P177" s="134"/>
      <c r="Q177" s="134"/>
      <c r="R177" s="134"/>
      <c r="S177" s="134"/>
      <c r="T177" s="134"/>
      <c r="U177" s="134"/>
      <c r="V177" s="134"/>
      <c r="W177" s="134"/>
      <c r="X177" s="134"/>
      <c r="Y177" s="134"/>
      <c r="Z177" s="134"/>
      <c r="AA177" s="134"/>
    </row>
    <row r="178" ht="15.75" customHeight="1">
      <c r="A178" s="134"/>
      <c r="B178" s="134"/>
      <c r="C178" s="134"/>
      <c r="D178" s="134"/>
      <c r="E178" s="134"/>
      <c r="F178" s="134"/>
      <c r="G178" s="134"/>
      <c r="H178" s="134"/>
      <c r="I178" s="134"/>
      <c r="J178" s="134"/>
      <c r="K178" s="134"/>
      <c r="L178" s="134"/>
      <c r="M178" s="134"/>
      <c r="N178" s="134"/>
      <c r="O178" s="134"/>
      <c r="P178" s="134"/>
      <c r="Q178" s="134"/>
      <c r="R178" s="134"/>
      <c r="S178" s="134"/>
      <c r="T178" s="134"/>
      <c r="U178" s="134"/>
      <c r="V178" s="134"/>
      <c r="W178" s="134"/>
      <c r="X178" s="134"/>
      <c r="Y178" s="134"/>
      <c r="Z178" s="134"/>
      <c r="AA178" s="134"/>
    </row>
    <row r="179" ht="15.75" customHeight="1">
      <c r="A179" s="134"/>
      <c r="B179" s="134"/>
      <c r="C179" s="134"/>
      <c r="D179" s="134"/>
      <c r="E179" s="134"/>
      <c r="F179" s="134"/>
      <c r="G179" s="134"/>
      <c r="H179" s="134"/>
      <c r="I179" s="134"/>
      <c r="J179" s="134"/>
      <c r="K179" s="134"/>
      <c r="L179" s="134"/>
      <c r="M179" s="134"/>
      <c r="N179" s="134"/>
      <c r="O179" s="134"/>
      <c r="P179" s="134"/>
      <c r="Q179" s="134"/>
      <c r="R179" s="134"/>
      <c r="S179" s="134"/>
      <c r="T179" s="134"/>
      <c r="U179" s="134"/>
      <c r="V179" s="134"/>
      <c r="W179" s="134"/>
      <c r="X179" s="134"/>
      <c r="Y179" s="134"/>
      <c r="Z179" s="134"/>
      <c r="AA179" s="134"/>
    </row>
    <row r="180" ht="15.75" customHeight="1">
      <c r="A180" s="134"/>
      <c r="B180" s="134"/>
      <c r="C180" s="134"/>
      <c r="D180" s="134"/>
      <c r="E180" s="134"/>
      <c r="F180" s="134"/>
      <c r="G180" s="134"/>
      <c r="H180" s="134"/>
      <c r="I180" s="134"/>
      <c r="J180" s="134"/>
      <c r="K180" s="134"/>
      <c r="L180" s="134"/>
      <c r="M180" s="134"/>
      <c r="N180" s="134"/>
      <c r="O180" s="134"/>
      <c r="P180" s="134"/>
      <c r="Q180" s="134"/>
      <c r="R180" s="134"/>
      <c r="S180" s="134"/>
      <c r="T180" s="134"/>
      <c r="U180" s="134"/>
      <c r="V180" s="134"/>
      <c r="W180" s="134"/>
      <c r="X180" s="134"/>
      <c r="Y180" s="134"/>
      <c r="Z180" s="134"/>
      <c r="AA180" s="134"/>
    </row>
    <row r="181" ht="15.75" customHeight="1">
      <c r="A181" s="134"/>
      <c r="B181" s="134"/>
      <c r="C181" s="134"/>
      <c r="D181" s="134"/>
      <c r="E181" s="134"/>
      <c r="F181" s="134"/>
      <c r="G181" s="134"/>
      <c r="H181" s="134"/>
      <c r="I181" s="134"/>
      <c r="J181" s="134"/>
      <c r="K181" s="134"/>
      <c r="L181" s="134"/>
      <c r="M181" s="134"/>
      <c r="N181" s="134"/>
      <c r="O181" s="134"/>
      <c r="P181" s="134"/>
      <c r="Q181" s="134"/>
      <c r="R181" s="134"/>
      <c r="S181" s="134"/>
      <c r="T181" s="134"/>
      <c r="U181" s="134"/>
      <c r="V181" s="134"/>
      <c r="W181" s="134"/>
      <c r="X181" s="134"/>
      <c r="Y181" s="134"/>
      <c r="Z181" s="134"/>
      <c r="AA181" s="134"/>
    </row>
    <row r="182" ht="15.75" customHeight="1">
      <c r="A182" s="134"/>
      <c r="B182" s="134"/>
      <c r="C182" s="134"/>
      <c r="D182" s="134"/>
      <c r="E182" s="134"/>
      <c r="F182" s="134"/>
      <c r="G182" s="134"/>
      <c r="H182" s="134"/>
      <c r="I182" s="134"/>
      <c r="J182" s="134"/>
      <c r="K182" s="134"/>
      <c r="L182" s="134"/>
      <c r="M182" s="134"/>
      <c r="N182" s="134"/>
      <c r="O182" s="134"/>
      <c r="P182" s="134"/>
      <c r="Q182" s="134"/>
      <c r="R182" s="134"/>
      <c r="S182" s="134"/>
      <c r="T182" s="134"/>
      <c r="U182" s="134"/>
      <c r="V182" s="134"/>
      <c r="W182" s="134"/>
      <c r="X182" s="134"/>
      <c r="Y182" s="134"/>
      <c r="Z182" s="134"/>
      <c r="AA182" s="134"/>
    </row>
    <row r="183" ht="15.75" customHeight="1">
      <c r="A183" s="134"/>
      <c r="B183" s="134"/>
      <c r="C183" s="134"/>
      <c r="D183" s="134"/>
      <c r="E183" s="134"/>
      <c r="F183" s="134"/>
      <c r="G183" s="134"/>
      <c r="H183" s="134"/>
      <c r="I183" s="134"/>
      <c r="J183" s="134"/>
      <c r="K183" s="134"/>
      <c r="L183" s="134"/>
      <c r="M183" s="134"/>
      <c r="N183" s="134"/>
      <c r="O183" s="134"/>
      <c r="P183" s="134"/>
      <c r="Q183" s="134"/>
      <c r="R183" s="134"/>
      <c r="S183" s="134"/>
      <c r="T183" s="134"/>
      <c r="U183" s="134"/>
      <c r="V183" s="134"/>
      <c r="W183" s="134"/>
      <c r="X183" s="134"/>
      <c r="Y183" s="134"/>
      <c r="Z183" s="134"/>
      <c r="AA183" s="134"/>
    </row>
    <row r="184" ht="15.75" customHeight="1">
      <c r="A184" s="134"/>
      <c r="B184" s="134"/>
      <c r="C184" s="134"/>
      <c r="D184" s="134"/>
      <c r="E184" s="134"/>
      <c r="F184" s="134"/>
      <c r="G184" s="134"/>
      <c r="H184" s="134"/>
      <c r="I184" s="134"/>
      <c r="J184" s="134"/>
      <c r="K184" s="134"/>
      <c r="L184" s="134"/>
      <c r="M184" s="134"/>
      <c r="N184" s="134"/>
      <c r="O184" s="134"/>
      <c r="P184" s="134"/>
      <c r="Q184" s="134"/>
      <c r="R184" s="134"/>
      <c r="S184" s="134"/>
      <c r="T184" s="134"/>
      <c r="U184" s="134"/>
      <c r="V184" s="134"/>
      <c r="W184" s="134"/>
      <c r="X184" s="134"/>
      <c r="Y184" s="134"/>
      <c r="Z184" s="134"/>
      <c r="AA184" s="134"/>
    </row>
    <row r="185" ht="15.75" customHeight="1">
      <c r="A185" s="134"/>
      <c r="B185" s="134"/>
      <c r="C185" s="134"/>
      <c r="D185" s="134"/>
      <c r="E185" s="134"/>
      <c r="F185" s="134"/>
      <c r="G185" s="134"/>
      <c r="H185" s="134"/>
      <c r="I185" s="134"/>
      <c r="J185" s="134"/>
      <c r="K185" s="134"/>
      <c r="L185" s="134"/>
      <c r="M185" s="134"/>
      <c r="N185" s="134"/>
      <c r="O185" s="134"/>
      <c r="P185" s="134"/>
      <c r="Q185" s="134"/>
      <c r="R185" s="134"/>
      <c r="S185" s="134"/>
      <c r="T185" s="134"/>
      <c r="U185" s="134"/>
      <c r="V185" s="134"/>
      <c r="W185" s="134"/>
      <c r="X185" s="134"/>
      <c r="Y185" s="134"/>
      <c r="Z185" s="134"/>
      <c r="AA185" s="134"/>
    </row>
    <row r="186" ht="15.75" customHeight="1">
      <c r="A186" s="134"/>
      <c r="B186" s="134"/>
      <c r="C186" s="134"/>
      <c r="D186" s="134"/>
      <c r="E186" s="134"/>
      <c r="F186" s="134"/>
      <c r="G186" s="134"/>
      <c r="H186" s="134"/>
      <c r="I186" s="134"/>
      <c r="J186" s="134"/>
      <c r="K186" s="134"/>
      <c r="L186" s="134"/>
      <c r="M186" s="134"/>
      <c r="N186" s="134"/>
      <c r="O186" s="134"/>
      <c r="P186" s="134"/>
      <c r="Q186" s="134"/>
      <c r="R186" s="134"/>
      <c r="S186" s="134"/>
      <c r="T186" s="134"/>
      <c r="U186" s="134"/>
      <c r="V186" s="134"/>
      <c r="W186" s="134"/>
      <c r="X186" s="134"/>
      <c r="Y186" s="134"/>
      <c r="Z186" s="134"/>
      <c r="AA186" s="134"/>
    </row>
    <row r="187" ht="15.75" customHeight="1">
      <c r="A187" s="134"/>
      <c r="B187" s="134"/>
      <c r="C187" s="134"/>
      <c r="D187" s="134"/>
      <c r="E187" s="134"/>
      <c r="F187" s="134"/>
      <c r="G187" s="134"/>
      <c r="H187" s="134"/>
      <c r="I187" s="134"/>
      <c r="J187" s="134"/>
      <c r="K187" s="134"/>
      <c r="L187" s="134"/>
      <c r="M187" s="134"/>
      <c r="N187" s="134"/>
      <c r="O187" s="134"/>
      <c r="P187" s="134"/>
      <c r="Q187" s="134"/>
      <c r="R187" s="134"/>
      <c r="S187" s="134"/>
      <c r="T187" s="134"/>
      <c r="U187" s="134"/>
      <c r="V187" s="134"/>
      <c r="W187" s="134"/>
      <c r="X187" s="134"/>
      <c r="Y187" s="134"/>
      <c r="Z187" s="134"/>
      <c r="AA187" s="134"/>
    </row>
    <row r="188" ht="15.75" customHeight="1">
      <c r="A188" s="134"/>
      <c r="B188" s="134"/>
      <c r="C188" s="134"/>
      <c r="D188" s="134"/>
      <c r="E188" s="134"/>
      <c r="F188" s="134"/>
      <c r="G188" s="134"/>
      <c r="H188" s="134"/>
      <c r="I188" s="134"/>
      <c r="J188" s="134"/>
      <c r="K188" s="134"/>
      <c r="L188" s="134"/>
      <c r="M188" s="134"/>
      <c r="N188" s="134"/>
      <c r="O188" s="134"/>
      <c r="P188" s="134"/>
      <c r="Q188" s="134"/>
      <c r="R188" s="134"/>
      <c r="S188" s="134"/>
      <c r="T188" s="134"/>
      <c r="U188" s="134"/>
      <c r="V188" s="134"/>
      <c r="W188" s="134"/>
      <c r="X188" s="134"/>
      <c r="Y188" s="134"/>
      <c r="Z188" s="134"/>
      <c r="AA188" s="134"/>
    </row>
    <row r="189" ht="15.75" customHeight="1">
      <c r="A189" s="134"/>
      <c r="B189" s="134"/>
      <c r="C189" s="134"/>
      <c r="D189" s="134"/>
      <c r="E189" s="134"/>
      <c r="F189" s="134"/>
      <c r="G189" s="134"/>
      <c r="H189" s="134"/>
      <c r="I189" s="134"/>
      <c r="J189" s="134"/>
      <c r="K189" s="134"/>
      <c r="L189" s="134"/>
      <c r="M189" s="134"/>
      <c r="N189" s="134"/>
      <c r="O189" s="134"/>
      <c r="P189" s="134"/>
      <c r="Q189" s="134"/>
      <c r="R189" s="134"/>
      <c r="S189" s="134"/>
      <c r="T189" s="134"/>
      <c r="U189" s="134"/>
      <c r="V189" s="134"/>
      <c r="W189" s="134"/>
      <c r="X189" s="134"/>
      <c r="Y189" s="134"/>
      <c r="Z189" s="134"/>
      <c r="AA189" s="134"/>
    </row>
    <row r="190" ht="15.75" customHeight="1">
      <c r="A190" s="134"/>
      <c r="B190" s="134"/>
      <c r="C190" s="134"/>
      <c r="D190" s="134"/>
      <c r="E190" s="134"/>
      <c r="F190" s="134"/>
      <c r="G190" s="134"/>
      <c r="H190" s="134"/>
      <c r="I190" s="134"/>
      <c r="J190" s="134"/>
      <c r="K190" s="134"/>
      <c r="L190" s="134"/>
      <c r="M190" s="134"/>
      <c r="N190" s="134"/>
      <c r="O190" s="134"/>
      <c r="P190" s="134"/>
      <c r="Q190" s="134"/>
      <c r="R190" s="134"/>
      <c r="S190" s="134"/>
      <c r="T190" s="134"/>
      <c r="U190" s="134"/>
      <c r="V190" s="134"/>
      <c r="W190" s="134"/>
      <c r="X190" s="134"/>
      <c r="Y190" s="134"/>
      <c r="Z190" s="134"/>
      <c r="AA190" s="134"/>
    </row>
    <row r="191" ht="15.75" customHeight="1">
      <c r="A191" s="134"/>
      <c r="B191" s="134"/>
      <c r="C191" s="134"/>
      <c r="D191" s="134"/>
      <c r="E191" s="134"/>
      <c r="F191" s="134"/>
      <c r="G191" s="134"/>
      <c r="H191" s="134"/>
      <c r="I191" s="134"/>
      <c r="J191" s="134"/>
      <c r="K191" s="134"/>
      <c r="L191" s="134"/>
      <c r="M191" s="134"/>
      <c r="N191" s="134"/>
      <c r="O191" s="134"/>
      <c r="P191" s="134"/>
      <c r="Q191" s="134"/>
      <c r="R191" s="134"/>
      <c r="S191" s="134"/>
      <c r="T191" s="134"/>
      <c r="U191" s="134"/>
      <c r="V191" s="134"/>
      <c r="W191" s="134"/>
      <c r="X191" s="134"/>
      <c r="Y191" s="134"/>
      <c r="Z191" s="134"/>
      <c r="AA191" s="134"/>
    </row>
    <row r="192" ht="15.75" customHeight="1">
      <c r="A192" s="134"/>
      <c r="B192" s="134"/>
      <c r="C192" s="134"/>
      <c r="D192" s="134"/>
      <c r="E192" s="134"/>
      <c r="F192" s="134"/>
      <c r="G192" s="134"/>
      <c r="H192" s="134"/>
      <c r="I192" s="134"/>
      <c r="J192" s="134"/>
      <c r="K192" s="134"/>
      <c r="L192" s="134"/>
      <c r="M192" s="134"/>
      <c r="N192" s="134"/>
      <c r="O192" s="134"/>
      <c r="P192" s="134"/>
      <c r="Q192" s="134"/>
      <c r="R192" s="134"/>
      <c r="S192" s="134"/>
      <c r="T192" s="134"/>
      <c r="U192" s="134"/>
      <c r="V192" s="134"/>
      <c r="W192" s="134"/>
      <c r="X192" s="134"/>
      <c r="Y192" s="134"/>
      <c r="Z192" s="134"/>
      <c r="AA192" s="134"/>
    </row>
    <row r="193" ht="15.75" customHeight="1">
      <c r="A193" s="134"/>
      <c r="B193" s="134"/>
      <c r="C193" s="134"/>
      <c r="D193" s="134"/>
      <c r="E193" s="134"/>
      <c r="F193" s="134"/>
      <c r="G193" s="134"/>
      <c r="H193" s="134"/>
      <c r="I193" s="134"/>
      <c r="J193" s="134"/>
      <c r="K193" s="134"/>
      <c r="L193" s="134"/>
      <c r="M193" s="134"/>
      <c r="N193" s="134"/>
      <c r="O193" s="134"/>
      <c r="P193" s="134"/>
      <c r="Q193" s="134"/>
      <c r="R193" s="134"/>
      <c r="S193" s="134"/>
      <c r="T193" s="134"/>
      <c r="U193" s="134"/>
      <c r="V193" s="134"/>
      <c r="W193" s="134"/>
      <c r="X193" s="134"/>
      <c r="Y193" s="134"/>
      <c r="Z193" s="134"/>
      <c r="AA193" s="134"/>
    </row>
    <row r="194" ht="15.75" customHeight="1">
      <c r="A194" s="134"/>
      <c r="B194" s="134"/>
      <c r="C194" s="134"/>
      <c r="D194" s="134"/>
      <c r="E194" s="134"/>
      <c r="F194" s="134"/>
      <c r="G194" s="134"/>
      <c r="H194" s="134"/>
      <c r="I194" s="134"/>
      <c r="J194" s="134"/>
      <c r="K194" s="134"/>
      <c r="L194" s="134"/>
      <c r="M194" s="134"/>
      <c r="N194" s="134"/>
      <c r="O194" s="134"/>
      <c r="P194" s="134"/>
      <c r="Q194" s="134"/>
      <c r="R194" s="134"/>
      <c r="S194" s="134"/>
      <c r="T194" s="134"/>
      <c r="U194" s="134"/>
      <c r="V194" s="134"/>
      <c r="W194" s="134"/>
      <c r="X194" s="134"/>
      <c r="Y194" s="134"/>
      <c r="Z194" s="134"/>
      <c r="AA194" s="134"/>
    </row>
    <row r="195" ht="15.75" customHeight="1">
      <c r="A195" s="134"/>
      <c r="B195" s="134"/>
      <c r="C195" s="134"/>
      <c r="D195" s="134"/>
      <c r="E195" s="134"/>
      <c r="F195" s="134"/>
      <c r="G195" s="134"/>
      <c r="H195" s="134"/>
      <c r="I195" s="134"/>
      <c r="J195" s="134"/>
      <c r="K195" s="134"/>
      <c r="L195" s="134"/>
      <c r="M195" s="134"/>
      <c r="N195" s="134"/>
      <c r="O195" s="134"/>
      <c r="P195" s="134"/>
      <c r="Q195" s="134"/>
      <c r="R195" s="134"/>
      <c r="S195" s="134"/>
      <c r="T195" s="134"/>
      <c r="U195" s="134"/>
      <c r="V195" s="134"/>
      <c r="W195" s="134"/>
      <c r="X195" s="134"/>
      <c r="Y195" s="134"/>
      <c r="Z195" s="134"/>
      <c r="AA195" s="134"/>
    </row>
    <row r="196" ht="15.75" customHeight="1">
      <c r="A196" s="134"/>
      <c r="B196" s="134"/>
      <c r="C196" s="134"/>
      <c r="D196" s="134"/>
      <c r="E196" s="134"/>
      <c r="F196" s="134"/>
      <c r="G196" s="134"/>
      <c r="H196" s="134"/>
      <c r="I196" s="134"/>
      <c r="J196" s="134"/>
      <c r="K196" s="134"/>
      <c r="L196" s="134"/>
      <c r="M196" s="134"/>
      <c r="N196" s="134"/>
      <c r="O196" s="134"/>
      <c r="P196" s="134"/>
      <c r="Q196" s="134"/>
      <c r="R196" s="134"/>
      <c r="S196" s="134"/>
      <c r="T196" s="134"/>
      <c r="U196" s="134"/>
      <c r="V196" s="134"/>
      <c r="W196" s="134"/>
      <c r="X196" s="134"/>
      <c r="Y196" s="134"/>
      <c r="Z196" s="134"/>
      <c r="AA196" s="134"/>
    </row>
    <row r="197" ht="15.75" customHeight="1">
      <c r="A197" s="134"/>
      <c r="B197" s="134"/>
      <c r="C197" s="134"/>
      <c r="D197" s="134"/>
      <c r="E197" s="134"/>
      <c r="F197" s="134"/>
      <c r="G197" s="134"/>
      <c r="H197" s="134"/>
      <c r="I197" s="134"/>
      <c r="J197" s="134"/>
      <c r="K197" s="134"/>
      <c r="L197" s="134"/>
      <c r="M197" s="134"/>
      <c r="N197" s="134"/>
      <c r="O197" s="134"/>
      <c r="P197" s="134"/>
      <c r="Q197" s="134"/>
      <c r="R197" s="134"/>
      <c r="S197" s="134"/>
      <c r="T197" s="134"/>
      <c r="U197" s="134"/>
      <c r="V197" s="134"/>
      <c r="W197" s="134"/>
      <c r="X197" s="134"/>
      <c r="Y197" s="134"/>
      <c r="Z197" s="134"/>
      <c r="AA197" s="134"/>
    </row>
    <row r="198" ht="15.75" customHeight="1">
      <c r="A198" s="134"/>
      <c r="B198" s="134"/>
      <c r="C198" s="134"/>
      <c r="D198" s="134"/>
      <c r="E198" s="134"/>
      <c r="F198" s="134"/>
      <c r="G198" s="134"/>
      <c r="H198" s="134"/>
      <c r="I198" s="134"/>
      <c r="J198" s="134"/>
      <c r="K198" s="134"/>
      <c r="L198" s="134"/>
      <c r="M198" s="134"/>
      <c r="N198" s="134"/>
      <c r="O198" s="134"/>
      <c r="P198" s="134"/>
      <c r="Q198" s="134"/>
      <c r="R198" s="134"/>
      <c r="S198" s="134"/>
      <c r="T198" s="134"/>
      <c r="U198" s="134"/>
      <c r="V198" s="134"/>
      <c r="W198" s="134"/>
      <c r="X198" s="134"/>
      <c r="Y198" s="134"/>
      <c r="Z198" s="134"/>
      <c r="AA198" s="134"/>
    </row>
    <row r="199" ht="15.75" customHeight="1">
      <c r="A199" s="134"/>
      <c r="B199" s="134"/>
      <c r="C199" s="134"/>
      <c r="D199" s="134"/>
      <c r="E199" s="134"/>
      <c r="F199" s="134"/>
      <c r="G199" s="134"/>
      <c r="H199" s="134"/>
      <c r="I199" s="134"/>
      <c r="J199" s="134"/>
      <c r="K199" s="134"/>
      <c r="L199" s="134"/>
      <c r="M199" s="134"/>
      <c r="N199" s="134"/>
      <c r="O199" s="134"/>
      <c r="P199" s="134"/>
      <c r="Q199" s="134"/>
      <c r="R199" s="134"/>
      <c r="S199" s="134"/>
      <c r="T199" s="134"/>
      <c r="U199" s="134"/>
      <c r="V199" s="134"/>
      <c r="W199" s="134"/>
      <c r="X199" s="134"/>
      <c r="Y199" s="134"/>
      <c r="Z199" s="134"/>
      <c r="AA199" s="134"/>
    </row>
    <row r="200" ht="15.75" customHeight="1">
      <c r="A200" s="134"/>
      <c r="B200" s="134"/>
      <c r="C200" s="134"/>
      <c r="D200" s="134"/>
      <c r="E200" s="134"/>
      <c r="F200" s="134"/>
      <c r="G200" s="134"/>
      <c r="H200" s="134"/>
      <c r="I200" s="134"/>
      <c r="J200" s="134"/>
      <c r="K200" s="134"/>
      <c r="L200" s="134"/>
      <c r="M200" s="134"/>
      <c r="N200" s="134"/>
      <c r="O200" s="134"/>
      <c r="P200" s="134"/>
      <c r="Q200" s="134"/>
      <c r="R200" s="134"/>
      <c r="S200" s="134"/>
      <c r="T200" s="134"/>
      <c r="U200" s="134"/>
      <c r="V200" s="134"/>
      <c r="W200" s="134"/>
      <c r="X200" s="134"/>
      <c r="Y200" s="134"/>
      <c r="Z200" s="134"/>
      <c r="AA200" s="134"/>
    </row>
    <row r="201" ht="15.75" customHeight="1">
      <c r="A201" s="134"/>
      <c r="B201" s="134"/>
      <c r="C201" s="134"/>
      <c r="D201" s="134"/>
      <c r="E201" s="134"/>
      <c r="F201" s="134"/>
      <c r="G201" s="134"/>
      <c r="H201" s="134"/>
      <c r="I201" s="134"/>
      <c r="J201" s="134"/>
      <c r="K201" s="134"/>
      <c r="L201" s="134"/>
      <c r="M201" s="134"/>
      <c r="N201" s="134"/>
      <c r="O201" s="134"/>
      <c r="P201" s="134"/>
      <c r="Q201" s="134"/>
      <c r="R201" s="134"/>
      <c r="S201" s="134"/>
      <c r="T201" s="134"/>
      <c r="U201" s="134"/>
      <c r="V201" s="134"/>
      <c r="W201" s="134"/>
      <c r="X201" s="134"/>
      <c r="Y201" s="134"/>
      <c r="Z201" s="134"/>
      <c r="AA201" s="134"/>
    </row>
    <row r="202" ht="15.75" customHeight="1">
      <c r="A202" s="134"/>
      <c r="B202" s="134"/>
      <c r="C202" s="134"/>
      <c r="D202" s="134"/>
      <c r="E202" s="134"/>
      <c r="F202" s="134"/>
      <c r="G202" s="134"/>
      <c r="H202" s="134"/>
      <c r="I202" s="134"/>
      <c r="J202" s="134"/>
      <c r="K202" s="134"/>
      <c r="L202" s="134"/>
      <c r="M202" s="134"/>
      <c r="N202" s="134"/>
      <c r="O202" s="134"/>
      <c r="P202" s="134"/>
      <c r="Q202" s="134"/>
      <c r="R202" s="134"/>
      <c r="S202" s="134"/>
      <c r="T202" s="134"/>
      <c r="U202" s="134"/>
      <c r="V202" s="134"/>
      <c r="W202" s="134"/>
      <c r="X202" s="134"/>
      <c r="Y202" s="134"/>
      <c r="Z202" s="134"/>
      <c r="AA202" s="134"/>
    </row>
    <row r="203" ht="15.75" customHeight="1">
      <c r="A203" s="134"/>
      <c r="B203" s="134"/>
      <c r="C203" s="134"/>
      <c r="D203" s="134"/>
      <c r="E203" s="134"/>
      <c r="F203" s="134"/>
      <c r="G203" s="134"/>
      <c r="H203" s="134"/>
      <c r="I203" s="134"/>
      <c r="J203" s="134"/>
      <c r="K203" s="134"/>
      <c r="L203" s="134"/>
      <c r="M203" s="134"/>
      <c r="N203" s="134"/>
      <c r="O203" s="134"/>
      <c r="P203" s="134"/>
      <c r="Q203" s="134"/>
      <c r="R203" s="134"/>
      <c r="S203" s="134"/>
      <c r="T203" s="134"/>
      <c r="U203" s="134"/>
      <c r="V203" s="134"/>
      <c r="W203" s="134"/>
      <c r="X203" s="134"/>
      <c r="Y203" s="134"/>
      <c r="Z203" s="134"/>
      <c r="AA203" s="134"/>
    </row>
    <row r="204" ht="15.75" customHeight="1">
      <c r="A204" s="134"/>
      <c r="B204" s="134"/>
      <c r="C204" s="134"/>
      <c r="D204" s="134"/>
      <c r="E204" s="134"/>
      <c r="F204" s="134"/>
      <c r="G204" s="134"/>
      <c r="H204" s="134"/>
      <c r="I204" s="134"/>
      <c r="J204" s="134"/>
      <c r="K204" s="134"/>
      <c r="L204" s="134"/>
      <c r="M204" s="134"/>
      <c r="N204" s="134"/>
      <c r="O204" s="134"/>
      <c r="P204" s="134"/>
      <c r="Q204" s="134"/>
      <c r="R204" s="134"/>
      <c r="S204" s="134"/>
      <c r="T204" s="134"/>
      <c r="U204" s="134"/>
      <c r="V204" s="134"/>
      <c r="W204" s="134"/>
      <c r="X204" s="134"/>
      <c r="Y204" s="134"/>
      <c r="Z204" s="134"/>
      <c r="AA204" s="134"/>
    </row>
    <row r="205" ht="15.75" customHeight="1">
      <c r="A205" s="134"/>
      <c r="B205" s="134"/>
      <c r="C205" s="134"/>
      <c r="D205" s="134"/>
      <c r="E205" s="134"/>
      <c r="F205" s="134"/>
      <c r="G205" s="134"/>
      <c r="H205" s="134"/>
      <c r="I205" s="134"/>
      <c r="J205" s="134"/>
      <c r="K205" s="134"/>
      <c r="L205" s="134"/>
      <c r="M205" s="134"/>
      <c r="N205" s="134"/>
      <c r="O205" s="134"/>
      <c r="P205" s="134"/>
      <c r="Q205" s="134"/>
      <c r="R205" s="134"/>
      <c r="S205" s="134"/>
      <c r="T205" s="134"/>
      <c r="U205" s="134"/>
      <c r="V205" s="134"/>
      <c r="W205" s="134"/>
      <c r="X205" s="134"/>
      <c r="Y205" s="134"/>
      <c r="Z205" s="134"/>
      <c r="AA205" s="134"/>
    </row>
    <row r="206" ht="15.75" customHeight="1">
      <c r="A206" s="134"/>
      <c r="B206" s="134"/>
      <c r="C206" s="134"/>
      <c r="D206" s="134"/>
      <c r="E206" s="134"/>
      <c r="F206" s="134"/>
      <c r="G206" s="134"/>
      <c r="H206" s="134"/>
      <c r="I206" s="134"/>
      <c r="J206" s="134"/>
      <c r="K206" s="134"/>
      <c r="L206" s="134"/>
      <c r="M206" s="134"/>
      <c r="N206" s="134"/>
      <c r="O206" s="134"/>
      <c r="P206" s="134"/>
      <c r="Q206" s="134"/>
      <c r="R206" s="134"/>
      <c r="S206" s="134"/>
      <c r="T206" s="134"/>
      <c r="U206" s="134"/>
      <c r="V206" s="134"/>
      <c r="W206" s="134"/>
      <c r="X206" s="134"/>
      <c r="Y206" s="134"/>
      <c r="Z206" s="134"/>
      <c r="AA206" s="134"/>
    </row>
    <row r="207" ht="15.75" customHeight="1">
      <c r="A207" s="134"/>
      <c r="B207" s="134"/>
      <c r="C207" s="134"/>
      <c r="D207" s="134"/>
      <c r="E207" s="134"/>
      <c r="F207" s="134"/>
      <c r="G207" s="134"/>
      <c r="H207" s="134"/>
      <c r="I207" s="134"/>
      <c r="J207" s="134"/>
      <c r="K207" s="134"/>
      <c r="L207" s="134"/>
      <c r="M207" s="134"/>
      <c r="N207" s="134"/>
      <c r="O207" s="134"/>
      <c r="P207" s="134"/>
      <c r="Q207" s="134"/>
      <c r="R207" s="134"/>
      <c r="S207" s="134"/>
      <c r="T207" s="134"/>
      <c r="U207" s="134"/>
      <c r="V207" s="134"/>
      <c r="W207" s="134"/>
      <c r="X207" s="134"/>
      <c r="Y207" s="134"/>
      <c r="Z207" s="134"/>
      <c r="AA207" s="134"/>
    </row>
    <row r="208" ht="15.75" customHeight="1">
      <c r="A208" s="134"/>
      <c r="B208" s="134"/>
      <c r="C208" s="134"/>
      <c r="D208" s="134"/>
      <c r="E208" s="134"/>
      <c r="F208" s="134"/>
      <c r="G208" s="134"/>
      <c r="H208" s="134"/>
      <c r="I208" s="134"/>
      <c r="J208" s="134"/>
      <c r="K208" s="134"/>
      <c r="L208" s="134"/>
      <c r="M208" s="134"/>
      <c r="N208" s="134"/>
      <c r="O208" s="134"/>
      <c r="P208" s="134"/>
      <c r="Q208" s="134"/>
      <c r="R208" s="134"/>
      <c r="S208" s="134"/>
      <c r="T208" s="134"/>
      <c r="U208" s="134"/>
      <c r="V208" s="134"/>
      <c r="W208" s="134"/>
      <c r="X208" s="134"/>
      <c r="Y208" s="134"/>
      <c r="Z208" s="134"/>
      <c r="AA208" s="134"/>
    </row>
    <row r="209" ht="15.75" customHeight="1">
      <c r="A209" s="134"/>
      <c r="B209" s="134"/>
      <c r="C209" s="134"/>
      <c r="D209" s="134"/>
      <c r="E209" s="134"/>
      <c r="F209" s="134"/>
      <c r="G209" s="134"/>
      <c r="H209" s="134"/>
      <c r="I209" s="134"/>
      <c r="J209" s="134"/>
      <c r="K209" s="134"/>
      <c r="L209" s="134"/>
      <c r="M209" s="134"/>
      <c r="N209" s="134"/>
      <c r="O209" s="134"/>
      <c r="P209" s="134"/>
      <c r="Q209" s="134"/>
      <c r="R209" s="134"/>
      <c r="S209" s="134"/>
      <c r="T209" s="134"/>
      <c r="U209" s="134"/>
      <c r="V209" s="134"/>
      <c r="W209" s="134"/>
      <c r="X209" s="134"/>
      <c r="Y209" s="134"/>
      <c r="Z209" s="134"/>
      <c r="AA209" s="134"/>
    </row>
    <row r="210" ht="15.75" customHeight="1">
      <c r="A210" s="134"/>
      <c r="B210" s="134"/>
      <c r="C210" s="134"/>
      <c r="D210" s="134"/>
      <c r="E210" s="134"/>
      <c r="F210" s="134"/>
      <c r="G210" s="134"/>
      <c r="H210" s="134"/>
      <c r="I210" s="134"/>
      <c r="J210" s="134"/>
      <c r="K210" s="134"/>
      <c r="L210" s="134"/>
      <c r="M210" s="134"/>
      <c r="N210" s="134"/>
      <c r="O210" s="134"/>
      <c r="P210" s="134"/>
      <c r="Q210" s="134"/>
      <c r="R210" s="134"/>
      <c r="S210" s="134"/>
      <c r="T210" s="134"/>
      <c r="U210" s="134"/>
      <c r="V210" s="134"/>
      <c r="W210" s="134"/>
      <c r="X210" s="134"/>
      <c r="Y210" s="134"/>
      <c r="Z210" s="134"/>
      <c r="AA210" s="134"/>
    </row>
    <row r="211" ht="15.75" customHeight="1">
      <c r="A211" s="134"/>
      <c r="B211" s="134"/>
      <c r="C211" s="134"/>
      <c r="D211" s="134"/>
      <c r="E211" s="134"/>
      <c r="F211" s="134"/>
      <c r="G211" s="134"/>
      <c r="H211" s="134"/>
      <c r="I211" s="134"/>
      <c r="J211" s="134"/>
      <c r="K211" s="134"/>
      <c r="L211" s="134"/>
      <c r="M211" s="134"/>
      <c r="N211" s="134"/>
      <c r="O211" s="134"/>
      <c r="P211" s="134"/>
      <c r="Q211" s="134"/>
      <c r="R211" s="134"/>
      <c r="S211" s="134"/>
      <c r="T211" s="134"/>
      <c r="U211" s="134"/>
      <c r="V211" s="134"/>
      <c r="W211" s="134"/>
      <c r="X211" s="134"/>
      <c r="Y211" s="134"/>
      <c r="Z211" s="134"/>
      <c r="AA211" s="134"/>
    </row>
    <row r="212" ht="15.75" customHeight="1">
      <c r="A212" s="134"/>
      <c r="B212" s="134"/>
      <c r="C212" s="134"/>
      <c r="D212" s="134"/>
      <c r="E212" s="134"/>
      <c r="F212" s="134"/>
      <c r="G212" s="134"/>
      <c r="H212" s="134"/>
      <c r="I212" s="134"/>
      <c r="J212" s="134"/>
      <c r="K212" s="134"/>
      <c r="L212" s="134"/>
      <c r="M212" s="134"/>
      <c r="N212" s="134"/>
      <c r="O212" s="134"/>
      <c r="P212" s="134"/>
      <c r="Q212" s="134"/>
      <c r="R212" s="134"/>
      <c r="S212" s="134"/>
      <c r="T212" s="134"/>
      <c r="U212" s="134"/>
      <c r="V212" s="134"/>
      <c r="W212" s="134"/>
      <c r="X212" s="134"/>
      <c r="Y212" s="134"/>
      <c r="Z212" s="134"/>
      <c r="AA212" s="134"/>
    </row>
    <row r="213" ht="15.75" customHeight="1">
      <c r="A213" s="134"/>
      <c r="B213" s="134"/>
      <c r="C213" s="134"/>
      <c r="D213" s="134"/>
      <c r="E213" s="134"/>
      <c r="F213" s="134"/>
      <c r="G213" s="134"/>
      <c r="H213" s="134"/>
      <c r="I213" s="134"/>
      <c r="J213" s="134"/>
      <c r="K213" s="134"/>
      <c r="L213" s="134"/>
      <c r="M213" s="134"/>
      <c r="N213" s="134"/>
      <c r="O213" s="134"/>
      <c r="P213" s="134"/>
      <c r="Q213" s="134"/>
      <c r="R213" s="134"/>
      <c r="S213" s="134"/>
      <c r="T213" s="134"/>
      <c r="U213" s="134"/>
      <c r="V213" s="134"/>
      <c r="W213" s="134"/>
      <c r="X213" s="134"/>
      <c r="Y213" s="134"/>
      <c r="Z213" s="134"/>
      <c r="AA213" s="134"/>
    </row>
    <row r="214" ht="15.75" customHeight="1">
      <c r="A214" s="134"/>
      <c r="B214" s="134"/>
      <c r="C214" s="134"/>
      <c r="D214" s="134"/>
      <c r="E214" s="134"/>
      <c r="F214" s="134"/>
      <c r="G214" s="134"/>
      <c r="H214" s="134"/>
      <c r="I214" s="134"/>
      <c r="J214" s="134"/>
      <c r="K214" s="134"/>
      <c r="L214" s="134"/>
      <c r="M214" s="134"/>
      <c r="N214" s="134"/>
      <c r="O214" s="134"/>
      <c r="P214" s="134"/>
      <c r="Q214" s="134"/>
      <c r="R214" s="134"/>
      <c r="S214" s="134"/>
      <c r="T214" s="134"/>
      <c r="U214" s="134"/>
      <c r="V214" s="134"/>
      <c r="W214" s="134"/>
      <c r="X214" s="134"/>
      <c r="Y214" s="134"/>
      <c r="Z214" s="134"/>
      <c r="AA214" s="134"/>
    </row>
    <row r="215" ht="15.75" customHeight="1">
      <c r="A215" s="134"/>
      <c r="B215" s="134"/>
      <c r="C215" s="134"/>
      <c r="D215" s="134"/>
      <c r="E215" s="134"/>
      <c r="F215" s="134"/>
      <c r="G215" s="134"/>
      <c r="H215" s="134"/>
      <c r="I215" s="134"/>
      <c r="J215" s="134"/>
      <c r="K215" s="134"/>
      <c r="L215" s="134"/>
      <c r="M215" s="134"/>
      <c r="N215" s="134"/>
      <c r="O215" s="134"/>
      <c r="P215" s="134"/>
      <c r="Q215" s="134"/>
      <c r="R215" s="134"/>
      <c r="S215" s="134"/>
      <c r="T215" s="134"/>
      <c r="U215" s="134"/>
      <c r="V215" s="134"/>
      <c r="W215" s="134"/>
      <c r="X215" s="134"/>
      <c r="Y215" s="134"/>
      <c r="Z215" s="134"/>
      <c r="AA215" s="134"/>
    </row>
    <row r="216" ht="15.75" customHeight="1">
      <c r="A216" s="134"/>
      <c r="B216" s="134"/>
      <c r="C216" s="134"/>
      <c r="D216" s="134"/>
      <c r="E216" s="134"/>
      <c r="F216" s="134"/>
      <c r="G216" s="134"/>
      <c r="H216" s="134"/>
      <c r="I216" s="134"/>
      <c r="J216" s="134"/>
      <c r="K216" s="134"/>
      <c r="L216" s="134"/>
      <c r="M216" s="134"/>
      <c r="N216" s="134"/>
      <c r="O216" s="134"/>
      <c r="P216" s="134"/>
      <c r="Q216" s="134"/>
      <c r="R216" s="134"/>
      <c r="S216" s="134"/>
      <c r="T216" s="134"/>
      <c r="U216" s="134"/>
      <c r="V216" s="134"/>
      <c r="W216" s="134"/>
      <c r="X216" s="134"/>
      <c r="Y216" s="134"/>
      <c r="Z216" s="134"/>
      <c r="AA216" s="134"/>
    </row>
    <row r="217" ht="15.75" customHeight="1">
      <c r="A217" s="134"/>
      <c r="B217" s="134"/>
      <c r="C217" s="134"/>
      <c r="D217" s="134"/>
      <c r="E217" s="134"/>
      <c r="F217" s="134"/>
      <c r="G217" s="134"/>
      <c r="H217" s="134"/>
      <c r="I217" s="134"/>
      <c r="J217" s="134"/>
      <c r="K217" s="134"/>
      <c r="L217" s="134"/>
      <c r="M217" s="134"/>
      <c r="N217" s="134"/>
      <c r="O217" s="134"/>
      <c r="P217" s="134"/>
      <c r="Q217" s="134"/>
      <c r="R217" s="134"/>
      <c r="S217" s="134"/>
      <c r="T217" s="134"/>
      <c r="U217" s="134"/>
      <c r="V217" s="134"/>
      <c r="W217" s="134"/>
      <c r="X217" s="134"/>
      <c r="Y217" s="134"/>
      <c r="Z217" s="134"/>
      <c r="AA217" s="134"/>
    </row>
    <row r="218" ht="15.75" customHeight="1">
      <c r="A218" s="134"/>
      <c r="B218" s="134"/>
      <c r="C218" s="134"/>
      <c r="D218" s="134"/>
      <c r="E218" s="134"/>
      <c r="F218" s="134"/>
      <c r="G218" s="134"/>
      <c r="H218" s="134"/>
      <c r="I218" s="134"/>
      <c r="J218" s="134"/>
      <c r="K218" s="134"/>
      <c r="L218" s="134"/>
      <c r="M218" s="134"/>
      <c r="N218" s="134"/>
      <c r="O218" s="134"/>
      <c r="P218" s="134"/>
      <c r="Q218" s="134"/>
      <c r="R218" s="134"/>
      <c r="S218" s="134"/>
      <c r="T218" s="134"/>
      <c r="U218" s="134"/>
      <c r="V218" s="134"/>
      <c r="W218" s="134"/>
      <c r="X218" s="134"/>
      <c r="Y218" s="134"/>
      <c r="Z218" s="134"/>
      <c r="AA218" s="134"/>
    </row>
    <row r="219" ht="15.75" customHeight="1">
      <c r="A219" s="134"/>
      <c r="B219" s="134"/>
      <c r="C219" s="134"/>
      <c r="D219" s="134"/>
      <c r="E219" s="134"/>
      <c r="F219" s="134"/>
      <c r="G219" s="134"/>
      <c r="H219" s="134"/>
      <c r="I219" s="134"/>
      <c r="J219" s="134"/>
      <c r="K219" s="134"/>
      <c r="L219" s="134"/>
      <c r="M219" s="134"/>
      <c r="N219" s="134"/>
      <c r="O219" s="134"/>
      <c r="P219" s="134"/>
      <c r="Q219" s="134"/>
      <c r="R219" s="134"/>
      <c r="S219" s="134"/>
      <c r="T219" s="134"/>
      <c r="U219" s="134"/>
      <c r="V219" s="134"/>
      <c r="W219" s="134"/>
      <c r="X219" s="134"/>
      <c r="Y219" s="134"/>
      <c r="Z219" s="134"/>
      <c r="AA219" s="134"/>
    </row>
    <row r="220" ht="15.75" customHeight="1">
      <c r="A220" s="134"/>
      <c r="B220" s="134"/>
      <c r="C220" s="134"/>
      <c r="D220" s="134"/>
      <c r="E220" s="134"/>
      <c r="F220" s="134"/>
      <c r="G220" s="134"/>
      <c r="H220" s="134"/>
      <c r="I220" s="134"/>
      <c r="J220" s="134"/>
      <c r="K220" s="134"/>
      <c r="L220" s="134"/>
      <c r="M220" s="134"/>
      <c r="N220" s="134"/>
      <c r="O220" s="134"/>
      <c r="P220" s="134"/>
      <c r="Q220" s="134"/>
      <c r="R220" s="134"/>
      <c r="S220" s="134"/>
      <c r="T220" s="134"/>
      <c r="U220" s="134"/>
      <c r="V220" s="134"/>
      <c r="W220" s="134"/>
      <c r="X220" s="134"/>
      <c r="Y220" s="134"/>
      <c r="Z220" s="134"/>
      <c r="AA220" s="134"/>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id="rId1" ref="A5"/>
    <hyperlink r:id="rId2" ref="G9"/>
  </hyperlinks>
  <printOptions/>
  <pageMargins bottom="0.75" footer="0.0" header="0.0" left="0.7" right="0.7" top="0.75"/>
  <pageSetup orientation="landscape"/>
  <drawing r:id="rId3"/>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27BA0"/>
    <pageSetUpPr/>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4.43" defaultRowHeight="15.0"/>
  <cols>
    <col customWidth="1" min="1" max="1" width="22.43"/>
    <col customWidth="1" min="2" max="2" width="84.43"/>
    <col customWidth="1" min="3" max="3" width="15.71"/>
    <col customWidth="1" min="4" max="4" width="68.43"/>
    <col customWidth="1" min="5" max="5" width="15.14"/>
    <col customWidth="1" min="6" max="6" width="65.57"/>
    <col customWidth="1" min="7" max="7" width="15.43"/>
    <col customWidth="1" min="8" max="8" width="73.57"/>
    <col customWidth="1" min="9" max="9" width="15.86"/>
    <col customWidth="1" min="10" max="10" width="91.43"/>
    <col customWidth="1" min="11" max="11" width="16.0"/>
    <col customWidth="1" min="12" max="12" width="31.71"/>
    <col customWidth="1" min="13" max="13" width="15.0"/>
    <col customWidth="1" min="14" max="14" width="91.57"/>
    <col customWidth="1" min="15" max="15" width="15.57"/>
    <col customWidth="1" min="16" max="16" width="19.43"/>
    <col customWidth="1" min="17" max="17" width="31.57"/>
    <col customWidth="1" hidden="1" min="18" max="18" width="20.57"/>
    <col customWidth="1" min="19" max="34" width="8.71"/>
  </cols>
  <sheetData>
    <row r="1">
      <c r="A1" s="322" t="s">
        <v>1522</v>
      </c>
      <c r="B1" s="323" t="s">
        <v>1523</v>
      </c>
      <c r="C1" s="324" t="s">
        <v>1524</v>
      </c>
      <c r="D1" s="325" t="s">
        <v>1525</v>
      </c>
      <c r="E1" s="324" t="s">
        <v>1526</v>
      </c>
      <c r="F1" s="326" t="s">
        <v>1527</v>
      </c>
      <c r="G1" s="324" t="s">
        <v>1526</v>
      </c>
      <c r="H1" s="327" t="s">
        <v>1528</v>
      </c>
      <c r="I1" s="324" t="s">
        <v>1526</v>
      </c>
      <c r="J1" s="325" t="s">
        <v>1529</v>
      </c>
      <c r="K1" s="324" t="s">
        <v>1526</v>
      </c>
      <c r="L1" s="325" t="s">
        <v>1530</v>
      </c>
      <c r="M1" s="328" t="s">
        <v>1526</v>
      </c>
      <c r="N1" s="329" t="s">
        <v>1531</v>
      </c>
      <c r="O1" s="330" t="s">
        <v>1526</v>
      </c>
      <c r="P1" s="331" t="s">
        <v>1532</v>
      </c>
      <c r="Q1" s="332" t="s">
        <v>1533</v>
      </c>
      <c r="R1" s="333" t="s">
        <v>1534</v>
      </c>
      <c r="S1" s="334"/>
      <c r="T1" s="334"/>
      <c r="U1" s="334"/>
      <c r="V1" s="334"/>
      <c r="W1" s="334"/>
      <c r="X1" s="334"/>
      <c r="Y1" s="334"/>
      <c r="Z1" s="334"/>
      <c r="AA1" s="334"/>
      <c r="AB1" s="334"/>
      <c r="AC1" s="334"/>
      <c r="AD1" s="334"/>
      <c r="AE1" s="334"/>
      <c r="AF1" s="334"/>
      <c r="AG1" s="334"/>
      <c r="AH1" s="334"/>
    </row>
    <row r="2" ht="366.75" customHeight="1">
      <c r="A2" s="335" t="s">
        <v>1535</v>
      </c>
      <c r="B2" s="336" t="s">
        <v>1536</v>
      </c>
      <c r="C2" s="337">
        <v>2.0</v>
      </c>
      <c r="D2" s="336" t="s">
        <v>1537</v>
      </c>
      <c r="E2" s="337">
        <v>1.0</v>
      </c>
      <c r="F2" s="336" t="s">
        <v>1538</v>
      </c>
      <c r="G2" s="337">
        <v>1.0</v>
      </c>
      <c r="H2" s="336" t="s">
        <v>1539</v>
      </c>
      <c r="I2" s="337">
        <v>1.0</v>
      </c>
      <c r="J2" s="338" t="s">
        <v>1540</v>
      </c>
      <c r="K2" s="337">
        <v>0.5</v>
      </c>
      <c r="L2" s="338" t="s">
        <v>1541</v>
      </c>
      <c r="M2" s="339">
        <v>0.5</v>
      </c>
      <c r="N2" s="340" t="s">
        <v>1542</v>
      </c>
      <c r="O2" s="337">
        <v>1.0</v>
      </c>
      <c r="P2" s="341">
        <f t="shared" ref="P2:P9" si="1">O2+M2+K2+I2+G2+E2+C2</f>
        <v>7</v>
      </c>
      <c r="Q2" s="342" t="s">
        <v>1543</v>
      </c>
      <c r="R2" s="343">
        <v>0.8</v>
      </c>
      <c r="S2" s="334"/>
      <c r="T2" s="334"/>
      <c r="U2" s="334"/>
      <c r="V2" s="334"/>
      <c r="W2" s="334"/>
      <c r="X2" s="334"/>
      <c r="Y2" s="334"/>
      <c r="Z2" s="334"/>
      <c r="AA2" s="334"/>
      <c r="AB2" s="334"/>
      <c r="AC2" s="334"/>
      <c r="AD2" s="334"/>
      <c r="AE2" s="334"/>
      <c r="AF2" s="334"/>
      <c r="AG2" s="334"/>
      <c r="AH2" s="334"/>
    </row>
    <row r="3" ht="297.75" customHeight="1">
      <c r="A3" s="344" t="s">
        <v>1544</v>
      </c>
      <c r="B3" s="345" t="s">
        <v>1545</v>
      </c>
      <c r="C3" s="337">
        <v>1.5</v>
      </c>
      <c r="D3" s="336" t="s">
        <v>1546</v>
      </c>
      <c r="E3" s="337">
        <v>1.0</v>
      </c>
      <c r="F3" s="346" t="s">
        <v>1547</v>
      </c>
      <c r="G3" s="337">
        <v>0.5</v>
      </c>
      <c r="H3" s="346" t="s">
        <v>1548</v>
      </c>
      <c r="I3" s="337">
        <v>0.5</v>
      </c>
      <c r="J3" s="338" t="s">
        <v>1549</v>
      </c>
      <c r="K3" s="337">
        <v>0.5</v>
      </c>
      <c r="L3" s="338" t="s">
        <v>1550</v>
      </c>
      <c r="M3" s="339">
        <v>0.5</v>
      </c>
      <c r="N3" s="336" t="s">
        <v>1551</v>
      </c>
      <c r="O3" s="337">
        <v>1.0</v>
      </c>
      <c r="P3" s="347">
        <f t="shared" si="1"/>
        <v>5.5</v>
      </c>
      <c r="Q3" s="348" t="s">
        <v>1552</v>
      </c>
      <c r="R3" s="343">
        <v>0.6</v>
      </c>
      <c r="S3" s="334"/>
      <c r="T3" s="334"/>
      <c r="U3" s="334"/>
      <c r="V3" s="334"/>
      <c r="W3" s="334"/>
      <c r="X3" s="334"/>
      <c r="Y3" s="334"/>
      <c r="Z3" s="334"/>
      <c r="AA3" s="334"/>
      <c r="AB3" s="334"/>
      <c r="AC3" s="334"/>
      <c r="AD3" s="334"/>
      <c r="AE3" s="334"/>
      <c r="AF3" s="334"/>
      <c r="AG3" s="334"/>
      <c r="AH3" s="334"/>
    </row>
    <row r="4" ht="342.0" customHeight="1">
      <c r="A4" s="349" t="s">
        <v>1553</v>
      </c>
      <c r="B4" s="338" t="s">
        <v>1554</v>
      </c>
      <c r="C4" s="337">
        <v>1.0</v>
      </c>
      <c r="D4" s="336" t="s">
        <v>1555</v>
      </c>
      <c r="E4" s="337">
        <v>1.0</v>
      </c>
      <c r="F4" s="350" t="s">
        <v>1556</v>
      </c>
      <c r="G4" s="337">
        <v>0.5</v>
      </c>
      <c r="H4" s="351" t="s">
        <v>1557</v>
      </c>
      <c r="I4" s="337">
        <v>0.0</v>
      </c>
      <c r="J4" s="350" t="s">
        <v>1558</v>
      </c>
      <c r="K4" s="337">
        <v>0.5</v>
      </c>
      <c r="L4" s="336" t="s">
        <v>1559</v>
      </c>
      <c r="M4" s="339">
        <v>1.0</v>
      </c>
      <c r="N4" s="338" t="s">
        <v>1560</v>
      </c>
      <c r="O4" s="337">
        <v>0.75</v>
      </c>
      <c r="P4" s="347">
        <f t="shared" si="1"/>
        <v>4.75</v>
      </c>
      <c r="Q4" s="352" t="s">
        <v>1561</v>
      </c>
      <c r="R4" s="343">
        <v>0.4</v>
      </c>
      <c r="S4" s="334"/>
      <c r="T4" s="334"/>
      <c r="U4" s="334"/>
      <c r="V4" s="334"/>
      <c r="W4" s="334"/>
      <c r="X4" s="334"/>
      <c r="Y4" s="334"/>
      <c r="Z4" s="334"/>
      <c r="AA4" s="334"/>
      <c r="AB4" s="334"/>
      <c r="AC4" s="334"/>
      <c r="AD4" s="334"/>
      <c r="AE4" s="334"/>
      <c r="AF4" s="334"/>
      <c r="AG4" s="334"/>
      <c r="AH4" s="334"/>
    </row>
    <row r="5" ht="351.75" customHeight="1">
      <c r="A5" s="353" t="s">
        <v>1562</v>
      </c>
      <c r="B5" s="354" t="s">
        <v>1563</v>
      </c>
      <c r="C5" s="355">
        <v>1.0</v>
      </c>
      <c r="D5" s="356" t="s">
        <v>1564</v>
      </c>
      <c r="E5" s="355">
        <v>0.5</v>
      </c>
      <c r="F5" s="357" t="s">
        <v>1565</v>
      </c>
      <c r="G5" s="355">
        <v>0.5</v>
      </c>
      <c r="H5" s="356" t="s">
        <v>1566</v>
      </c>
      <c r="I5" s="355">
        <v>0.5</v>
      </c>
      <c r="J5" s="356" t="s">
        <v>1567</v>
      </c>
      <c r="K5" s="355">
        <v>0.5</v>
      </c>
      <c r="L5" s="354" t="s">
        <v>1568</v>
      </c>
      <c r="M5" s="355">
        <v>0.5</v>
      </c>
      <c r="N5" s="358" t="s">
        <v>1569</v>
      </c>
      <c r="O5" s="355">
        <v>0.5</v>
      </c>
      <c r="P5" s="359">
        <f t="shared" si="1"/>
        <v>4</v>
      </c>
      <c r="Q5" s="360" t="s">
        <v>1570</v>
      </c>
      <c r="R5" s="361">
        <v>0.4</v>
      </c>
      <c r="S5" s="362"/>
      <c r="T5" s="362"/>
      <c r="U5" s="362"/>
      <c r="V5" s="362"/>
      <c r="W5" s="362"/>
      <c r="X5" s="362"/>
      <c r="Y5" s="362"/>
      <c r="Z5" s="362"/>
      <c r="AA5" s="362"/>
      <c r="AB5" s="362"/>
      <c r="AC5" s="362"/>
      <c r="AD5" s="362"/>
      <c r="AE5" s="362"/>
      <c r="AF5" s="362"/>
      <c r="AG5" s="362"/>
      <c r="AH5" s="362"/>
    </row>
    <row r="6" ht="234.75" customHeight="1">
      <c r="A6" s="363" t="s">
        <v>1571</v>
      </c>
      <c r="B6" s="364" t="s">
        <v>1572</v>
      </c>
      <c r="C6" s="365">
        <v>0.5</v>
      </c>
      <c r="D6" s="366" t="s">
        <v>1573</v>
      </c>
      <c r="E6" s="365">
        <v>1.0</v>
      </c>
      <c r="F6" s="367" t="s">
        <v>1574</v>
      </c>
      <c r="G6" s="365">
        <v>0.5</v>
      </c>
      <c r="H6" s="346" t="s">
        <v>1575</v>
      </c>
      <c r="I6" s="365">
        <v>0.5</v>
      </c>
      <c r="J6" s="368" t="s">
        <v>1576</v>
      </c>
      <c r="K6" s="365">
        <v>0.5</v>
      </c>
      <c r="L6" s="368" t="s">
        <v>1577</v>
      </c>
      <c r="M6" s="365">
        <v>0.5</v>
      </c>
      <c r="N6" s="369" t="s">
        <v>1578</v>
      </c>
      <c r="O6" s="365">
        <v>1.0</v>
      </c>
      <c r="P6" s="347">
        <f t="shared" si="1"/>
        <v>4.5</v>
      </c>
      <c r="Q6" s="360" t="s">
        <v>1570</v>
      </c>
      <c r="R6" s="361" t="s">
        <v>1579</v>
      </c>
      <c r="S6" s="362"/>
      <c r="T6" s="362"/>
      <c r="U6" s="362"/>
      <c r="V6" s="362"/>
      <c r="W6" s="362"/>
      <c r="X6" s="362"/>
      <c r="Y6" s="362"/>
      <c r="Z6" s="362"/>
      <c r="AA6" s="362"/>
      <c r="AB6" s="362"/>
      <c r="AC6" s="362"/>
      <c r="AD6" s="362"/>
      <c r="AE6" s="362"/>
      <c r="AF6" s="362"/>
      <c r="AG6" s="362"/>
      <c r="AH6" s="362"/>
    </row>
    <row r="7" ht="332.25" customHeight="1">
      <c r="A7" s="363" t="s">
        <v>1580</v>
      </c>
      <c r="B7" s="345" t="s">
        <v>1581</v>
      </c>
      <c r="C7" s="370">
        <v>1.5</v>
      </c>
      <c r="D7" s="366" t="s">
        <v>1582</v>
      </c>
      <c r="E7" s="365">
        <v>1.0</v>
      </c>
      <c r="F7" s="367" t="s">
        <v>1583</v>
      </c>
      <c r="G7" s="365">
        <v>0.5</v>
      </c>
      <c r="H7" s="371" t="s">
        <v>1584</v>
      </c>
      <c r="I7" s="365">
        <v>0.0</v>
      </c>
      <c r="J7" s="367" t="s">
        <v>1585</v>
      </c>
      <c r="K7" s="365">
        <v>0.5</v>
      </c>
      <c r="L7" s="372" t="s">
        <v>1586</v>
      </c>
      <c r="M7" s="365">
        <v>0.0</v>
      </c>
      <c r="N7" s="367" t="s">
        <v>1587</v>
      </c>
      <c r="O7" s="365">
        <v>0.5</v>
      </c>
      <c r="P7" s="347">
        <f t="shared" si="1"/>
        <v>4</v>
      </c>
      <c r="Q7" s="360" t="s">
        <v>1570</v>
      </c>
      <c r="R7" s="361" t="s">
        <v>1579</v>
      </c>
      <c r="S7" s="362"/>
      <c r="T7" s="362"/>
      <c r="U7" s="362"/>
      <c r="V7" s="362"/>
      <c r="W7" s="362"/>
      <c r="X7" s="362"/>
      <c r="Y7" s="362"/>
      <c r="Z7" s="362"/>
      <c r="AA7" s="362"/>
      <c r="AB7" s="362"/>
      <c r="AC7" s="362"/>
      <c r="AD7" s="362"/>
      <c r="AE7" s="362"/>
      <c r="AF7" s="362"/>
      <c r="AG7" s="362"/>
      <c r="AH7" s="362"/>
    </row>
    <row r="8" ht="265.5" customHeight="1">
      <c r="A8" s="363" t="s">
        <v>1588</v>
      </c>
      <c r="B8" s="372" t="s">
        <v>1589</v>
      </c>
      <c r="C8" s="370">
        <v>0.0</v>
      </c>
      <c r="D8" s="371" t="s">
        <v>1590</v>
      </c>
      <c r="E8" s="365">
        <v>0.0</v>
      </c>
      <c r="F8" s="373" t="s">
        <v>1591</v>
      </c>
      <c r="G8" s="365">
        <v>0.0</v>
      </c>
      <c r="H8" s="371" t="s">
        <v>1592</v>
      </c>
      <c r="I8" s="365">
        <v>0.0</v>
      </c>
      <c r="J8" s="371" t="s">
        <v>1593</v>
      </c>
      <c r="K8" s="365">
        <v>0.0</v>
      </c>
      <c r="L8" s="374" t="s">
        <v>1594</v>
      </c>
      <c r="M8" s="365">
        <v>0.0</v>
      </c>
      <c r="N8" s="375" t="s">
        <v>1595</v>
      </c>
      <c r="O8" s="365">
        <v>0.25</v>
      </c>
      <c r="P8" s="347">
        <f t="shared" si="1"/>
        <v>0.25</v>
      </c>
      <c r="Q8" s="376" t="s">
        <v>1596</v>
      </c>
      <c r="R8" s="361" t="s">
        <v>1597</v>
      </c>
      <c r="S8" s="362"/>
      <c r="T8" s="362"/>
      <c r="U8" s="362"/>
      <c r="V8" s="362"/>
      <c r="W8" s="362"/>
      <c r="X8" s="362"/>
      <c r="Y8" s="362"/>
      <c r="Z8" s="362"/>
      <c r="AA8" s="362"/>
      <c r="AB8" s="362"/>
      <c r="AC8" s="362"/>
      <c r="AD8" s="362"/>
      <c r="AE8" s="362"/>
      <c r="AF8" s="362"/>
      <c r="AG8" s="362"/>
      <c r="AH8" s="362"/>
    </row>
    <row r="9" ht="404.25" customHeight="1">
      <c r="A9" s="363" t="s">
        <v>1598</v>
      </c>
      <c r="B9" s="377" t="s">
        <v>1599</v>
      </c>
      <c r="C9" s="378">
        <v>0.0</v>
      </c>
      <c r="D9" s="379" t="s">
        <v>1600</v>
      </c>
      <c r="E9" s="380">
        <v>0.5</v>
      </c>
      <c r="F9" s="381" t="s">
        <v>1601</v>
      </c>
      <c r="G9" s="380">
        <v>0.0</v>
      </c>
      <c r="H9" s="381" t="s">
        <v>1602</v>
      </c>
      <c r="I9" s="380">
        <v>0.0</v>
      </c>
      <c r="J9" s="382" t="s">
        <v>1603</v>
      </c>
      <c r="K9" s="380">
        <v>0.0</v>
      </c>
      <c r="L9" s="383" t="s">
        <v>1604</v>
      </c>
      <c r="M9" s="380">
        <v>0.0</v>
      </c>
      <c r="N9" s="384" t="s">
        <v>1605</v>
      </c>
      <c r="O9" s="365">
        <v>0.75</v>
      </c>
      <c r="P9" s="347">
        <f t="shared" si="1"/>
        <v>1.25</v>
      </c>
      <c r="Q9" s="376" t="s">
        <v>1596</v>
      </c>
      <c r="R9" s="385" t="s">
        <v>1597</v>
      </c>
      <c r="S9" s="334"/>
      <c r="T9" s="334"/>
      <c r="U9" s="334"/>
      <c r="V9" s="334"/>
      <c r="W9" s="334"/>
      <c r="X9" s="334"/>
      <c r="Y9" s="334"/>
      <c r="Z9" s="334"/>
      <c r="AA9" s="334"/>
      <c r="AB9" s="334"/>
      <c r="AC9" s="334"/>
      <c r="AD9" s="334"/>
      <c r="AE9" s="334"/>
      <c r="AF9" s="334"/>
      <c r="AG9" s="334"/>
      <c r="AH9" s="334"/>
    </row>
    <row r="10" ht="15.75" customHeight="1">
      <c r="A10" s="386"/>
      <c r="B10" s="334"/>
      <c r="C10" s="387"/>
      <c r="D10" s="334"/>
      <c r="E10" s="388"/>
      <c r="F10" s="388"/>
      <c r="G10" s="388"/>
      <c r="H10" s="334"/>
      <c r="I10" s="388"/>
      <c r="J10" s="334"/>
      <c r="K10" s="388"/>
      <c r="L10" s="334"/>
      <c r="M10" s="389"/>
      <c r="N10" s="334"/>
      <c r="O10" s="388"/>
      <c r="P10" s="334"/>
      <c r="Q10" s="334"/>
      <c r="R10" s="334"/>
      <c r="S10" s="334"/>
      <c r="T10" s="334"/>
      <c r="U10" s="334"/>
      <c r="V10" s="334"/>
      <c r="W10" s="334"/>
      <c r="X10" s="334"/>
      <c r="Y10" s="334"/>
      <c r="Z10" s="334"/>
      <c r="AA10" s="334"/>
      <c r="AB10" s="334"/>
      <c r="AC10" s="334"/>
      <c r="AD10" s="334"/>
      <c r="AE10" s="334"/>
      <c r="AF10" s="334"/>
      <c r="AG10" s="334"/>
      <c r="AH10" s="334"/>
    </row>
    <row r="11" ht="15.75" customHeight="1">
      <c r="A11" s="386"/>
      <c r="B11" s="334"/>
      <c r="C11" s="387"/>
      <c r="D11" s="334"/>
      <c r="E11" s="388"/>
      <c r="F11" s="388"/>
      <c r="G11" s="388"/>
      <c r="H11" s="334"/>
      <c r="I11" s="388"/>
      <c r="J11" s="334"/>
      <c r="K11" s="388"/>
      <c r="L11" s="334"/>
      <c r="M11" s="389"/>
      <c r="N11" s="334"/>
      <c r="O11" s="388"/>
      <c r="P11" s="334"/>
      <c r="Q11" s="334"/>
      <c r="R11" s="334"/>
      <c r="S11" s="334"/>
      <c r="T11" s="334"/>
      <c r="U11" s="334"/>
      <c r="V11" s="334"/>
      <c r="W11" s="334"/>
      <c r="X11" s="334"/>
      <c r="Y11" s="334"/>
      <c r="Z11" s="334"/>
      <c r="AA11" s="334"/>
      <c r="AB11" s="334"/>
      <c r="AC11" s="334"/>
      <c r="AD11" s="334"/>
      <c r="AE11" s="334"/>
      <c r="AF11" s="334"/>
      <c r="AG11" s="334"/>
      <c r="AH11" s="334"/>
    </row>
  </sheetData>
  <hyperlinks>
    <hyperlink r:id="rId1" ref="B2"/>
    <hyperlink r:id="rId2" location="achievement-levels" ref="D2"/>
    <hyperlink r:id="rId3" ref="F2"/>
    <hyperlink r:id="rId4" location="independent-3rd-party-assessment)" ref="H2"/>
    <hyperlink r:id="rId5" ref="J2"/>
    <hyperlink r:id="rId6" ref="L2"/>
    <hyperlink r:id="rId7" location="full-documentation-and-guidance" ref="N2"/>
    <hyperlink r:id="rId8" ref="B3"/>
    <hyperlink r:id="rId9" ref="D3"/>
    <hyperlink r:id="rId10" ref="F3"/>
    <hyperlink r:id="rId11" ref="H3"/>
    <hyperlink r:id="rId12" ref="J3"/>
    <hyperlink r:id="rId13" ref="L3"/>
    <hyperlink r:id="rId14" ref="N3"/>
    <hyperlink r:id="rId15" location="1648979219483-ec993cc8-72d2" ref="B4"/>
    <hyperlink r:id="rId16" ref="D4"/>
    <hyperlink r:id="rId17" ref="F4"/>
    <hyperlink r:id="rId18" ref="H4"/>
    <hyperlink r:id="rId19" ref="J4"/>
    <hyperlink r:id="rId20" ref="L4"/>
    <hyperlink r:id="rId21" ref="N4"/>
    <hyperlink r:id="rId22" ref="B5"/>
    <hyperlink r:id="rId23" ref="D5"/>
    <hyperlink r:id="rId24" ref="F5"/>
    <hyperlink r:id="rId25" ref="H5"/>
    <hyperlink r:id="rId26" ref="J5"/>
    <hyperlink r:id="rId27" ref="L5"/>
    <hyperlink r:id="rId28" ref="N5"/>
    <hyperlink r:id="rId29" ref="B6"/>
    <hyperlink r:id="rId30" ref="D6"/>
    <hyperlink r:id="rId31" ref="F6"/>
    <hyperlink r:id="rId32" ref="H6"/>
    <hyperlink r:id="rId33" ref="J6"/>
    <hyperlink r:id="rId34" ref="L6"/>
    <hyperlink r:id="rId35" ref="N6"/>
    <hyperlink r:id="rId36" ref="B7"/>
    <hyperlink r:id="rId37" ref="D7"/>
    <hyperlink r:id="rId38" ref="F7"/>
    <hyperlink r:id="rId39" ref="H7"/>
    <hyperlink r:id="rId40" ref="J7"/>
    <hyperlink r:id="rId41" ref="L7"/>
    <hyperlink r:id="rId42" location="climate-change" ref="N7"/>
    <hyperlink r:id="rId43" ref="B8"/>
    <hyperlink r:id="rId44" ref="D8"/>
    <hyperlink r:id="rId45" ref="F8"/>
    <hyperlink r:id="rId46" ref="H8"/>
    <hyperlink r:id="rId47" ref="J8"/>
    <hyperlink r:id="rId48" ref="B9"/>
    <hyperlink r:id="rId49" ref="D9"/>
    <hyperlink r:id="rId50" ref="J9"/>
    <hyperlink r:id="rId51" ref="N9"/>
  </hyperlinks>
  <printOptions/>
  <pageMargins bottom="0.75" footer="0.0" header="0.0" left="0.7" right="0.7" top="0.75"/>
  <pageSetup orientation="landscape"/>
  <drawing r:id="rId52"/>
</worksheet>
</file>