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Overview &amp; Navigation" sheetId="1" r:id="rId4"/>
    <sheet state="visible" name="2. Summary | Overall Scores" sheetId="2" r:id="rId5"/>
    <sheet state="visible" name="3. Summary | Climate &amp; Environm" sheetId="3" r:id="rId6"/>
    <sheet state="visible" name="4. Summary | Respect for Human " sheetId="4" r:id="rId7"/>
    <sheet state="visible" name="5. Auto Review | Climate &amp; Envi" sheetId="5" r:id="rId8"/>
    <sheet state="visible" name="6. Auto Review | Respect for Hu" sheetId="6" r:id="rId9"/>
    <sheet state="hidden" name="Collaborative Initiatives" sheetId="7" r:id="rId10"/>
    <sheet state="visible" name="7. Weightings" sheetId="8" r:id="rId11"/>
    <sheet state="visible" name="8. 3rd Party Schemes Assessment" sheetId="9" r:id="rId12"/>
    <sheet state="visible" name="9. Company Docs Reviewed" sheetId="10" r:id="rId13"/>
  </sheets>
  <definedNames>
    <definedName hidden="1" localSheetId="1" name="_xlnm._FilterDatabase">'2. Summary | Overall Scores'!$B$3:$R$21</definedName>
    <definedName hidden="1" localSheetId="9" name="_xlnm._FilterDatabase">'9. Company Docs Reviewed'!$A$2:$D$131</definedName>
  </definedNames>
  <calcPr/>
</workbook>
</file>

<file path=xl/sharedStrings.xml><?xml version="1.0" encoding="utf-8"?>
<sst xmlns="http://schemas.openxmlformats.org/spreadsheetml/2006/main" count="2639" uniqueCount="1519">
  <si>
    <r>
      <rPr>
        <rFont val="Calibri"/>
        <b/>
        <color theme="1"/>
        <sz val="16.0"/>
      </rPr>
      <t>Lead the Charge Automaker Supply Chain Leaderboard - 2024 Edition</t>
    </r>
    <r>
      <rPr>
        <rFont val="Calibri"/>
        <b/>
        <color theme="1"/>
        <sz val="11.0"/>
      </rPr>
      <t xml:space="preserve">
</t>
    </r>
    <r>
      <rPr>
        <rFont val="Calibri"/>
        <b val="0"/>
        <i/>
        <color theme="1"/>
        <sz val="12.0"/>
      </rPr>
      <t xml:space="preserve">The aim of this leaderboard, now in its second edition, is to establish a new expectation – and competitive advantage – for what a clean car really is. Not just an EV, but an EV that is manufactured:
</t>
    </r>
    <r>
      <rPr>
        <rFont val="Calibri"/>
        <b/>
        <color theme="1"/>
        <sz val="12.0"/>
      </rPr>
      <t xml:space="preserve">- Equitably </t>
    </r>
    <r>
      <rPr>
        <rFont val="Calibri"/>
        <b val="0"/>
        <color theme="1"/>
        <sz val="12.0"/>
      </rPr>
      <t xml:space="preserve">– respecting and advancing the rights of Indigenous Peoples, workers, and local communities throughout the supply chain. 
- </t>
    </r>
    <r>
      <rPr>
        <rFont val="Calibri"/>
        <b/>
        <color theme="1"/>
        <sz val="12.0"/>
      </rPr>
      <t xml:space="preserve">Sustainably </t>
    </r>
    <r>
      <rPr>
        <rFont val="Calibri"/>
        <b val="0"/>
        <color theme="1"/>
        <sz val="12.0"/>
      </rPr>
      <t xml:space="preserve">– preserving and restoring environmental health and biodiversity across supply chains, whilst reducing primary resource demand through efficient resource use and increased recycled content.
- </t>
    </r>
    <r>
      <rPr>
        <rFont val="Calibri"/>
        <b/>
        <color theme="1"/>
        <sz val="12.0"/>
      </rPr>
      <t>Fossil free</t>
    </r>
    <r>
      <rPr>
        <rFont val="Calibri"/>
        <b val="0"/>
        <color theme="1"/>
        <sz val="12.0"/>
      </rPr>
      <t xml:space="preserve"> – 100% electric and made with a fossil fuel-free supply chain. 
</t>
    </r>
    <r>
      <rPr>
        <rFont val="Calibri"/>
        <b val="0"/>
        <i/>
        <color theme="1"/>
        <sz val="12.0"/>
      </rPr>
      <t xml:space="preserve">The research and indicator development for the scorecard was led by Pensions &amp; Investment Research Consultants (PIRC), Europe’s largest independent corporate governance and shareholder advisory firm, whose work was guided by members of the Lead the Charge coalition. Please refer to </t>
    </r>
    <r>
      <rPr>
        <rFont val="Calibri"/>
        <b val="0"/>
        <i/>
        <color rgb="FF1155CC"/>
        <sz val="12.0"/>
        <u/>
      </rPr>
      <t>the accompanying methodology document</t>
    </r>
    <r>
      <rPr>
        <rFont val="Calibri"/>
        <b val="0"/>
        <i/>
        <color theme="1"/>
        <sz val="12.0"/>
      </rPr>
      <t xml:space="preserve"> for more information on the indicator development and research process.
This document contains the scores obtained by each automaker for each indicator of the scorecard, as well as explanations for why they were awarded these scores and information on the thresholds and benchmarks used for each indicator. These results will also be shown on the Lead the Charge website and in an accompanying written report.</t>
    </r>
    <r>
      <rPr>
        <rFont val="Calibri"/>
        <b val="0"/>
        <color theme="1"/>
        <sz val="12.0"/>
      </rPr>
      <t xml:space="preserve">
</t>
    </r>
    <r>
      <rPr>
        <rFont val="Calibri"/>
        <b/>
        <color theme="1"/>
        <sz val="11.0"/>
      </rPr>
      <t xml:space="preserve">
</t>
    </r>
  </si>
  <si>
    <r>
      <rPr>
        <rFont val="Calibri"/>
        <b/>
        <color theme="1"/>
        <sz val="14.0"/>
      </rPr>
      <t xml:space="preserve">Navigating this document
</t>
    </r>
    <r>
      <rPr>
        <rFont val="Calibri"/>
        <b val="0"/>
        <color theme="1"/>
        <sz val="12.0"/>
      </rPr>
      <t>This document has several worksheets which present the data from the scorecard with differing levels of detail:</t>
    </r>
  </si>
  <si>
    <t>2. Summary | Overall - - this worksheet presents the total scores the automakers received for each of the two main categories (climate &amp; environment, and human rights), as well as the total scores for each of their four sub-categories.</t>
  </si>
  <si>
    <t>3. Summary | Climate &amp; Environment - this worksheets presents the scores for each indicator of the climate and environment category, which looks at automakers' efforts to ensure fossil-free and environmentally responsible supply chains.</t>
  </si>
  <si>
    <t>4. Summary | Respect for Human Rights - this worksheet presents the scores for each indicator of the human rights categories, which looks at efforts by automakers to ensure responsible sourcing and respect for human rights throughout their supply chain _x000a_</t>
  </si>
  <si>
    <t xml:space="preserve">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t>
  </si>
  <si>
    <t xml:space="preserve">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t>
  </si>
  <si>
    <t>7. Weightings - this worksheet provides an overview of the weighting methodology applied to the groups of indicators used for each sub-category. Please see the accompanying methodology document for more information on this weighting methodology</t>
  </si>
  <si>
    <t>8. 3rd Party Scheme Assessment - this worksheet shows the results of the assessment of third party auditing and accreditation schemes, which results in point modifiers being applied to some indicators. Please see the accompanying methodology document for more information on this assessment.</t>
  </si>
  <si>
    <t>9. Company docs reviewed - this worksheet provides a bibliography of the company documents reviewed for the evaluation and scoring of each automaker. Note that, as explained in the methodology document, the cut-off date for information to be included in our analysis was 1 August 2022.</t>
  </si>
  <si>
    <t>Fossil Free and Environmentally Sustainable Supply Chains</t>
  </si>
  <si>
    <t>Human rights and Responsible Sourcing</t>
  </si>
  <si>
    <t>For reference and sorting purposes. Not evaluated as part of the scorecard.</t>
  </si>
  <si>
    <t>Auto</t>
  </si>
  <si>
    <t>Total score</t>
  </si>
  <si>
    <t>General</t>
  </si>
  <si>
    <t>Steel</t>
  </si>
  <si>
    <t>Aluminium</t>
  </si>
  <si>
    <t>Batteries</t>
  </si>
  <si>
    <t>Total</t>
  </si>
  <si>
    <t>Total x IM~</t>
  </si>
  <si>
    <t>Transition minerals</t>
  </si>
  <si>
    <t>Indigenous rights</t>
  </si>
  <si>
    <t>Workers' rights</t>
  </si>
  <si>
    <t>BEV % of total vehicle sales^</t>
  </si>
  <si>
    <t>Ford</t>
  </si>
  <si>
    <t>Mercedes</t>
  </si>
  <si>
    <t>Tesla</t>
  </si>
  <si>
    <t>Stellantis*</t>
  </si>
  <si>
    <t>BMW</t>
  </si>
  <si>
    <t>Volvo</t>
  </si>
  <si>
    <t>Volkswagen</t>
  </si>
  <si>
    <t>GM</t>
  </si>
  <si>
    <t>Renault*</t>
  </si>
  <si>
    <t>Hyundai*</t>
  </si>
  <si>
    <t>Nissan*</t>
  </si>
  <si>
    <t>Honda</t>
  </si>
  <si>
    <t>Kia*</t>
  </si>
  <si>
    <t>Toyota</t>
  </si>
  <si>
    <t>Geely</t>
  </si>
  <si>
    <t>BYD</t>
  </si>
  <si>
    <t>GAC</t>
  </si>
  <si>
    <t>SAIC</t>
  </si>
  <si>
    <t>*EV Volumes groups sales by of Hyundai-Kia and the Renault-Nissan-Mitsubishi alliance. They have been evaluated separately as they have different supply chain practices and policies and for ease, their EV Aug YTD sales were evenly split between them</t>
  </si>
  <si>
    <r>
      <rPr>
        <rFont val="Calibri"/>
        <sz val="8.0"/>
      </rPr>
      <t xml:space="preserve">~InfluenceMap scores were applied as a multiplier on the C&amp;E section. Autos with a C or above received positive multiplier; below received negative, and autos not evaluated by InfluenceMap received no change. See the Climate &amp; Environment review sheet for details. </t>
    </r>
    <r>
      <rPr>
        <rFont val="Calibri"/>
        <color rgb="FF1155CC"/>
        <sz val="8.0"/>
        <u/>
      </rPr>
      <t>https://automotive.influencemap.org/</t>
    </r>
  </si>
  <si>
    <t xml:space="preserve">^ EV-Volumes OEM Share tracker. All figures are cumulative annual values from January 2023 up to and including July 2023. The data covers passenger vehicles only and includes Europe, China, Korea, Japan, the United States and Canada.
</t>
  </si>
  <si>
    <t>LINKED DATA</t>
  </si>
  <si>
    <t>Average %</t>
  </si>
  <si>
    <t>Climate &amp; Environment - general</t>
  </si>
  <si>
    <t>C&amp;E Total</t>
  </si>
  <si>
    <t>C&amp;E x IM Total</t>
  </si>
  <si>
    <t>Human rights - general</t>
  </si>
  <si>
    <t>Human rights Total</t>
  </si>
  <si>
    <t>Hyundai</t>
  </si>
  <si>
    <t>Kia</t>
  </si>
  <si>
    <t>Nissan</t>
  </si>
  <si>
    <t>Renault</t>
  </si>
  <si>
    <t>Stellantis</t>
  </si>
  <si>
    <t>DISCLOSE TOTAL</t>
  </si>
  <si>
    <t>DISCLOSE NORMALIZED</t>
  </si>
  <si>
    <t>DISCLOSE %</t>
  </si>
  <si>
    <t>TARGET-SETTING &amp; PROGRESS TOTAL</t>
  </si>
  <si>
    <t>TARGET-SETTING &amp; PROGRESS NORMALIZED</t>
  </si>
  <si>
    <t>TARGET-SETTING &amp; PROGRESS %</t>
  </si>
  <si>
    <t xml:space="preserve"> </t>
  </si>
  <si>
    <t>SUPPLY CHAIN LEVERS TOTAL</t>
  </si>
  <si>
    <t>SUPPLY CHAIN LEVERS NORMALIZED</t>
  </si>
  <si>
    <t>SUPPLY CHAIN LEVERS %</t>
  </si>
  <si>
    <t>GENERAL CLIMATE AND ENVIRONMENT - TOTAL NORMALIZED</t>
  </si>
  <si>
    <t>GENERAL CLIMATE AND ENVIRONMENT - TOTAL % SCORE (WEIGHTED)</t>
  </si>
  <si>
    <t>STEEL - TOTAL NORMALIZED</t>
  </si>
  <si>
    <t>STEEL - TOTAL % SCORE (WEIGHTED)</t>
  </si>
  <si>
    <t>ALUMINIUM - TOTAL NORMALIZED</t>
  </si>
  <si>
    <t>ALUMINIUM - TOTAL % SCORE (WEIGHTED)</t>
  </si>
  <si>
    <t>BATTERIES - TOTAL NORMALIZED</t>
  </si>
  <si>
    <t>BATTERIES - TOTAL % SCORE (WEIGHTED)</t>
  </si>
  <si>
    <t>Climate Influence Map Scores</t>
  </si>
  <si>
    <r>
      <rPr>
        <rFont val="Calibri"/>
        <sz val="11.0"/>
      </rPr>
      <t xml:space="preserve">Influence Map Performance Band: </t>
    </r>
    <r>
      <rPr>
        <rFont val="Calibri"/>
        <color rgb="FF1155CC"/>
        <sz val="11.0"/>
        <u/>
      </rPr>
      <t>https://automotive.influencemap.org/</t>
    </r>
  </si>
  <si>
    <t>Multiplier applied:
A = 1.3
B = 1.2
C =1.1
N/D = 1
D = 0.9
E = 0.8
F = 0.7</t>
  </si>
  <si>
    <t>CLIMATE AND ENVIRONMENT - TOTAL NORMALIZED</t>
  </si>
  <si>
    <t>CLIMATE AND ENVIRONMENT - TOTAL % SCORE (WEIGHTED)</t>
  </si>
  <si>
    <t>CLIMATE AND ENVIRONMENT - TOTAL NORMALIZED + IM MULTIPLIER</t>
  </si>
  <si>
    <t>CLIMATE AND ENVIRONMENT - TOTAL % SCORE (WEIGHTED) + IM MULTIPLIER</t>
  </si>
  <si>
    <t>COMMIT TOTAL</t>
  </si>
  <si>
    <t>COMMIT NORMALIZED</t>
  </si>
  <si>
    <t>COMMIT %</t>
  </si>
  <si>
    <t>IDENTIFY TOTAL</t>
  </si>
  <si>
    <t>IDENTIFY NORMALIZED</t>
  </si>
  <si>
    <t>IDENTIFY %</t>
  </si>
  <si>
    <t>PREVENT, MITIGATE &amp; ACCOUNT TOTAL</t>
  </si>
  <si>
    <t>PREVENT, MITIGATE &amp; ACCOUNT NORMALIZED</t>
  </si>
  <si>
    <t>PREVENT, MITIGATE &amp; ACCOUNT %</t>
  </si>
  <si>
    <t>REMEDY TOTAL</t>
  </si>
  <si>
    <t>REMEDY NORMALIZED</t>
  </si>
  <si>
    <t>REMEDY %</t>
  </si>
  <si>
    <t>GENERAL HUMAN RIGHTS - TOTAL NORMALIZED</t>
  </si>
  <si>
    <t>GENERAL HUMAN RIGHTS - TOTAL % SCORE (WEIGHTED)</t>
  </si>
  <si>
    <t>TRANSITION MINERALS - TOTAL NORMALIZED</t>
  </si>
  <si>
    <t>TRANSITION MINERALS - TOTAL % SCORE (WEIGHTED)</t>
  </si>
  <si>
    <t>INDIGENOUS RIGHTS - TOTAL NORMALIZED</t>
  </si>
  <si>
    <t>INDIGENOUS RIGHTS - TOTAL % SCORE (WEIGHTED)</t>
  </si>
  <si>
    <t>WORKERS' RIGHTS - TOTAL NORMALIZED</t>
  </si>
  <si>
    <t>WORKERS' RIGHTS - TOTAL % SCORE (WEIGHTED)</t>
  </si>
  <si>
    <t>HUMAN RIGHTS - TOTAL NORMALIZED</t>
  </si>
  <si>
    <t>HUMAN RIGHTS - TOTAL % SCORE (WEIGHTED)</t>
  </si>
  <si>
    <t>Sub-section</t>
  </si>
  <si>
    <t>Indicator Category</t>
  </si>
  <si>
    <t>Indicators</t>
  </si>
  <si>
    <t>Total Number of Points Allocated to Each Indicator</t>
  </si>
  <si>
    <t>Points Modifier (if applicable)</t>
  </si>
  <si>
    <t>Score Attribution (Scores are cumulative unless otherwise specified)</t>
  </si>
  <si>
    <t xml:space="preserve">BMW Analysis </t>
  </si>
  <si>
    <t xml:space="preserve">BYD Analysis </t>
  </si>
  <si>
    <t xml:space="preserve">Ford Analysis </t>
  </si>
  <si>
    <t xml:space="preserve">GAC Analysis </t>
  </si>
  <si>
    <t xml:space="preserve">Geely Analysis </t>
  </si>
  <si>
    <t xml:space="preserve">GM Analysis </t>
  </si>
  <si>
    <t>Honda Analysis</t>
  </si>
  <si>
    <t xml:space="preserve">Hyundai Analysis </t>
  </si>
  <si>
    <t xml:space="preserve">Kia Analysis </t>
  </si>
  <si>
    <t xml:space="preserve">Mercedes Analysis </t>
  </si>
  <si>
    <t xml:space="preserve">Nissan Analysis </t>
  </si>
  <si>
    <t xml:space="preserve">Renault Analysis </t>
  </si>
  <si>
    <t>SAIC Analysis</t>
  </si>
  <si>
    <t>Stellantis Analysis (for publication)</t>
  </si>
  <si>
    <t xml:space="preserve">Tesla Analysis </t>
  </si>
  <si>
    <t xml:space="preserve">Toyota Analysis </t>
  </si>
  <si>
    <t xml:space="preserve">Volkswagen Analysis </t>
  </si>
  <si>
    <t xml:space="preserve">Volvo Car Group Analysis </t>
  </si>
  <si>
    <t>Fossil Free and Environmentally Sustainable Supply Chains (General)</t>
  </si>
  <si>
    <t>Disclosure of emissions and water management</t>
  </si>
  <si>
    <t>The company discloses total scope 3 GHG emissions due to purchased goods and services.</t>
  </si>
  <si>
    <r>
      <rPr>
        <rFont val="Calibri"/>
        <b/>
        <color rgb="FF000000"/>
        <sz val="10.0"/>
      </rPr>
      <t xml:space="preserve">100%: </t>
    </r>
    <r>
      <rPr>
        <rFont val="Calibri"/>
        <color rgb="FF000000"/>
        <sz val="10.0"/>
      </rPr>
      <t xml:space="preserve">The company discloses scope 3 GHG emissions due to purchased goods and services. 
</t>
    </r>
    <r>
      <rPr>
        <rFont val="Calibri"/>
        <b/>
        <color rgb="FF000000"/>
        <sz val="10.0"/>
      </rPr>
      <t>25%:</t>
    </r>
    <r>
      <rPr>
        <rFont val="Calibri"/>
        <color rgb="FF000000"/>
        <sz val="10.0"/>
      </rPr>
      <t xml:space="preserve"> The company includes scope 3 GHG emissions including purchased goods and services in overall disclosure, but does not disaggregate.
Note: the company may achieve additional points under each of the supply chain areas below, if they provide disaggregated emissions against each supply chain.</t>
    </r>
  </si>
  <si>
    <t>BMW disaggregates scope 3 GHG emissions due to "purchased goods and services" from other scope three emissions 
Page 312 Group Report - https://www.bmwgroup.com/content/dam/grpw/websites/bmwgroup_com/ir/downloads/en/2023/bericht/BMW-Group-Report-2022-en.pdf</t>
  </si>
  <si>
    <t>Not disclosed</t>
  </si>
  <si>
    <r>
      <rPr>
        <rFont val="Calibri"/>
        <color theme="1"/>
        <sz val="11.0"/>
      </rPr>
      <t xml:space="preserve">Ford discloses total scope 3 GHG emissions due to "purchased goods and services", distinct from "use of sold products".
Page 102 Integrated Report - </t>
    </r>
    <r>
      <rPr>
        <rFont val="Calibri"/>
        <color rgb="FF1155CC"/>
        <sz val="11.0"/>
        <u/>
      </rPr>
      <t>https://corporate.ford.com/content/dam/corporate/us/en-us/documents/reports/2023-integrated-sustainability-and-financial-report.pdf</t>
    </r>
  </si>
  <si>
    <t xml:space="preserve">GAC's ESG report states that scope 3 emissions have not been disclosed.
Page 128 ESG Report - https://www.gac-motor.com/static/en/model/about/2022_ESG_REPOT_OF_GAC_GROUP.pdf
</t>
  </si>
  <si>
    <t xml:space="preserve">Geely discloses scope 3 GHG emissions due to "purchased goods and services" 
Page 102 ESG Report - https://global.geely.com/-/media/project/web-portal/2023/esg/geely-esg-report-2022.pdf
</t>
  </si>
  <si>
    <r>
      <rPr>
        <rFont val="Calibri"/>
        <color rgb="FF006100"/>
        <sz val="11.0"/>
      </rPr>
      <t xml:space="preserve">Yes. GM discloses "Other Indirect (Scope 3) GHG Emissions (gross indirect) Purchased Goods and Services (metric tons CO2e)"
Page 1 ESG Data Centre - </t>
    </r>
    <r>
      <rPr>
        <rFont val="Calibri"/>
        <color rgb="FF1155CC"/>
        <sz val="11.0"/>
        <u/>
      </rPr>
      <t>https://www.gmsustainability.com/_pdf/resources-and-downloads/GM_ESG_Data_2022.pdf</t>
    </r>
  </si>
  <si>
    <r>
      <rPr>
        <rFont val="Calibri, Arial"/>
        <color rgb="FF000000"/>
      </rPr>
      <t xml:space="preserve">The company discloses Scope 3 emissions but does not disaggregate them adequately. The company separately discloses "Scope 3, category 11" emissions (use of sold products); and "Scope 3, other categories" emissions. They note that other categories includes category 1, which is purchased goods and services; however, the disclosed figure is combined with several other categories. 
Page 137 ESG Data Book - </t>
    </r>
    <r>
      <rPr>
        <rFont val="Calibri, Arial"/>
        <color rgb="FF1155CC"/>
        <u/>
      </rPr>
      <t>https://global.honda/en/sustainability/cq_img/report/pdf/2023/Honda-SR-2023-en-all.pdf</t>
    </r>
  </si>
  <si>
    <t xml:space="preserve">Hyundai discloses scope 3 GHG emissions due to "Capital goods (purchase of furnishings and equipment)".
Page 27 Sustainability Report - https://www.hyundai.com/content/hyundai/ww/data/csr/data/0000000051/attach/english/hmc-2023-sustainability-report-en-v5.pdf
</t>
  </si>
  <si>
    <t>Yes. Company discloses Scope 3 emissions for purchased goods and services .
Page 56 Sustainability Report - https://worldwide.kia.com/int/files/company/sr/sustainability-report/sustainability-report-2023-int.pdf</t>
  </si>
  <si>
    <r>
      <rPr>
        <rFont val="Calibri"/>
        <color theme="1"/>
      </rPr>
      <t xml:space="preserve">Mercedes discloses scope 3 GHG emissions due to "purchased goods and services".
Page 103 Sustainability Report - </t>
    </r>
    <r>
      <rPr>
        <rFont val="Calibri"/>
        <color rgb="FF1155CC"/>
        <u/>
      </rPr>
      <t>https://sustainabilityreport.mercedes-benz.com/2022/_assets/downloads/entire-mercedes-benz-sr22.pdf</t>
    </r>
    <r>
      <rPr>
        <rFont val="Calibri"/>
        <color theme="1"/>
      </rPr>
      <t xml:space="preserve">
</t>
    </r>
  </si>
  <si>
    <t xml:space="preserve">Nissan discloses scope 3 GHG emissions due to "purchased goods and services". 
Page 151 ESG Data Book - https://www.nissan-global.com/EN/SUSTAINABILITY/LIBRARY/SR/2023/ASSETS/PDF/ESGDB23_E_All.pdf
</t>
  </si>
  <si>
    <r>
      <rPr>
        <rFont val="Calibri"/>
        <color theme="1"/>
      </rPr>
      <t xml:space="preserve">Renault discloses Scope 3 emissions for "Materials and goods (including maintenance and end-of-life treatment)" as well as for "Logistics &amp; procurement(upstream &amp; downstream)".
Page 183 Annual Report - </t>
    </r>
    <r>
      <rPr>
        <rFont val="Calibri"/>
        <color rgb="FF1155CC"/>
        <u/>
      </rPr>
      <t>https://www.renaultgroup.com/wp-content/uploads/2023/03/renault_2022-urd_20230327_en.pdf</t>
    </r>
  </si>
  <si>
    <t>Not disclosed. SAIC only discloses its "total greenhouse gas emissions" but does not disaggregate for scope 3 emissions. 
Pages 24, 61 and 64 2022 Corporate Sustainability Report (Mandarin version): https://static.cninfo.com.cn/finalpage/2023-04-29/1216699191.PDF</t>
  </si>
  <si>
    <t>Stellantis discloses Scope 3 emissions for " Purchased goods and services" 
Page 107 CSR Report - https://www.stellantis.com/content/dam/stellantis-corporate/sustainability/csr-disclosure/stellantis/2022/Stellantis-2022-CSR-Report.pdf</t>
  </si>
  <si>
    <t>Yes. Scope 3 emissions for Category 1: Purchased Goods and Services are disclosed.
Page 207 Impact Report - https://www.tesla.com/ns_videos/2022-tesla-impact-report.pdf</t>
  </si>
  <si>
    <t xml:space="preserve">Toyota discloses scope 3 GHG emissions due to "purchased goods and services".
Page 47 Sustainability Data Book - https://global.toyota/pages/global_toyota/sustainability/report/sdb/sdb23_en.pdf
</t>
  </si>
  <si>
    <r>
      <rPr>
        <rFont val="Calibri"/>
        <color theme="1"/>
        <sz val="11.0"/>
      </rPr>
      <t xml:space="preserve">Volkswagen disaggregates scope 3 GHG emissions due to "purchased goods and services" from other scope three emissions.
Page 53 Sustainability Report - </t>
    </r>
    <r>
      <rPr>
        <rFont val="Calibri"/>
        <color rgb="FF1155CC"/>
        <sz val="11.0"/>
        <u/>
      </rPr>
      <t>https://uploads.vw-mms.de/system/production/documents/cws/001/644/file_en/7acea9ea244714660b1ba82d80e4acc4bc21c752/2022_Sustainability_Report.pdf?1687875516&amp;disposition=attachment</t>
    </r>
    <r>
      <rPr>
        <rFont val="Calibri"/>
        <color theme="1"/>
        <sz val="11.0"/>
      </rPr>
      <t xml:space="preserve">
</t>
    </r>
  </si>
  <si>
    <r>
      <rPr>
        <rFont val="Calibri"/>
        <color theme="1"/>
        <sz val="11.0"/>
      </rPr>
      <t xml:space="preserve">Volvo discloses scope 3 GHG emissions due to "purchased goods and services".
Page 153 Annual &amp; Sustainability Report - </t>
    </r>
    <r>
      <rPr>
        <rFont val="Calibri"/>
        <color rgb="FF1155CC"/>
        <sz val="11.0"/>
        <u/>
      </rPr>
      <t>https://vp272.alertir.com/afw/files/press/volvocar/202303076447-1.pdf</t>
    </r>
    <r>
      <rPr>
        <rFont val="Calibri"/>
        <color theme="1"/>
        <sz val="11.0"/>
      </rPr>
      <t xml:space="preserve">
</t>
    </r>
  </si>
  <si>
    <t xml:space="preserve">The company discloses "significant emissions" in its supply chain. </t>
  </si>
  <si>
    <r>
      <rPr>
        <rFont val="Calibri"/>
        <color rgb="FF000000"/>
        <sz val="10.0"/>
      </rPr>
      <t xml:space="preserve">Based on GRI 3-5, significant emissions include:
i. NOx
ii. SOx
iii. Persistent organic pollutants (POP)
iv. Volatile organic compounds (VOC)
v. Hazardous air pollutants (HAP)
vi. Particulate matter (PM)
vii. Other standard categories of air emissions identified in relevant regulations
</t>
    </r>
    <r>
      <rPr>
        <rFont val="Calibri"/>
        <b/>
        <color rgb="FF000000"/>
        <sz val="10.0"/>
      </rPr>
      <t xml:space="preserve">100%: </t>
    </r>
    <r>
      <rPr>
        <rFont val="Calibri"/>
        <color rgb="FF000000"/>
        <sz val="10.0"/>
      </rPr>
      <t xml:space="preserve">the company discloses significant emissions in their supply chain against all of the above categories.
</t>
    </r>
    <r>
      <rPr>
        <rFont val="Calibri"/>
        <b/>
        <color rgb="FF000000"/>
        <sz val="10.0"/>
      </rPr>
      <t>50%:</t>
    </r>
    <r>
      <rPr>
        <rFont val="Calibri"/>
        <color rgb="FF000000"/>
        <sz val="10.0"/>
      </rPr>
      <t xml:space="preserve"> the company discloses significant emissions in their supply chain against some of the above catetories.
Note: the company may achieve additional points under each of the supply chain areas below, if they provide disaggregated emissions against each supply chain.</t>
    </r>
  </si>
  <si>
    <t>Not disclosed.
However, the company does state: "For the quantitative assessment of Seller’s resource efficiency as required by the BMW Group Supplier Code of COnduct, Seller shall upon Buyer, upon request, the following information relating to the total annual scope of orders placed by and supplied to Buyer and its Affiliated Companies:
- Total energy consumption in MWh;
- CO2 emissions from energy generated in-house and externally in metric tons;
- Total water consumption in m3;
- Process wastewater in m3;
- Waste for disposal in metric tons;
- Waste for recycling in metric tons;
- VOC emissions (volatile organic compound) in metric tons." 
Page 18 Conditions for the Purchase of Production Materials and Automotive Components - https://b2b.bmw.com/documents/14402/12611553/20221201_IPC+2022_EN+%281%29.pdf/8be08ac9-7f39-3ab0-5974-8a40e482b212</t>
  </si>
  <si>
    <t xml:space="preserve">Ford only provides some significant emissions for its own operations, not the supply chain.
Page 102 Integrated Report - https://corporate.ford.com/content/dam/corporate/us/en-us/documents/reports/2023-integrated-sustainability-and-financial-report.pdf
</t>
  </si>
  <si>
    <t xml:space="preserve">GAC only discloses significant emissions in its own operations not its supply chain. 
Page 113 ESG Report - https://www.gac-motor.com/static/en/model/about/2022_ESG_REPOT_OF_GAC_GROUP.pdf
</t>
  </si>
  <si>
    <t xml:space="preserve">Geely discloses significant operations in its own operations but it is not clear whether these emissions include the supply chain. 
Page 124 ESG Report - https://global.geely.com/-/media/project/web-portal/2023/esg/geely-esg-report-2022.pdf
</t>
  </si>
  <si>
    <t xml:space="preserve">Not disclosed. Company provides NOX, SOX &amp; VOC data but does not segregate for supply chain.
Page 1 ESG Data Centre - https://www.gmsustainability.com/_pdf/resources-and-downloads/GM_ESG_Data_2022.pdf
</t>
  </si>
  <si>
    <t>Not disclosed. There are figures for SOx and NOx emissions, but these refer to fuel consumption, rather than supply chian emissions.
Page 139 ESG Data Book - https://global.honda/en/sustainability/cq_img/report/pdf/2023/Honda-SR-2023-en-all.pdf</t>
  </si>
  <si>
    <t xml:space="preserve">Hyundai only discloses significant emissions in its own operations, not its supply chain.
Page 97 Sustainability Report - https://www.hyundai.com/content/hyundai/ww/data/csr/data/0000000051/attach/english/hmc-2023-sustainability-report-en-v5.pdf
</t>
  </si>
  <si>
    <t xml:space="preserve">Kia only discloses significant operations in its own operations not its supply chain.
Page 68 Sustainability Report - https://worldwide.kia.com/int/files/company/sr/sustainability-report/sustainability-report-2023-int.pdf
</t>
  </si>
  <si>
    <t xml:space="preserve">Mercedes only discloses significant emissions in its own operations not its supply chain.
Page 124 Sustainability Report - https://sustainabilityreport.mercedes-benz.com/2022/_assets/downloads/entire-mercedes-benz-sr22.pdf
</t>
  </si>
  <si>
    <t xml:space="preserve">Nissan only discloses significant emissions in its own operations not its supply chain.
Page 152 ESG Data Book - https://www.nissan-global.com/EN/SUSTAINABILITY/LIBRARY/SR/2023/ASSETS/PDF/ESGDB23_E_All.pdf
</t>
  </si>
  <si>
    <t xml:space="preserve">Renault only discloses significant emissions in its own operations not its supply chain.
Page 257-258 Annual Report - https://www.renaultgroup.com/wp-content/uploads/2023/03/renault_2022-urd_20230327_en.pdf
</t>
  </si>
  <si>
    <t>SAIC discloses the non-CO2 emissions (COD, NH3-N, NOx and SO2) for its own overall operations, but not for its supply chain. 
Page 66 2022 Corporate Sustainability Report (Mandarin version): https://static.cninfo.com.cn/finalpage/2023-04-29/1216699191.PDF</t>
  </si>
  <si>
    <t xml:space="preserve">Stellantis only discloses some significant emissions (SO2 and NOX) in its own operations not its supply chain. 
Page 81 CSR Report - https://www.stellantis.com/content/dam/stellantis-corporate/sustainability/csr-disclosure/stellantis/2022/Stellantis-2022-CSR-Report.pdf
</t>
  </si>
  <si>
    <t xml:space="preserve">Not disclosed
</t>
  </si>
  <si>
    <t xml:space="preserve">Toyota only discloses significant operations in its own operations not its supply chain.
Page 47 Sustainability Data Book - https://global.toyota/pages/global_toyota/sustainability/report/sdb/sdb23_en.pdf
</t>
  </si>
  <si>
    <t xml:space="preserve">Volkswagen only provides some significant emissions for its tailpipe emissions.
Page 32 Sustainability Report - https://uploads.vw-mms.de/system/production/documents/cws/001/644/file_en/7acea9ea244714660b1ba82d80e4acc4bc21c752/2022_Sustainability_Report.pdf?1687875516&amp;disposition=attachment
</t>
  </si>
  <si>
    <t>The company discloses water usage by key suppliers in its supply chain.</t>
  </si>
  <si>
    <r>
      <rPr>
        <rFont val="Calibri"/>
        <color rgb="FF000000"/>
        <sz val="10.0"/>
      </rPr>
      <t xml:space="preserve">According to GRI 303, water usage includes:
- water withdrawn
- water consumed
- water discharged
Companies will need to define "key suppliers" and:
</t>
    </r>
    <r>
      <rPr>
        <rFont val="Calibri"/>
        <b/>
        <color rgb="FF000000"/>
        <sz val="10.0"/>
      </rPr>
      <t>50%:</t>
    </r>
    <r>
      <rPr>
        <rFont val="Calibri"/>
        <color rgb="FF000000"/>
        <sz val="10.0"/>
      </rPr>
      <t xml:space="preserve"> provide data against some of the above indicators
</t>
    </r>
    <r>
      <rPr>
        <rFont val="Calibri"/>
        <b/>
        <color rgb="FF000000"/>
        <sz val="10.0"/>
      </rPr>
      <t>100%:</t>
    </r>
    <r>
      <rPr>
        <rFont val="Calibri"/>
        <color rgb="FF000000"/>
        <sz val="10.0"/>
      </rPr>
      <t xml:space="preserve"> provide data against all of the above indicators</t>
    </r>
  </si>
  <si>
    <t>Disclosed for own operations only.</t>
  </si>
  <si>
    <t>Ford does not disclose water usage for its suppliers.</t>
  </si>
  <si>
    <t xml:space="preserve">GAC discloses water consumption for its own operations not its supply chain.
Page 115 ESG Report - https://www.gac-motor.com/static/en/model/about/2022_ESG_REPOT_OF_GAC_GROUP.pdf
</t>
  </si>
  <si>
    <t xml:space="preserve">Geely discloses water consumption but this only covers  the company's own plants and offices and does not cover its supply chain.
Page 125 ESG Report - https://global.geely.com/-/media/project/web-portal/2023/esg/geely-esg-report-2022.pdf
</t>
  </si>
  <si>
    <t>Not disclosed. Company provides breakdown of water usage including 'Third Party'.  Third-party water does not refer to suppliers, it refers to water provided by municipal or other service providers.
Page 3-4 ESG Data Centre - https://www.gmsustainability.com/_pdf/resources-and-downloads/GM_ESG_Data_2022.pdf</t>
  </si>
  <si>
    <t>The company discloses 'water use' for all consolidated Tier 1 suppliers, however Data is limited to Japanese suppliers only.
Page 93 ESG Data Book - https://global.honda/en/sustainability/cq_img/report/pdf/2023/Honda-SR-2023-en-all.pdf</t>
  </si>
  <si>
    <t xml:space="preserve">Hyundai discloses water consumption for its own operations not its supply chain.
Page 38, 97 Sustainability Report - https://www.hyundai.com/content/hyundai/ww/data/csr/data/0000000051/attach/english/hmc-2023-sustainability-report-en-v5.pdf
</t>
  </si>
  <si>
    <t xml:space="preserve">Kia discloses water consumption for its own operations not its supply chain.
Page 67 Sustainability Report - https://worldwide.kia.com/int/files/company/sr/sustainability-report/sustainability-report-2023-int.pdf
</t>
  </si>
  <si>
    <t xml:space="preserve">Mercedes discloses water withdrawal for its own operations, not its supply chain.
Page 143 Sustainability Report - https://sustainabilityreport.mercedes-benz.com/2022/_assets/downloads/entire-mercedes-benz-sr22.pdf
</t>
  </si>
  <si>
    <t xml:space="preserve">Nissan discloses water consumption for its own operations not its supply chain.
Page 155-156 ESG Data Book - https://www.nissan-global.com/EN/SUSTAINABILITY/LIBRARY/SR/2023/ASSETS/PDF/ESGDB23_E_All.pdf
</t>
  </si>
  <si>
    <t>Renault discloses water consumption for its own operations not its supply chain.
Page 257-258 Annual Report - https://www.renaultgroup.com/wp-content/uploads/2023/03/renault_2022-urd_20230327_en.pdf</t>
  </si>
  <si>
    <t xml:space="preserve">Not disclosed
</t>
  </si>
  <si>
    <t xml:space="preserve">Stellantis discloses water consumption for its own operations not its supply chain.
Page 389 CSR Report - https://www.stellantis.com/content/dam/stellantis-corporate/sustainability/csr-disclosure/stellantis/2022/Stellantis-2022-CSR-Report.pdf
</t>
  </si>
  <si>
    <t xml:space="preserve">Not disclosed. Tesla discloses water usage per vehicle manufactured, however, it appears that this is only the water usage in their direct operations.
Page 208 Impact Report - https://www.tesla.com/ns_videos/2022-tesla-impact-report.pdf
</t>
  </si>
  <si>
    <t xml:space="preserve">Toyota discloses water consumption for its own operations not its supply chain.
Page 49 Sustainability Data Book - https://global.toyota/pages/global_toyota/sustainability/report/sdb/sdb23_en.pdf
</t>
  </si>
  <si>
    <t xml:space="preserve">Volkswagen discloses water consumption for its own operations not its supply chain.
Page 32 Sustainability Report - https://uploads.vw-mms.de/system/production/documents/cws/001/644/file_en/7acea9ea244714660b1ba82d80e4acc4bc21c752/2022_Sustainability_Report.pdf?1687875516&amp;disposition=attachment
</t>
  </si>
  <si>
    <t xml:space="preserve">Volvo discloses water consumption but it appears to include only its own supply chain.
Page 160 Annual &amp; Sustainability Report - https://vp272.alertir.com/afw/files/press/volvocar/202303076447-1.pdf
</t>
  </si>
  <si>
    <t>Target-setting and progress towards fossil free and environmentally sustainable supply chains</t>
  </si>
  <si>
    <t>The company has set and disclosed a scope 3 SBT (must include reference to upstream/purchased goods &amp; not only 'Well to Wheel')</t>
  </si>
  <si>
    <r>
      <rPr>
        <rFont val="Arial"/>
        <b/>
        <color rgb="FF000000"/>
        <sz val="10.0"/>
      </rPr>
      <t>100%:</t>
    </r>
    <r>
      <rPr>
        <rFont val="Arial"/>
        <color rgb="FF000000"/>
        <sz val="10.0"/>
      </rPr>
      <t xml:space="preserve"> the company discloses a science-based scope three target that includes upstream/purchased goods, including 2050 and interim year target(s). 
</t>
    </r>
    <r>
      <rPr>
        <rFont val="Arial"/>
        <b/>
        <color rgb="FF000000"/>
        <sz val="10.0"/>
      </rPr>
      <t>50%:</t>
    </r>
    <r>
      <rPr>
        <rFont val="Arial"/>
        <color rgb="FF000000"/>
        <sz val="10.0"/>
      </rPr>
      <t xml:space="preserve"> the company discloses a lifecycle target that includes upstream/purchased goods, including 2050 and interim year target(s) and/or does not indicate if it has been verified as science-based.
</t>
    </r>
    <r>
      <rPr>
        <rFont val="Arial"/>
        <b/>
        <color rgb="FF000000"/>
        <sz val="10.0"/>
      </rPr>
      <t>25%:</t>
    </r>
    <r>
      <rPr>
        <rFont val="Arial"/>
        <color rgb="FF000000"/>
        <sz val="10.0"/>
      </rPr>
      <t xml:space="preserve"> the company only discloses 2050 zero emissions target with no interim target and/or it does not specify upstream/purchased goods.</t>
    </r>
  </si>
  <si>
    <r>
      <rPr>
        <rFont val="Calibri"/>
        <color theme="1"/>
        <sz val="11.0"/>
      </rPr>
      <t xml:space="preserve">BMW discloses a science-based target for scope three carbon emissions reduction in their supply chain 
Page 98 Group Report - </t>
    </r>
    <r>
      <rPr>
        <rFont val="Calibri"/>
        <color rgb="FF1155CC"/>
        <sz val="11.0"/>
        <u/>
      </rPr>
      <t>https://www.bmwgroup.com/content/dam/grpw/websites/bmwgroup_com/ir/downloads/en/2023/bericht/BMW-Group-Report-2022-en.pdf</t>
    </r>
    <r>
      <rPr>
        <rFont val="Calibri"/>
        <color theme="1"/>
        <sz val="11.0"/>
      </rPr>
      <t xml:space="preserve">
</t>
    </r>
  </si>
  <si>
    <t xml:space="preserve">Ford has set a 2050 science-based GHG target that includes scope 3 upstream supply chain, but interim year targets are for scope 1, 2, and vehicle use scope 3 only.
Page 40-41 Integrated Report - https://corporate.ford.com/content/dam/corporate/us/en-us/documents/reports/2023-integrated-sustainability-and-financial-report.pdf
</t>
  </si>
  <si>
    <t xml:space="preserve">GAC has set a 2050 carbon neutrality target throughout the product lifecycle and indicates this is inclusive of the supply chain, but provides no further details. It has not disclosed targets for its upstream supply chain.
Page 72 ESG Report - https://www.gac-motor.com/static/en/model/about/2022_ESG_REPOT_OF_GAC_GROUP.pdf
</t>
  </si>
  <si>
    <t xml:space="preserve">Geely has set a target to be carbon neutral by 2045 and 25% life-cycle emissions reduction by 2025, both including purchased goods and services, including requirement for tier 1 suppliers to use 100% renewable energy. Geely has committed to SBTi however their current targets have not been verified externally yet.
Page 4-5 ESG Report - https://global.geely.com/-/media/project/web-portal/2023/esg/geely-esg-report-2022.pdf
</t>
  </si>
  <si>
    <t xml:space="preserve">GM has set a scope three target for "use of sold products" in their supply chain. It does not include an interim year upstream Scope 3 target. However, the company does have a target to be net zero by 2050 or sooner.
Page 9, 30 Sustainability Report - https://www.gmsustainability.com/_pdf/resources-and-downloads/GM_2022_SR.pdf
 </t>
  </si>
  <si>
    <t>Not disclosed.</t>
  </si>
  <si>
    <t>The company has a target to achieve carbon neutrality across the entire value chain by 2045, but there are no clear interim targets for the supply chain. This is a step-back from last year's reporting, which explicitly references interim targets for the supply chain. While the company provides an infographic showing a planned emission reduction pathway which includes reference to supply chain emissions; the supply chain aspect of this pathway is not clearly quantified and cannot be classified as a science based target.
Page 16, 25 Sustainability Report - https://www.hyundai.com/content/hyundai/ww/data/csr/data/0000000051/attach/english/hmc-2023-sustainability-report-en-v5.pdf</t>
  </si>
  <si>
    <t xml:space="preserve">Kia has a 2045 carbon neutrality declaration and have provided interim targets. Kia is preparing to join SBTi, but its targets are not yet verified.
Page 55, 62 Sustainability Report - https://worldwide.kia.com/int/files/company/sr/sustainability-report/sustainability-report-2023-int.pdf
</t>
  </si>
  <si>
    <r>
      <rPr>
        <rFont val="Calibri, Arial"/>
        <color rgb="FF006100"/>
        <sz val="11.0"/>
      </rPr>
      <t xml:space="preserve">Mercedes has committed to net zero by 2040.  This target encompasses all stages of the vehicle value chain, from development and the extraction of raw materials to production, use and recycling of products.  </t>
    </r>
    <r>
      <rPr>
        <rFont val="Calibri"/>
        <color rgb="FF006100"/>
        <sz val="11.0"/>
      </rPr>
      <t>In addition, there is an interim target to reduce CO2 emissions per car in the new vehicle fleet by at least 50% in "all stages" of the value chain by 2030. Thus, they have an interim upstream supply chain target, although it is not SBTi approved.</t>
    </r>
    <r>
      <rPr>
        <rFont val="Calibri"/>
        <color rgb="FF006100"/>
        <sz val="11.0"/>
      </rPr>
      <t xml:space="preserve">
Page  91, 92 Sustainability Report - https://sustainabilityreport.mercedes-benz.com/2022/_assets/downloads/entire-mercedes-benz-sr22.pdf</t>
    </r>
  </si>
  <si>
    <t>Partial. The company has a target to "achieve carbon neutrality by 2050 across the life cycle of its products". The report does not refer to Science-Based Targets or provide an interim scope 3 target.
Page 14 ESG Data Book - https://www.nissan-global.com/EN/SUSTAINABILITY/LIBRARY/SR/2023/ASSETS/PDF/ESGDB23_E_All.pdf</t>
  </si>
  <si>
    <t xml:space="preserve">Renault is currently developing targets for upstream scope three. The company has 2030 targets for both parts and materials and batteries but they are not verified by SBT.
Page 132 Annual Report - https://www.renaultgroup.com/wp-content/uploads/2023/03/renault_2022-urd_20230327_en.pdf
</t>
  </si>
  <si>
    <t>SAIC states that it has set up a "dual-carbon work group" to "actively promote the full life-cycle carbon reduction work" for its products. ). It also states that it is exploring the formulation of goals for "full life-cycle green industrial management." However, it does not give more details on what "full life-cycle" means and does not provide a target.
Pages 24 &amp; 61 2022 Corporate Sustainability Report (Mandarin version): https://static.cninfo.com.cn/finalpage/2023-04-29/1216699191.PDF</t>
  </si>
  <si>
    <t>The company has a target to reduce upstream Scope 3 emissions by 40% per BEV by 2030 and net zero in the whole value chain by 2038. However, there is no indication that this is a Science-based Target (unlike the well-to-wheel targets).
Page 48 CSR Report - https://www.stellantis.com/content/dam/stellantis-corporate/sustainability/csr-disclosure/stellantis/2022/Stellantis-2022-CSR-Report.pdf</t>
  </si>
  <si>
    <t xml:space="preserve">Not disclosed.
</t>
  </si>
  <si>
    <t xml:space="preserve">"Toyota has a target to eliminate all life cycle GHG emissions by 2050. There is also a 2025 interim target to reduce CO2 emissions per vehicle by 18 percent or more per vehicle throughout the entire vehicle life cycle compared to 2013 levels. However, the interim target is not sufficient as it does not specify that any specific level of emissions reductions must be made upstream, meaning that the target could be achieved by focusing on downstream emissions or those from the company's own operations. 
Page 18, 19 Sustainability Data Book - https://global.toyota/pages/global_toyota/sustainability/report/sdb/sdb23_en.pdf"
</t>
  </si>
  <si>
    <t>Yes. The company has "production-related"  target to reduce emissions in the production phase of the vehicle by 50% by 2030. The company also states it is committed to the Paris Climate Agreement and align it own activities with the 1.5 °C goal further outlining that it aims to achieve net carbon neutrality by 2050. By 2030, the company has a target of reducing CO2 emissions from passenger cars and light commercial vehicles over the total life cycle by 30% compared with 2018.
Page 47 Sustainability Report - https://uploads.vw-mms.de/system/production/documents/cws/001/644/file_en/7acea9ea244714660b1ba82d80e4acc4bc21c752/2022_Sustainability_Report.pdf?1687875516&amp;disposition=attachment</t>
  </si>
  <si>
    <t>Partial. Long-term carbon neutrality target is not considered an SBT.  The company does have a commitment to establish SBTi aligned interim targets as well as a 2025 supply chain focussed target.
Page 39 Annual &amp; Sustainability Report - 
https://vp272.alertir.com/afw/files/press/volvocar/202303076447-1.pdf</t>
  </si>
  <si>
    <r>
      <rPr>
        <rFont val="Calibri, Arial"/>
        <color rgb="FF000000"/>
        <sz val="10.0"/>
      </rPr>
      <t xml:space="preserve">The company commits to having suppliers provide science-based targets </t>
    </r>
    <r>
      <rPr>
        <rFont val="Calibri, Arial"/>
        <color rgb="FF000000"/>
        <sz val="10.0"/>
      </rPr>
      <t>for GHG emissions</t>
    </r>
    <r>
      <rPr>
        <rFont val="Calibri, Arial"/>
        <color rgb="FF000000"/>
        <sz val="10.0"/>
      </rPr>
      <t>.</t>
    </r>
  </si>
  <si>
    <r>
      <rPr>
        <rFont val="Calibri, Arial"/>
        <color rgb="FF000000"/>
        <sz val="10.0"/>
      </rPr>
      <t xml:space="preserve">The following scores are absolute not cumulative.
</t>
    </r>
    <r>
      <rPr>
        <rFont val="Calibri, Arial"/>
        <b/>
        <color rgb="FF000000"/>
        <sz val="10.0"/>
      </rPr>
      <t>100%:</t>
    </r>
    <r>
      <rPr>
        <rFont val="Calibri, Arial"/>
        <color rgb="FF000000"/>
        <sz val="10.0"/>
      </rPr>
      <t xml:space="preserve"> the company requires all its tier 1 suppliers, and their suppliers to set science-based targets. They also require tier 2 suppliers to set science-based targets.
</t>
    </r>
    <r>
      <rPr>
        <rFont val="Calibri, Arial"/>
        <b/>
        <color rgb="FF000000"/>
        <sz val="10.0"/>
      </rPr>
      <t xml:space="preserve">75%: </t>
    </r>
    <r>
      <rPr>
        <rFont val="Calibri, Arial"/>
        <color rgb="FF000000"/>
        <sz val="10.0"/>
      </rPr>
      <t xml:space="preserve">the company requires all its tier 1 suppliers set science-based targets.
</t>
    </r>
    <r>
      <rPr>
        <rFont val="Calibri, Arial"/>
        <b/>
        <color rgb="FF000000"/>
        <sz val="10.0"/>
      </rPr>
      <t xml:space="preserve">50%: </t>
    </r>
    <r>
      <rPr>
        <rFont val="Calibri, Arial"/>
        <color rgb="FF000000"/>
        <sz val="10.0"/>
      </rPr>
      <t xml:space="preserve">the company commits to having at least 70% of its key suppliers by emissions setting science-based targets by 2023.
</t>
    </r>
    <r>
      <rPr>
        <rFont val="Calibri, Arial"/>
        <b/>
        <color rgb="FF000000"/>
        <sz val="10.0"/>
      </rPr>
      <t>25%:</t>
    </r>
    <r>
      <rPr>
        <rFont val="Calibri, Arial"/>
        <color rgb="FF000000"/>
        <sz val="10.0"/>
      </rPr>
      <t xml:space="preserve"> company commits to having suppliers setting science-based emissions targets, but does not provide a target date or target date is after 2023.
</t>
    </r>
    <r>
      <rPr>
        <rFont val="Calibri, Arial"/>
        <b/>
        <color rgb="FF000000"/>
        <sz val="10.0"/>
      </rPr>
      <t>0%:</t>
    </r>
    <r>
      <rPr>
        <rFont val="Calibri, Arial"/>
        <color rgb="FF000000"/>
        <sz val="10.0"/>
      </rPr>
      <t xml:space="preserve"> Company does not have a commitment.</t>
    </r>
  </si>
  <si>
    <t xml:space="preserve">BMW encourages its suppliers to set science-based targets via the CDP. Over 80% of suppliers participated in the CDP supply chain assessment during the reporting period.
Page 113 of Group Report - https://www.bmwgroup.com/content/dam/grpw/websites/bmwgroup_com/ir/downloads/en/2023/bericht/BMW-Group-Report-2022-en.pdf
Page 6 Supplier Code of Conduct - https://www.bmwgroup.com/content/dam/grpw/websites/bmwgroup_com/responsibility/downloads/en/2022/BMW-Group-Supplier-Code-of-Conduct-V.3.0_englisch_20221206.pdf
</t>
  </si>
  <si>
    <t>Ford requires its Tier 1 suppliers to establish science-based GHG reduction targets, action plans and transparency reporting mechanisms but this requirement does not apply to Tier 2 and below. The responsibility for Tier 2 and below is on Ford's Tier 1 suppliers. 
Page 2 Supplier Code of Conduct - https://corporate.ford.com/content/dam/corporate/us/en-us/documents/operations/governance-and-policies/Ford-Supplier-Code-Of-Conduct-v2-Final.pdf
Page 6, 28 TCFD Report - https://corporate.ford.com/content/dam/corporate/us/en-us/documents/reports/2023-climate-change-report.pdf</t>
  </si>
  <si>
    <t xml:space="preserve">Not disclosed. 
</t>
  </si>
  <si>
    <t>Geely has not committed to having suppliers provide science-based targets for GHG emissions. 
The company does require suppliers to adopt targets and strategies to reduce emissions.
Page 86 ESG Report - https://global.geely.com/-/media/project/web-portal/2023/esg/geely-esg-report-2022.pdf</t>
  </si>
  <si>
    <t>GM expects suppliers to "strive" to set targets that are aligned with GM's own targets.
Page 6 Supplier Code of Conduct - https://www.gmsustainability.com/_pdf/policies/GM_Supplier_Code_of_Conduct.pdf</t>
  </si>
  <si>
    <t>No. SCoC says that suppliers are expected only to "Promote greenhouse gas emission reduction activities such as understanding greenhouse gas emissions and effective use of energy throughout the life cycle." 
Page 5 Supplier Code of Conduct -https://global.honda/jp/procurement/pdf/sustinability_guideline_En_230131.pdf</t>
  </si>
  <si>
    <t xml:space="preserve">Hyundai says it will provide 'guidelines' for suppliers with respect to net zero, but does not mandate targets.
Page 26 Sustainability Report - https://www.hyundai.com/content/hyundai/ww/data/csr/data/0000000051/attach/english/hmc-2023-sustainability-report-en-v5.pdf
</t>
  </si>
  <si>
    <t>Not disclosed. Kia states that "Suppliers should strive to reduce energy consumption and greenhouse gas emissions". They also state that they will  "mitigate carbon emissions from the supply chain by 90%" by 2045. However, there is no link to SBTs or similar by 2050. 
Page 6, 55 Sustainability Report - https://worldwide.kia.com/int/files/company/sr/sustainability-report/sustainability-report-2023-int.pdf</t>
  </si>
  <si>
    <t xml:space="preserve"> Yes. Suppliers are required to have science-based targets. However, there is no specific requirement for Tier 2 suppliers to set science-based targets.
Page 14-15 Responsible Sourcing Standards - https://supplier.mercedes-benz.com/servlet/JiveServlet/download/2671-7-3350/V052022_Responsible+Sourcing+Standards_EN.pdf</t>
  </si>
  <si>
    <t xml:space="preserve">Not disclosed. Company state that "To realize carbon neutrality on the entire vehicle lifecycle by 2050, Nissan will seek to reduce  CO2 emissions from our entire supply chain including suppliers. Suppliers are requested to build and execute voluntary action plans and contribute to  reducing CO2 emissions from the entire vehicle manufacturing process of both Nissan and  suppliers. Nissan will cooperate with our every suppliers to solve any issue on action plan  promotion." 
There is no reference to working with suppliers to develop SBTs. 
Page 8 Green Purchasing Guidelines - https://www.nissan-global.com/JP/SUSTAINABILITY/LIBRARY/GREEN_PURCHASING/ASSETS/PDF/Nissan_Green_Purchasing_Guildeline_2023_e.pdf
</t>
  </si>
  <si>
    <t>Not disclosed. Company state: "Comply with current laws and try to anticipate changes or trends in law in each country or region.  Manage greenhouse gas emissions from business activities and pursue reduction efforts. Strive to  use energy effectively. Record and report to Renault and/or Nissan, when the data is requested."
No mention of science-based targets. 
Page 7 Renault-Nissan CSR Guidelines for Suppliers - https://www.nissan-global.com/EN/DOCUMENT/PDF/SR/CSR_Alliance_Guidelines.pdf</t>
  </si>
  <si>
    <t xml:space="preserve">Stellantis aims to have 80% of its suppliers submitting Paris-aligned targets by 2030.
Page 48 CSR Report - https://www.stellantis.com/content/dam/stellantis-corporate/sustainability/csr-disclosure/stellantis/2022/Stellantis-2022-CSR-Report.pdf
</t>
  </si>
  <si>
    <t xml:space="preserve">Toyota encourages but does not mandate targets.
Page 9 Green Purchasing Guidelines - https://global.toyota/pages/global_toyota/sustainability/esg/toyota_green_purchasing_guidelines_en.pdf
</t>
  </si>
  <si>
    <t>Insufficient. It says that business partners are "encouraged" to set targets in line with the Paris Agreement.
Page 14 Code of Conduct for Business Partners - https://www.volkswagen-group.com/en/publications/more/code-of-conduct-for-business-partner-1885/download?disposition=attachment</t>
  </si>
  <si>
    <t xml:space="preserve">Insufficient. The company states that suppliers are expected to use 100% "climate neutral energy" by 2025. However, it does not refer specifically to setting a target for the suppliers' overall emissions. It does not refer to Tier 2 suppliers.
Page 155 Annual &amp; Sustainability Report - https://vp272.alertir.com/afw/files/press/volvocar/202303076447-1.pdf
</t>
  </si>
  <si>
    <t>The company discloses the current percentage of suppliers providing science-based targets.</t>
  </si>
  <si>
    <r>
      <rPr>
        <rFont val="Calibri, Arial"/>
        <b/>
        <color rgb="FF000000"/>
        <sz val="10.0"/>
      </rPr>
      <t xml:space="preserve">25%: </t>
    </r>
    <r>
      <rPr>
        <rFont val="Calibri, Arial"/>
        <color rgb="FF000000"/>
        <sz val="10.0"/>
      </rPr>
      <t xml:space="preserve">they disclose the current percentage of tier 1 suppliers providing science-based targets.
</t>
    </r>
    <r>
      <rPr>
        <rFont val="Calibri, Arial"/>
        <b/>
        <color rgb="FF000000"/>
        <sz val="10.0"/>
      </rPr>
      <t>25%:</t>
    </r>
    <r>
      <rPr>
        <rFont val="Calibri, Arial"/>
        <color rgb="FF000000"/>
        <sz val="10.0"/>
      </rPr>
      <t xml:space="preserve"> they disclose the current percentage of tier 2 suppliers providing science-based targets.
</t>
    </r>
    <r>
      <rPr>
        <rFont val="Calibri, Arial"/>
        <b/>
        <color rgb="FF000000"/>
        <sz val="10.0"/>
      </rPr>
      <t xml:space="preserve">25%: </t>
    </r>
    <r>
      <rPr>
        <rFont val="Calibri, Arial"/>
        <color rgb="FF000000"/>
        <sz val="10.0"/>
      </rPr>
      <t xml:space="preserve">additional points for over 50% of tier 1 suppliers providing science-based targets
</t>
    </r>
    <r>
      <rPr>
        <rFont val="Calibri, Arial"/>
        <b/>
        <color rgb="FF000000"/>
        <sz val="10.0"/>
      </rPr>
      <t xml:space="preserve">25%: </t>
    </r>
    <r>
      <rPr>
        <rFont val="Calibri, Arial"/>
        <color rgb="FF000000"/>
        <sz val="10.0"/>
      </rPr>
      <t xml:space="preserve">additional points for all tier 1 suppliers providing sciece-based targets.
</t>
    </r>
  </si>
  <si>
    <t>The company does not disclose the current percentage of suppliers providing science-based targets. In 2021 &amp; 2020 the company had disclosed percentage of suppliers having at least a 2-degree-compliant target system in place</t>
  </si>
  <si>
    <t>It is inferred that all Tier 1 suppliers submitted SBTs by the end of 2022.
"Our Supplier Code of Conduct requires Ford suppliers (and their subcontractors) to establish science-based GHG reduction targets, action plans, and transparent reporting mechanisms. All our suppliers around the world were required to submit their GHG reduction targets by the end of 2022."
They do not discloses information about the number of tier 2 suppliers providing science-based targets. 
Page 10 TCFD Report - https://corporate.ford.com/content/dam/corporate/us/en-us/documents/reports/2023-climate-change-report.pdf</t>
  </si>
  <si>
    <t>Insufficient. Company states it procures " only balance sheet carbon-neutral production materials" from 86% of suppliers based on annual procurement volume.
Page 91 Sustainability Report - https://sustainabilityreport.mercedes-benz.com/2022/_assets/downloads/entire-mercedes-benz-sr22.pdf</t>
  </si>
  <si>
    <t>Partial. The company discloses the current percentage of important suppliers committing to a CO2 trend in compliance with the Paris agreement.  This represents over half of their Tier-1 suppliers, with 65% in Paris alignment.
Page 39 CSR Report - https://www.stellantis.com/content/dam/stellantis-corporate/sustainability/csr-disclosure/stellantis/2022/Stellantis-2022-CSR-Report.pdf</t>
  </si>
  <si>
    <t>Insufficient. It is disclosed that 12% of Tier 1 suppliers have "signed a commitment to reach 100% climate-neutral energy". It is not disclosed whether this refers specifically to Science-based targets, however.
Page 155 Annual &amp; Sustainability Report - https://vp272.alertir.com/afw/files/press/volvocar/202303076447-1.pdf</t>
  </si>
  <si>
    <t>The company requires all significant suppliers to disclose their water management plan and water usage.</t>
  </si>
  <si>
    <r>
      <rPr>
        <rFont val="Calibri, Arial"/>
        <b/>
        <color rgb="FF000000"/>
        <sz val="10.0"/>
      </rPr>
      <t>50%:</t>
    </r>
    <r>
      <rPr>
        <rFont val="Calibri, Arial"/>
        <color rgb="FF000000"/>
        <sz val="10.0"/>
      </rPr>
      <t xml:space="preserve"> the company requires tier 1 suppliers to have a water management plan in place
</t>
    </r>
    <r>
      <rPr>
        <rFont val="Calibri, Arial"/>
        <b/>
        <color rgb="FF000000"/>
        <sz val="10.0"/>
      </rPr>
      <t>25%:</t>
    </r>
    <r>
      <rPr>
        <rFont val="Calibri, Arial"/>
        <color rgb="FF000000"/>
        <sz val="10.0"/>
      </rPr>
      <t xml:space="preserve"> the company requires tier 1 suppliers to set water reduction targets
</t>
    </r>
    <r>
      <rPr>
        <rFont val="Calibri, Arial"/>
        <b/>
        <color rgb="FF000000"/>
        <sz val="10.0"/>
      </rPr>
      <t>25%:</t>
    </r>
    <r>
      <rPr>
        <rFont val="Calibri, Arial"/>
        <color rgb="FF000000"/>
        <sz val="10.0"/>
      </rPr>
      <t xml:space="preserve"> the company requires tier 1 suppliers to disclose their water usage. According to GRI 303, water usage includes:
- water withdrawn
- water consumed
- water discharged</t>
    </r>
  </si>
  <si>
    <t xml:space="preserve">BMW expects suppliers to minimise resource consumption, but they are not required to have water management plans, set targets or report on water usage.
Page 6 Supplier Code of Conduct - https://www.bmwgroup.com/content/dam/grpw/websites/bmwgroup_com/responsibility/downloads/en/2022/BMW-Group-Supplier-Code-of-Conduct-V.3.0_englisch_20221206.pdf
</t>
  </si>
  <si>
    <t xml:space="preserve">Ford requires tier 1 suppliers to have water management plans in place, report water usage to Ford (if requested), and to set targets to reduce water usage
Page 43 TCFD Report - https://corporate.ford.com/content/dam/corporate/us/en-us/documents/reports/2023-climate-change-report.pdf
Page 7 - Supplier Code of Conduct - https://corporate.ford.com/content/dam/corporate/us/en-us/documents/operations/governance-and-policies/Ford-Supplier-Code-Of-Conduct-v2-Final.pdf
</t>
  </si>
  <si>
    <t>Partial - The company requires suppliers to develop water management plans and reduction targets, but no reference to suppliers having to disclose water usage.
Page 49 ESG Report - https://global.geely.com/-/media/project/web-portal/2023/esg/geely-esg-report-2022.pdf</t>
  </si>
  <si>
    <t xml:space="preserve">GM requires suppliers to have a water management plan. They are not required to set targets or report on their water usage.
Page 7 Supplier Code of Conduct - https://www.gmsustainability.com/_pdf/policies/GM_Supplier_Code_of_Conduct.pdf
</t>
  </si>
  <si>
    <r>
      <rPr>
        <rFont val="Calibri, Arial"/>
        <color rgb="FF000000"/>
      </rPr>
      <t xml:space="preserve">Honda sets water reduction targets but these appear to cover Japanese suppliers only.
Page 93 ESG Data Book - </t>
    </r>
    <r>
      <rPr>
        <rFont val="Calibri, Arial"/>
        <color rgb="FF1155CC"/>
        <u/>
      </rPr>
      <t>https://global.honda/en/sustainability/cq_img/report/pdf/2023/Honda-SR-2023-en-all.pdf</t>
    </r>
  </si>
  <si>
    <t xml:space="preserve">Hyundai requires suppliers to develop water management plans, they are not required to set targets or report on water usage.
Page 6 Hyundai-Kia Supplier Code of Conduct - https://www.hyundai.com/content/dam/hyundai/ww/en/images/company/sustainability/about-sustainability/policy/hyundai-supplier-code-of-conduct-eng-2021.pdf
</t>
  </si>
  <si>
    <t xml:space="preserve">Kia requires suppliers to develop water management plans, they are not required to set targets or report on water usage.
Page 6 Hyundai-Kia Supplier Code of Conduct - https://www.hyundai.com/content/dam/hyundai/ww/en/images/company/sustainability/about-sustainability/policy/hyundai-supplier-code-of-conduct-eng-2021.pdf
</t>
  </si>
  <si>
    <t>Mercedes requires its suppliers to disclose water usage and indicates this includes water withdrawals, consumption, and discharges with references to avoiding water stress, clean water access, prevent ground and surface water contamination. Suppliers are also required to have environmental management systems, with reference to water consumption and waste.
Page 16-17 Responsible Sourcing Standards -https://supplier.mercedes-benz.com/servlet/JiveServlet/download/2671-7-3350/V052022_Responsible+Sourcing+Standards_EN.pdf</t>
  </si>
  <si>
    <t xml:space="preserve">Nissan surveys suppliers regarding their water usage. They don't disclose if they require suppliers to set targets or have a water management plan.
Page 13 Green Purchasing Guidelines - https://www.nissan-global.com/JP/SUSTAINABILITY/LIBRARY/GREEN_PURCHASING/ASSETS/PDF/Nissan_Green_Purchasing_Guildeline_2023_e.pdf
</t>
  </si>
  <si>
    <t xml:space="preserve">Renault requires suppliers to report on their water consumption and waste management if requested, but not water usage as a whole.
Page 7 Renault-Nissan CSR Guidelines for Suppliers - https://www.nissan-global.com/EN/DOCUMENT/PDF/SR/CSR_Alliance_Guidelines.pdf
</t>
  </si>
  <si>
    <t>Insufficient. Stellantis requires suppliers to "properly manage, in compliance with any applicable laws, water discharges, waste treatment, and disposal". This does not refer to water  consumption. There is no requirement for suppliers to set water reduction targets or disclose water usage.
Page 2 Global Responsible Purchasing Guidelines - https://www.stellantis.com/content/dam/stellantis-corporate/group/governance/corporate-regulations/global-responsible-purchasing-guidelines.pdf</t>
  </si>
  <si>
    <t xml:space="preserve">Tesla requires tier 1 suppliers to have water management plans in place, report water usage to Tesla (if requested), and to set targets to reduce water usage.
Page 6-8 Supplier Code of Conduct - https://www.tesla.com/sites/default/files/about/legal/tesla-supplier-code-of-conduct.pdf
</t>
  </si>
  <si>
    <t xml:space="preserve">Toyota requires suppliers to reduce water usage but it does not specify that they must set targets. It implies that suppliers should put in place a water management plan and that they report on this and on their actual water usage via a company survey.
Page 9 Green Purchasing Guidelines - https://global.toyota/pages/global_toyota/sustainability/esg/toyota_green_purchasing_guidelines_en.pdf
</t>
  </si>
  <si>
    <t>Volkswagen have clauses in their supplier code of conduct that encourage efficient water usage, but they don't require their suppliers to have a water management plan in place, set targets or report their water usage. Their sustainability report confirms that they only focus on their own operations water usage not those of their suppliers.
Page 20 Code of Conduct for Business Partners - https://www.volkswagen-group.com/en/publications/more/code-of-conduct-for-business-partner-1885/download?disposition=attachment</t>
  </si>
  <si>
    <t>Volvo's SCoC states that suppliers should aim to reduce their water usage, but they are not required to have a water management plan, report on their water usage or set targets.
Page 13 Code of Conduct for Business Partners - https://www.volvocars.com/images/v/-/media/market-assets/intl/applications/dotcom/pdf/suppliers/codeofconduct_for_business_partners_en_2022_digital_a4.pdf</t>
  </si>
  <si>
    <t>The company has programs in place to monitor suppliers for compliance with GHG emissions targets and other environmental impacts.</t>
  </si>
  <si>
    <r>
      <rPr>
        <rFont val="Calibri, Arial"/>
        <b/>
        <color rgb="FF000000"/>
        <sz val="10.0"/>
      </rPr>
      <t xml:space="preserve">25%: </t>
    </r>
    <r>
      <rPr>
        <rFont val="Calibri, Arial"/>
        <color rgb="FF000000"/>
        <sz val="10.0"/>
      </rPr>
      <t xml:space="preserve">The company has a process that includes reducing GHGs and other environmental impacts, but lacks targets as a basis for compliance.
or
</t>
    </r>
    <r>
      <rPr>
        <rFont val="Calibri, Arial"/>
        <b/>
        <color rgb="FF000000"/>
        <sz val="10.0"/>
      </rPr>
      <t xml:space="preserve">50%: </t>
    </r>
    <r>
      <rPr>
        <rFont val="Calibri, Arial"/>
        <color rgb="FF000000"/>
        <sz val="10.0"/>
      </rPr>
      <t xml:space="preserve">The company has a process that includes reducing GHGs and other environmental impacts, and includes targets as a basis for compliance. 
plus
</t>
    </r>
    <r>
      <rPr>
        <rFont val="Calibri, Arial"/>
        <b/>
        <color rgb="FF000000"/>
        <sz val="10.0"/>
      </rPr>
      <t xml:space="preserve">25%: </t>
    </r>
    <r>
      <rPr>
        <rFont val="Calibri, Arial"/>
        <color rgb="FF000000"/>
        <sz val="10.0"/>
      </rPr>
      <t xml:space="preserve">the company provides quantitative information of the number of suppliers audited and the tiers that are audited. 
</t>
    </r>
    <r>
      <rPr>
        <rFont val="Calibri, Arial"/>
        <b/>
        <color rgb="FF000000"/>
        <sz val="10.0"/>
      </rPr>
      <t xml:space="preserve">25%: </t>
    </r>
    <r>
      <rPr>
        <rFont val="Calibri, Arial"/>
        <color rgb="FF000000"/>
        <sz val="10.0"/>
      </rPr>
      <t>the company provides qualitative case studies of how they have engaged suppliers on their targets.</t>
    </r>
  </si>
  <si>
    <t>BMW's supplier code of conduct states that suppliers must set emissions targets, and that BMW may audit its suppliers for the standards set out in the document. The annual report provides quantitative information of the number of suppliers audited and the tiers that are audited for compliance with sustainability requirements. However, they do not disclose qualitative case studies on the process.
Page 317 of Group Report - https://www.bmwgroup.com/content/dam/grpw/websites/bmwgroup_com/ir/downloads/en/2023/bericht/BMW-Group-Report-2022-en.pdf
Supplier Code of Conduct - https://www.bmwgroup.com/content/dam/grpw/websites/bmwgroup_com/responsibility/downloads/en/2022/BMW-Group-Supplier-Code-of-Conduct-V.3.0_englisch_20221206.pdf</t>
  </si>
  <si>
    <r>
      <rPr>
        <rFont val="Arial"/>
        <color rgb="FF1F1F1F"/>
      </rPr>
      <t xml:space="preserve">Suppliers are required to reduce emissions, but they do not disclose a system for monitoring this.
Page 33 ESG Report - </t>
    </r>
    <r>
      <rPr>
        <rFont val="Arial"/>
        <color rgb="FF1155CC"/>
        <u/>
      </rPr>
      <t>https://www1.hkexnews.hk/listedco/listconews/sehk/2023/0328/2023032801987.pdf</t>
    </r>
  </si>
  <si>
    <t>The company has introduced the M2030 programme, replacing PACE (former programme), and is a voluntary tool that helps suppliers to set targets and measure and report emissions. They provide quantiative data on suppliers audited, with 3,000 Tier 1 suppliers participating in phase 1. They also provide qualitative case study information on how the M2030 platform has been used to engage suppliers on targets.
Page 46 Integrated Report - https://corporate.ford.com/content/dam/corporate/us/en-us/documents/reports/2023-integrated-sustainability-and-financial-report.pdf</t>
  </si>
  <si>
    <t xml:space="preserve">GAC discloses an audit process for monitoring supplier compliance with the SCoC, but they do not explicitly state that this includes GHG emissions and targets.
Page 97 ESG Report - https://www.gac-motor.com/static/en/model/about/2022_ESG_REPOT_OF_GAC_GROUP.pdf
</t>
  </si>
  <si>
    <t>Geely discloses in its Supplier ESG Management rules that suppliers must promote carbon reduction and provide necessary environmental data to the group. Suppliers are told to set their own targets, which may be used as a basis for compliance. They also disclose that a digital carbon management platform is used to improve accuracy of emission data in the supply chain . They do not provide quantitative data on suppliers audited or qualitative case studies.
Page 30, 86 ESG Report - https://global.geely.com/-/media/project/web-portal/2023/esg/geely-esg-report-2022.pdf</t>
  </si>
  <si>
    <t xml:space="preserve">GM discloses a questionnaire and audit process to verify suppliers' compliance with the SCoC, which includes a specific requirement for suppliers to disclose GHG data. They work with suppliers to use both EcoVadis and the CDP supply chain survey to monitor suppliers' environment management systems. However, they do not explicitly say this includes emission targets as a basis for compliance. They disclose quantitative information for suppliers participating in each platform, with 90% of Tier 1 suppliers by purchasing value participating in the CDP survey and the same percentage enrolled in the EcoVadis platform.
Page 6, 11 Supplier Code of Conduct - https://www.gmsustainability.com/_pdf/policies/GM_Supplier_Code_of_Conduct.pdf
Page 82 Sustainability Report - https://www.gmsustainability.com/_pdf/resources-and-downloads/GM_2022_SR.pdf
</t>
  </si>
  <si>
    <t>The company discloses that it may request suppliers to submit documents or conduct on-site investigations to confirm compliance with respect to the reduction of greenhouse gas emisisons as well as environemntal management. However they do not disclose targets as a basis for supplier compliance. They do not appear to disclose qualitative case studies nor quantiative data on the process.
Page 7 Supplier Sustainability Guideline - https://global.honda/jp/procurement/pdf/sustinability_guideline_En_230131.pdf</t>
  </si>
  <si>
    <t xml:space="preserve">Hyundai states that they completed an investigation of GHG emissions and targets of "major" suppliers. They also disclose  "specifying suppliers' GHG emissions reduction plans (reduction and targets)". They do not disclose the number or percentage of suppliers monitored, or provide case studies of this monitoring. 
Therefore there are systems in place to monitor their suppliers for compliance with GHG emissions targets. 
Page 20, 33 Sustainability Report - https://www.hyundai.com/content/hyundai/ww/data/csr/data/0000000051/attach/english/hmc-2023-sustainability-report-en-v5.pdf
</t>
  </si>
  <si>
    <t xml:space="preserve">Kia discloses an audit process for monitoring supplier compliance with the SCoC and they have a 'Supply Chain ESG Assessment' in place. However, they do not explicitly state that they include GHG emissions and targets.
Page 13 Supplier Code of Conduct - https://www.hyundai.com/content/dam/hyundai/ww/en/images/company/sustainability/about-sustainability/policy/hyundai-supplier-code-of-conduct-eng-2021.pdf
</t>
  </si>
  <si>
    <t xml:space="preserve">Suppliers are required to set targets and report on their progress against their targets to Mercedes and indicates that such requirements are included in supplier agreements and used for compliance, based on Mercedes goal to be climate neutral by 2039, requiring 89% of suppliers to also be climate neutral by 2039.  Mercedes discloses the number of suppliers audited and describes how they have engaged suppliers on their targets.
Page 14 Responsible Sourcing Standards - https://supplier.mercedes-benz.com/servlet/JiveServlet/download/2671-7-3350/V052022_Responsible+Sourcing+Standards_EN.pdf
</t>
  </si>
  <si>
    <t xml:space="preserve">Nissan outlines a process to engage and monitor some tier 1 suppliers regarding GHG emissions and targets, and other environmental impacts. They do not specify the number of suppliers monitored or provide case studies.
Page 22 Green Purchasing Guidelines - https://www.nissan-global.com/JP/SUSTAINABILITY/LIBRARY/GREEN_PURCHASING/ASSETS/PDF/Nissan_Green_Purchasing_Guildeline_2023_e.pdf
</t>
  </si>
  <si>
    <t>Renault has systems in place to monitor compliance with the supplier code of conduct, which includes the requirement that suppliers "Manage greenhouse gas emissions from business activities and pursue reduction efforts". However, there are no mandated emissions reduction targets and other quantitative and qualitative information is not disclosed. They also note that they are working with suppliers to "Set up a carbon footprint assessment system using outside surveys conducted by an accredited CDP supply chain organization"
 Page 126, 176 of Annual Report - https://www.renaultgroup.com/en/finance-2/financial-information/documents-and-publications/
Page 7, 8 Renault-Nissan CSR Guidelines for Suppliers - https://www.nissan-global.com/EN/DOCUMENT/PDF/SR/CSR_Alliance_Guidelines.pdf</t>
  </si>
  <si>
    <t>Partial. SAIC states that it "encourages" suppliers to carry out "green production" but does not specify what that means and how it is doing so. It also states that it has guided its suppliers to "follow the sustainable development ideology", such as green and environmental practices However, it provides no evidence that it uses targets as a basis for compliance and it gives no further details on how it has carried out either.
Pages 47 &amp; 64 2022 Corporate Sustainability Report (Mandarin version): https://static.cninfo.com.cn/finalpage/2023-04-29/1216699191.PDF</t>
  </si>
  <si>
    <t xml:space="preserve">Stellantis discloses an audit process for monitoring supplier compliance with the SCoC. The company uses the CDP supply chain module to assess performance, which includes GHG emissions and targets. The company also provides quantitative information on the number of suppliers but not with regards the tier of supplier. 
Page 425 CSR Report- https://www.stellantis.com/content/dam/stellantis-corporate/sustainability/csr-disclosure/stellantis/2022/Stellantis-2022-CSR-Report.pdf
</t>
  </si>
  <si>
    <t>The Supplier Code of Conduct has a requirement for suppliers to "improve energy efficiency and to minimize their energy consumption and greenhouse gas emissions", and states that it may conduct audits or assessments to ensure compliance with the Code. However they do not set targets as a basis for compliance. They do not disclose quantitative data on the process or provide qualitative case studies.
Page 6, 9 Supplier Code of Conduct - https://www.tesla.com/sites/default/files/about/legal/tesla-supplier-code-of-conduct.pdf</t>
  </si>
  <si>
    <t xml:space="preserve">Toyota discloses an audit process for monitoring supplier compliance with the SCoC, but they do not explicitly state that this includes GHG emissions and targets.
Page 6 Supplier Sustainability Guidelines - https://global.toyota/pages/global_toyota/sustainability/esg/supplier_csr_en.pdf
</t>
  </si>
  <si>
    <t xml:space="preserve">Volkswagen specifies that it may use on-site audits or questionnaires to verify compliance with the SCoC. The SCoC does not require or mandate suppliers set GHG emissions reductions targets. They do not disclose the number of suppliers that are monitored for compliance, or case studies of monitoring.
Page 40 Code of Conduct for Business Partners - https://www.volkswagen-group.com/en/publications/more/code-of-conduct-for-business-partner-1885/download?disposition=attachment
</t>
  </si>
  <si>
    <t>Volvo discloses a questionnaire and audit process for monitoring supplier compliance with the SCoC, this includes an expectation for suppliers to reduce their own emissions and those of their suppliers. The company also  discloses its involvement in Drive Sustainability as a qualitative case study of how they have engaged suppliers on their targets. 
Page 174 &amp; 176 Annual &amp; Sustainability Report - https://vp272.alertir.com/afw/files/press/volvocar/202303076447-1.pdf
Page 13 SCOC - https://www.volvocars.com/images/v/-/media/market-assets/intl/applications/dotcom/pdf/suppliers/codeofconduct_for_business_partners_en_2022_digital_a4.pdf</t>
  </si>
  <si>
    <t>Use of supply chain levers to achieve fossil free and environmentally sustainable supply chains</t>
  </si>
  <si>
    <r>
      <rPr>
        <rFont val="Calibri, Arial"/>
        <color rgb="FF000000"/>
        <sz val="10.0"/>
      </rPr>
      <t xml:space="preserve">The company incentivises suppliers to reduce </t>
    </r>
    <r>
      <rPr>
        <rFont val="Calibri, Arial"/>
        <color rgb="FF000000"/>
        <sz val="10.0"/>
      </rPr>
      <t>GHG and other significant air emissions.</t>
    </r>
  </si>
  <si>
    <r>
      <rPr>
        <rFont val="Arial"/>
        <b/>
        <color rgb="FF000000"/>
        <sz val="10.0"/>
      </rPr>
      <t>50%:</t>
    </r>
    <r>
      <rPr>
        <rFont val="Arial"/>
        <color rgb="FF000000"/>
        <sz val="10.0"/>
      </rPr>
      <t xml:space="preserve"> the company specifies that cost is not the only factor in choosing a preferred supplier.
</t>
    </r>
    <r>
      <rPr>
        <rFont val="Arial"/>
        <b/>
        <color rgb="FF000000"/>
        <sz val="10.0"/>
      </rPr>
      <t>25%:</t>
    </r>
    <r>
      <rPr>
        <rFont val="Arial"/>
        <color rgb="FF000000"/>
        <sz val="10.0"/>
      </rPr>
      <t xml:space="preserve"> the company specifies that GHG targets are including in the tender and contracting process. 
</t>
    </r>
    <r>
      <rPr>
        <rFont val="Arial"/>
        <b/>
        <color rgb="FF000000"/>
        <sz val="10.0"/>
      </rPr>
      <t>25%:</t>
    </r>
    <r>
      <rPr>
        <rFont val="Arial"/>
        <color rgb="FF000000"/>
        <sz val="10.0"/>
      </rPr>
      <t xml:space="preserve"> the company specifies that "other significant air emissions" targets are included in the tender and contracting process.
As companies are unlikely to publish their contract information, references may be found in sustainability reports, procurement policies, etc.
</t>
    </r>
  </si>
  <si>
    <t xml:space="preserve">BMW specifies that it uses the CDP Supply Chain programme in determining bidders, implying that their procurement process assesses more than cost. They don't explicitly specify that GHG or air emissions targets are included in this assessment. However, the company states that "Reducing carbon emissions is [...] one of the key criteria we apply when awarding contracts to partners within our supplier network. They don't explicitly specify that other air emissions targets are included in this assessment. 
Page 113 Group Report - https://www.bmwgroup.com/content/dam/grpw/websites/bmwgroup_com/ir/downloads/en/2023/bericht/BMW-Group-Report-2022-en.pdf
</t>
  </si>
  <si>
    <r>
      <rPr>
        <rFont val="Calibri"/>
        <color rgb="FF006100"/>
        <sz val="11.0"/>
      </rPr>
      <t xml:space="preserve">The company indicates that carbon neutrality is a a focus in its sourcing decisions. However, they do not disclose whether other significant air emissions are included in the tender and contracting process. 
Page 20 Integrated Report - </t>
    </r>
    <r>
      <rPr>
        <rFont val="Calibri"/>
        <color rgb="FF1155CC"/>
        <sz val="11.0"/>
        <u/>
      </rPr>
      <t>https://corporate.ford.com/content/dam/corporate/us/en-us/documents/reports/2023-integrated-sustainability-and-financial-report.pdf</t>
    </r>
  </si>
  <si>
    <t xml:space="preserve">Not disclosed. The company's supplier code of conduct includes a requirement that "Suppliers need to formulate carbon emission targets and promotion carbon reduction in their own operations and supply chain." However, this is a requirement for existing suppliers and does not indicate that  GHG emissions are incentivised or considered in the contract and tender process.
Page 86 ESG Report - https://global.geely.com/-/media/project/web-portal/2023/esg/geely-esg-report-2022.pdf
</t>
  </si>
  <si>
    <t>Honda discloses as part of its Green Purchasing Policy that "environment" has been added as a supplier evaluation category alongside quality, cost, delivery and development, "to allow us to more actively encourage purchasing environmentally friendly parts and materials," indicating that environmental factors are considered at the purchasing phase. However, while the document refers to encouraging suppliers to control GHG emissions in corporate activities, there is no specific reference to GHG targets being considered in the tender and contracting process.
Page 4 Green Purchasing Guidelines - https://global.honda/en/sustainability/cq_img/report/pdf/supply-chain/green-purchasing-guidelines-2018-en.pdf</t>
  </si>
  <si>
    <t>Partial. The company specifies that cost is not the only factor. It is stated that ESG, including safety, is considered in the supplier selection process. The company further highlights that it has "strengthened supply chain due diligence regulations and adopted the regulations to our website and basic contracts, thus demanding suppliers to comply with supply chain ESG-related standards"
Page 60 Sustainability Report - https://www.hyundai.com/content/hyundai/ww/data/csr/data/0000000051/attach/english/hmc-2023-sustainability-report-en-v5.pdf</t>
  </si>
  <si>
    <t xml:space="preserve">Insufficient. the company discloses that it  is prioritizing the purchase of eco-friendly products such as environmentally certified products, excellent recycling mark products, and products with reduced hazardous substances, in accordance with the guidelines for green procurement". However there is no reference to emissions/GHG emissions specifically in the procurement process .
Page 95 Sustainability Report - https://worldwide.kia.com/int/files/company/sr/sustainability-report/sustainability-report-2023-int.pdf
</t>
  </si>
  <si>
    <t>Mercedes states that as part of the contract award process, suppliers must commit to switching to CO2 neutral products in the medium term, and apply these expectations to its own supply chain. They do not disclose if or how air emissions are assessed in the contracting process.
Page 14 Responsible Sourcing Standards - https://sustainabilityreport.mercedes-benz.com/2022/_assets/downloads/entire-mercedes-benz-sr22.pdf</t>
  </si>
  <si>
    <t xml:space="preserve">Not disclosed. The company says that it considers CO2 emissions when procuring energy, but does not refer to GHG considerations in its wider procurement processes.
Page 41 ESG Report - https://www.nissan-global.com/EN/SUSTAINABILITY/LIBRARY/SR/2023/ASSETS/PDF/ESGDB23_E_All.pdf
</t>
  </si>
  <si>
    <t xml:space="preserve">Renault states that CSR criteria is incorporated in their supplier selection process. It does not specify whether GHG or air emissions are explicitly included in this process.
Page 139 Annual Report - https://www.renaultgroup.com/wp-content/uploads/2023/03/renault_2022-urd_20230327_en.pdf
</t>
  </si>
  <si>
    <t>Not disclosed
SAIC states that it has established a management system to assess (before signing contracts), train, and verificate their suppliers. However, it provides no further details as to whether this assessment process includes factors other than cost. 
Page 64 2022 Corporate Sustainability Report (Mandarin version): https://static.cninfo.com.cn/finalpage/2023-04-29/1216699191.PDF</t>
  </si>
  <si>
    <t>Partial. GHG emissions are considered as a criterion in business award policy.
Page 125 CSR Report - https://www.stellantis.com/content/dam/stellantis-corporate/sustainability/csr-disclosure/stellantis/2022/Stellantis-2022-CSR-Report.pdf</t>
  </si>
  <si>
    <t>Not disclosed. The company says that all contracts include binding environmental conditions, but does not disclose whether emissions are considered in the procurement process.
Page 153 Impact Report - https://www.tesla.com/ns_videos/2022-tesla-impact-report.pdf</t>
  </si>
  <si>
    <t xml:space="preserve">Suppliers who do not meet Volkswagen's expectations regarding environmental performance (including emissions) will not be awarded new contracts. The company specifies that GHG emissions will be included as a key contract award criterion for future contracts 
Page 11, 42 Sustainability Report - https://uploads.vw-mms.de/system/production/documents/cws/001/644/file_en/7acea9ea244714660b1ba82d80e4acc4bc21c752/2022_Sustainability_Report.pdf?1687875516&amp;disposition=attachment
</t>
  </si>
  <si>
    <t>Partial. There is a requirement for new suppliers to present a roadmap showing how they will reach 100% "climate neutral energy" by 2025.
Page 155 Annual &amp; Sustainability Report - https://vp272.alertir.com/afw/files/press/volvocar/202303076447-1.pdf</t>
  </si>
  <si>
    <t>The company incentivises suppliers to improve water management</t>
  </si>
  <si>
    <r>
      <rPr>
        <rFont val="Arial"/>
        <b/>
        <color rgb="FF000000"/>
        <sz val="10.0"/>
      </rPr>
      <t>100%:</t>
    </r>
    <r>
      <rPr>
        <rFont val="Arial"/>
        <color rgb="FF000000"/>
        <sz val="10.0"/>
      </rPr>
      <t xml:space="preserve"> water management is explicitly taken into account in the tendering and contract process, and is a factor in choosing preferred suppliers.</t>
    </r>
  </si>
  <si>
    <t xml:space="preserve">Not disclosed. 
</t>
  </si>
  <si>
    <t>Fossil Free and Environmentally Sustainable Steel</t>
  </si>
  <si>
    <t>Disclosure of scope 3 GHG emissions due to steel supply chains</t>
  </si>
  <si>
    <t>The company discloses disaggregated GHG emissions for their steel supply chains.</t>
  </si>
  <si>
    <r>
      <rPr>
        <rFont val="Calibri, Arial"/>
        <color rgb="FF000000"/>
        <sz val="10.0"/>
      </rPr>
      <t xml:space="preserve">100%: </t>
    </r>
    <r>
      <rPr>
        <rFont val="Calibri, Arial"/>
        <color rgb="FF000000"/>
        <sz val="10.0"/>
      </rPr>
      <t>The company discloses scope 3 GHG emissions for purchased goods and services, disaggregated for their steel supply chains.</t>
    </r>
  </si>
  <si>
    <t xml:space="preserve">Not disclosed. The company displays a chart labelled 'Raw Material impact % per APV purchased globally' with Steel listed as 18.7% in the chart. Doesn't seem to mention what the impact % means. Therefore, it is not clear what the disaggregated emissions for their steel supply chain use is.
Page 411 CSR Report - https://www.stellantis.com/content/dam/stellantis-corporate/sustainability/csr-disclosure/stellantis/2022/Stellantis-2022-CSR-Report.pdf
</t>
  </si>
  <si>
    <t>Yes. The company discloses that steel emissions constitute 8% of its Scope 3 emissions for categories 1 (purchased goods and services) and 4 (upstream logistics). While this is not disclosed as an absolute figure, it is possible to calculated from the absolute figure for overall Scope 3 emissions.
Page 150 Impact Report - https://www.tesla.com/ns_videos/2022-tesla-impact-report.pdf</t>
  </si>
  <si>
    <t xml:space="preserve">Not disclosed. Company disclosed a material breakdown per average car based on emissions, indicating that Steel and Iron contribute 29% of emissions in the average car. But they do not disclose specifically the scope 3 emissions for steel.
Page 159 Annual &amp; Sustainability Report - https://vp272.alertir.com/afw/files/press/volvocar/202303076447-1.pdf
</t>
  </si>
  <si>
    <t>Target setting and progress towards fossil free and environmentally sustainable steel supply chains</t>
  </si>
  <si>
    <t>The company has set targets for the use of fossil free and environmentally sustainable steel.</t>
  </si>
  <si>
    <r>
      <rPr>
        <rFont val="Calibri"/>
        <color theme="1"/>
        <sz val="10.0"/>
      </rPr>
      <t xml:space="preserve">The scores below are not additive. They indicate specific thresholds for getting that percentage of points:
</t>
    </r>
    <r>
      <rPr>
        <rFont val="Calibri"/>
        <b/>
        <color theme="1"/>
        <sz val="10.0"/>
      </rPr>
      <t>100%</t>
    </r>
    <r>
      <rPr>
        <rFont val="Calibri"/>
        <color theme="1"/>
        <sz val="10.0"/>
      </rPr>
      <t xml:space="preserve">: the company has a commitment to source 100% fossil free steel by 2050 and 50% fossil free steel by 2030. 
</t>
    </r>
    <r>
      <rPr>
        <rFont val="Calibri"/>
        <b/>
        <color rgb="FFFF0000"/>
        <sz val="10.0"/>
      </rPr>
      <t>75%:</t>
    </r>
    <r>
      <rPr>
        <rFont val="Calibri"/>
        <color rgb="FFFF0000"/>
        <sz val="10.0"/>
      </rPr>
      <t xml:space="preserve"> The company has a commitment to source 100% Responsible Steel Level 4 certified steel by 2040 and 50% automotive steel that is ResponsibleSteel level 3 or 4 by 2030
</t>
    </r>
    <r>
      <rPr>
        <rFont val="Calibri"/>
        <b/>
        <color rgb="FFFF0000"/>
        <sz val="10.0"/>
      </rPr>
      <t>50%:</t>
    </r>
    <r>
      <rPr>
        <rFont val="Calibri"/>
        <color rgb="FFFF0000"/>
        <sz val="10.0"/>
      </rPr>
      <t xml:space="preserve"> The company is aligned with First Movers Coalition guidance of 10% "low-CO2" primary steel by 2030 AND/OR aligns with SteelZero Commitment to source 100% net zero steel by 2050, with an interim commitment of using 50% responsibly produced steel by 2030
</t>
    </r>
    <r>
      <rPr>
        <rFont val="Calibri"/>
        <b/>
        <color rgb="FFFF0000"/>
        <sz val="10.0"/>
      </rPr>
      <t xml:space="preserve">25%: </t>
    </r>
    <r>
      <rPr>
        <rFont val="Calibri"/>
        <color rgb="FFFF0000"/>
        <sz val="10.0"/>
      </rPr>
      <t xml:space="preserve"> the company has a commitment to net zero steel by 2050 and/or a 2030 emissions reduction target for steel that only specifies a percentage of overall emissions reductions</t>
    </r>
  </si>
  <si>
    <r>
      <rPr>
        <rFont val="Calibri"/>
        <color theme="1"/>
        <sz val="11.0"/>
      </rPr>
      <t xml:space="preserve">Insufficient. The company has made a commitment as part of a press release but not mentioned in formal reporting. The press release states that it will supply a third of its worldwide production network with CO2-reduced steel by 2026.
</t>
    </r>
    <r>
      <rPr>
        <rFont val="Calibri"/>
        <color rgb="FF1155CC"/>
        <sz val="11.0"/>
        <u/>
      </rPr>
      <t>https://www.press.bmwgroup.com/usa/article/detail/T0411002EN_US?language=en_US</t>
    </r>
  </si>
  <si>
    <t>Partial. As members of FMC, Ford has a commitment to purchase 10% ""low C02"" steel by 2030</t>
  </si>
  <si>
    <t>Partial.  The company have a commitment of sourcing at least 10% of the crude steel used in manufacturing the sheet steel products that GM directly purchases for U.S., Canada and Mexico manufacturing facilities will be near-zero emissions by 2030. The commitment is caveated and requires prices not to more than 20% higher than current commercial prices and/or as approved by GM leadership in order to be relevant. 
Page 43 Sustainability Report - https://www.gmsustainability.com/_pdf/resources-and-downloads/GM_2022_SR.pdf</t>
  </si>
  <si>
    <t>Not disclosed. They say that "In the raw material extraction stage, we are expanding the use of eco-friendly steel and aluminum materials," but there is no quantified target.
Page 34 Sustainability Report - https://www.hyundai.com/content/hyundai/ww/data/csr/data/0000000051/attach/english/hmc-2023-sustainability-report-en-v5.pdf</t>
  </si>
  <si>
    <t xml:space="preserve">Not disclosed. </t>
  </si>
  <si>
    <t xml:space="preserve">There is an overall upstream target for suppliers to be carbon neutral by 2039, which infers that steel procured must be net zero by then. However, there are no interim targets for fossil-free steel, and it is noted that this target includes offsets.
Page 108 Sustainability Report - https://sustainabilityreport.mercedes-benz.com/2022/_assets/downloads/entire-mercedes-benz-sr22.pdf
</t>
  </si>
  <si>
    <r>
      <rPr>
        <rFont val="Calibri"/>
        <color rgb="FF006100"/>
        <sz val="11.0"/>
        <u/>
      </rPr>
      <t xml:space="preserve">Renault says it has a target to reduce carbon emission per kilo of materials purchased by 2030, "through a specific effort on steel, aluminum, tires, polymers and electronic components." Thus, there is a clear commitment to achieving a percentage reduction in steel emissions in meeting this target, although it is not possible to discern whether this commitment meets the higher scoring criteria as the target is not disaggregated. 
Page 132 Annual Report - </t>
    </r>
    <r>
      <rPr>
        <rFont val="Calibri"/>
        <color rgb="FF1155CC"/>
        <sz val="11.0"/>
        <u/>
      </rPr>
      <t>https://www.renaultgroup.com/wp-content/uploads/2023/03/renault_2022-urd_20230327_en.pdf</t>
    </r>
  </si>
  <si>
    <t xml:space="preserve">Partial. The company is a member of SteelZero, which entails making a commitment to 50% low emission steel by 2030 and 100% net zero steel by 2050.
Page 154 Annual &amp; Sustainability Report - https://vp272.alertir.com/afw/files/press/volvocar/202303076447-1.pdf
</t>
  </si>
  <si>
    <t>The company publishes progress towards their target by disclosing the current percentage of fossil free steel in their in their annual production cycle.</t>
  </si>
  <si>
    <r>
      <rPr>
        <rFont val="Arial"/>
        <b/>
        <color rgb="FF000000"/>
        <sz val="10.0"/>
      </rPr>
      <t xml:space="preserve">50%: </t>
    </r>
    <r>
      <rPr>
        <rFont val="Arial"/>
        <color rgb="FF000000"/>
        <sz val="10.0"/>
      </rPr>
      <t xml:space="preserve">The company discloses the current percentage of "low-C02 steel" in their production cycle, </t>
    </r>
    <r>
      <rPr>
        <rFont val="Arial"/>
        <color rgb="FFFF0000"/>
        <sz val="10.0"/>
      </rPr>
      <t>namely steel that aligns with the IIGCC Steel Purchaser Framework (steel procured with emissions intensity at or below: a) SteelZero’s Low(er) Embodied Carbon Steel benchmark. b) IEA / FMC Near Zero Steel Production emission intensity threshold (equivalent to ResponsibleSteel Performance Level 4: Near Zero).</t>
    </r>
    <r>
      <rPr>
        <rFont val="Arial"/>
        <color rgb="FF000000"/>
        <sz val="10.0"/>
      </rPr>
      <t xml:space="preserve">
</t>
    </r>
    <r>
      <rPr>
        <rFont val="Arial"/>
        <b/>
        <color rgb="FF000000"/>
        <sz val="10.0"/>
      </rPr>
      <t>50%:</t>
    </r>
    <r>
      <rPr>
        <rFont val="Arial"/>
        <color rgb="FF000000"/>
        <sz val="10.0"/>
      </rPr>
      <t xml:space="preserve"> the company discloses the current percentage of Responsible Steel certified steel in their supply chain. Note: depending on the level of certification, companies may score points under the first category.
</t>
    </r>
    <r>
      <rPr>
        <rFont val="Calibri"/>
        <color rgb="FF000000"/>
        <sz val="10.0"/>
      </rPr>
      <t xml:space="preserve"> </t>
    </r>
  </si>
  <si>
    <t xml:space="preserve">Not disclosed. Hyundai displays the amount of steel used during each of the past 3 years. No mention of this steel being fossil free. 
Page 96 Sustainability Report - https://www.hyundai.com/content/hyundai/ww/data/csr/data/0000000051/attach/english/hmc-2023-sustainability-report-en-v5.pdf
</t>
  </si>
  <si>
    <t>The company has a target for the use of secondary/scrap steel by 2030.</t>
  </si>
  <si>
    <r>
      <rPr>
        <rFont val="Arial"/>
        <b/>
        <color rgb="FF000000"/>
        <sz val="10.0"/>
      </rPr>
      <t>100%:</t>
    </r>
    <r>
      <rPr>
        <rFont val="Arial"/>
        <color rgb="FF000000"/>
        <sz val="10.0"/>
      </rPr>
      <t xml:space="preserve"> the company discloses a target for the use of recycled steel that is aligned with IEA Guidance for Heavy Industry has recycling, re‐use: scrap as share of input in steel production as 54% by 2030
</t>
    </r>
    <r>
      <rPr>
        <rFont val="Arial"/>
        <b/>
        <color rgb="FF000000"/>
        <sz val="10.0"/>
      </rPr>
      <t>50%:</t>
    </r>
    <r>
      <rPr>
        <rFont val="Arial"/>
        <color rgb="FF000000"/>
        <sz val="10.0"/>
      </rPr>
      <t xml:space="preserve"> the company discloses a target for the use of recycled steel.</t>
    </r>
  </si>
  <si>
    <t>BMW disclosed in a press release that it plans to increase secondary steel usage to 50% by 2030. However, as this was not disclosed as part of official reporting, it is not eligible for scoring.
https://www.press.bmwgroup.com/global/article/detail/T0366153EN/bmw-group-significantly-increases-use-of-low-carbon-steel-in-series-production-at-european-plants?language=en</t>
  </si>
  <si>
    <t xml:space="preserve">Geely has a target for Tier 1 core suppliers to use 20% recycled steel by 2025.
Page 38 ESG Report - https://global.geely.com/-/media/project/web-portal/2023/esg/geely-esg-report-2022.pdf
</t>
  </si>
  <si>
    <t>Insufficient. The company has secondary material targets for its steel suppliers, but does not disclose them.
"Steel, aluminium and plastics have been identified as particularly important materials in Mercedes-Benz vehicles. We need large volumes of these materials for the production of our vehicles, and their extraction and processing also consume large amounts of energy and resources. In 2020, Mercedes-Benz AG defined secondary material targets for these resources for Mercedes-Benz Cars and Mercedes-Benz Vans and anchored these in the requirements for all contract award" 
Page 128 Sustainability Report - https://sustainabilityreport.mercedes-benz.com/2022/_assets/downloads/entire-mercedes-benz-sr22.pdf</t>
  </si>
  <si>
    <t xml:space="preserve">Not disclosed. The company does have a target "Increase the proportion of recycled materials in the mass of produced new vehicles by 33%", but nothing specific to steel.
Page 114 Annual Report - https://www.renaultgroup.com/wp-content/uploads/2023/03/renault_2022-urd_20230327_en.pdf
</t>
  </si>
  <si>
    <t xml:space="preserve">Volvo discloses a target to secure 25% recycled steel in their new vehicle models by 2025, which is below the 2030 percentage specified by the IEA.
Page 161 Annual &amp; Sustainability Report - https://vp272.alertir.com/afw/files/press/volvocar/202303076447-1.pdf
</t>
  </si>
  <si>
    <t>The company publishes progress towards their target by disclosing the current percentage of recycled steel used in its annual production cycle.</t>
  </si>
  <si>
    <r>
      <rPr>
        <rFont val="Calibri"/>
        <b/>
        <color rgb="FFFF0000"/>
        <sz val="10.0"/>
      </rPr>
      <t xml:space="preserve"> 100%</t>
    </r>
    <r>
      <rPr>
        <rFont val="Calibri"/>
        <b val="0"/>
        <color rgb="FFFF0000"/>
        <sz val="10.0"/>
      </rPr>
      <t>: the company discloses the percentage of recycled steel in their annual production cycle including volumes of both pre- and post-consumer steel</t>
    </r>
    <r>
      <rPr>
        <rFont val="Calibri"/>
        <b/>
        <color rgb="FFFF0000"/>
        <sz val="10.0"/>
      </rPr>
      <t>.
75%:</t>
    </r>
    <r>
      <rPr>
        <rFont val="Calibri"/>
        <b val="0"/>
        <color rgb="FFFF0000"/>
        <sz val="10.0"/>
      </rPr>
      <t xml:space="preserve"> the company discloses the percentage of recycled steel in their annual production cycle</t>
    </r>
    <r>
      <rPr>
        <rFont val="Calibri"/>
        <b/>
        <color rgb="FFFF0000"/>
        <sz val="10.0"/>
      </rPr>
      <t>.</t>
    </r>
    <r>
      <rPr>
        <rFont val="Calibri"/>
        <b/>
        <color theme="1"/>
        <sz val="10.0"/>
      </rPr>
      <t xml:space="preserve">
50%:</t>
    </r>
    <r>
      <rPr>
        <rFont val="Calibri"/>
        <b val="0"/>
        <color theme="1"/>
        <sz val="10.0"/>
      </rPr>
      <t xml:space="preserve"> The company partially discloses the percentage of recycled steel for some elements within their annual production cycle.
NB: Total recycled/scrap steel volume is sufficient if total steel volume is disclosed.
</t>
    </r>
  </si>
  <si>
    <t>No. Discloses that it reclaimed 289 metric tons of steel in 2022,  but not that used as a percentage of production. 
Page 53 Integrated Report - https://corporate.ford.com/content/dam/corporate/us/en-us/documents/reports/2023-integrated-sustainability-and-financial-report.pdf</t>
  </si>
  <si>
    <t>Partial. The company disclose the percentage of recycled steel for one part of a specific model: 
"The body of the Zeekr 001 adopts 15% renewable steel sheet materials and 25% renewable aluminum alloy materials." 
Page 32 ESG Report - https://global.geely.com/-/media/project/web-portal/2023/esg/geely-esg-report-2022.pdf</t>
  </si>
  <si>
    <t xml:space="preserve">Hyundai provides the amount of scrap steel used and overall volume of steel. The company does not distinguish between pre &amp; post-consumer scrap steel.
Page 96 Sustainability Report - https://www.hyundai.com/content/hyundai/ww/data/csr/data/0000000051/attach/english/hmc-2023-sustainability-report-en-v5.pdf
</t>
  </si>
  <si>
    <t>Mercedes discloses that 24,000 t of steel scrap from the Sindelfingen plant is returned to the supplier each year and cycled back into production. However, this is an absolute figure without a figure given for the total steel used in that element of production, meaning that it is not possible to calculate a percentage of recycled steel for any particular element of its production cycle.
Page 139 Sustainability Report - https://sustainabilityreport.mercedes-benz.com/2022/_assets/downloads/entire-mercedes-benz-sr22.pdf</t>
  </si>
  <si>
    <t>Partial. The company discloses recycled materials for some specific elements of the production steel, in some regions.
Page 191 Annual Report - https://www.renaultgroup.com/wp-content/uploads/2023/03/renault_2022-urd_20230327_en.pdf</t>
  </si>
  <si>
    <r>
      <rPr>
        <rFont val="Calibri, Arial"/>
        <color rgb="FF9C0006"/>
        <sz val="11.0"/>
      </rPr>
      <t xml:space="preserve">Partial. Volvo discloses the percentage of recycled steel used in vehicles (15%), however they do not disaggregate by pre- and post-consumer. 
Page 158 Annual &amp; Sustainability Report - </t>
    </r>
    <r>
      <rPr>
        <rFont val="Calibri, Arial"/>
        <color rgb="FF1155CC"/>
        <sz val="11.0"/>
        <u/>
      </rPr>
      <t>https://vp272.alertir.com/afw/files/press/volvocar/202303076447-1.pdf</t>
    </r>
  </si>
  <si>
    <t>Use of supply chain levers to achieve fossil free and environmentally sustainable steel supply chains</t>
  </si>
  <si>
    <t>The company participates in multi-stakeholder procurement initiatives to collaborate with other buyers to incentivise investment in and production of fossil free steel at scale.</t>
  </si>
  <si>
    <r>
      <rPr>
        <rFont val="Calibri"/>
        <b/>
        <color rgb="FFFF0000"/>
        <sz val="10.0"/>
      </rPr>
      <t>50%:</t>
    </r>
    <r>
      <rPr>
        <rFont val="Calibri"/>
        <color rgb="FFFF0000"/>
        <sz val="10.0"/>
      </rPr>
      <t xml:space="preserve"> </t>
    </r>
    <r>
      <rPr>
        <rFont val="Calibri"/>
        <color theme="1"/>
        <sz val="10.0"/>
      </rPr>
      <t>the company is a member of SteelZero.</t>
    </r>
    <r>
      <rPr>
        <rFont val="Calibri"/>
        <b/>
        <color theme="1"/>
        <sz val="10.0"/>
      </rPr>
      <t xml:space="preserve">
</t>
    </r>
    <r>
      <rPr>
        <rFont val="Calibri"/>
        <b/>
        <color rgb="FFFF0000"/>
        <sz val="10.0"/>
      </rPr>
      <t xml:space="preserve">50%: </t>
    </r>
    <r>
      <rPr>
        <rFont val="Calibri"/>
        <color rgb="FFFF0000"/>
        <sz val="10.0"/>
      </rPr>
      <t>the company is a member of the First Movers Coalition's sector group on steel</t>
    </r>
  </si>
  <si>
    <t>BMW is not a member of SteelZero or First Movers Coalition.</t>
  </si>
  <si>
    <t>BYD  is not a member of SteelZero or First Movers Coalition.</t>
  </si>
  <si>
    <t xml:space="preserve">Ford are a member of First Movers Coalition. They are not a member of ResponsibleSteel or SteelZero. </t>
  </si>
  <si>
    <t>GAC are not a member of SteelZero or First Movers Coalition.</t>
  </si>
  <si>
    <t>Geely are not a member of SteelZero or First Movers Coalition.</t>
  </si>
  <si>
    <t>GM is a member of First Movers Coalition. GM is not a member of SteelZero.</t>
  </si>
  <si>
    <t>Honda is not a member of SteelZero or First Movers Coalition.</t>
  </si>
  <si>
    <t xml:space="preserve">Hyundai is not a member of SteelZero or First Movers Coalition. </t>
  </si>
  <si>
    <t>Kia are not a member of SteelZero or First Movers Coalition.</t>
  </si>
  <si>
    <t xml:space="preserve">They are not a member of SteelZero or First Movers Coalition. </t>
  </si>
  <si>
    <t>Nissan is not a member of SteelZero or First Movers Coalition.</t>
  </si>
  <si>
    <t>Renault is not a member of SteelZero or First Movers Coalition.</t>
  </si>
  <si>
    <t>SAIC is not a member of SteelZero or First Movers Coalition.</t>
  </si>
  <si>
    <t>Stellantis is not a member of SteelZero or First Movers Coalition.</t>
  </si>
  <si>
    <t>Telsa is not a member of SteelZero or First Movers Coalition.</t>
  </si>
  <si>
    <t>Toyota is not a member of SteelZero or First Movers Coalition.</t>
  </si>
  <si>
    <t>Volkswagen is not a member of SteelZero or First Movers Coalition.</t>
  </si>
  <si>
    <t>Volvo is a member of SteelZero. They are not a member of First Movers Coalition (Volvo Group, the truck manufacturer, is)</t>
  </si>
  <si>
    <t>The company participates in multi-stakeholder standard / certification initiatives to drive investment in and production of socially and environmentally responsible steel</t>
  </si>
  <si>
    <r>
      <rPr>
        <rFont val="Calibri"/>
        <b/>
        <color rgb="FFFF0000"/>
        <sz val="10.0"/>
      </rPr>
      <t xml:space="preserve">50%: </t>
    </r>
    <r>
      <rPr>
        <rFont val="Calibri"/>
        <color theme="1"/>
        <sz val="10.0"/>
      </rPr>
      <t xml:space="preserve">the company is a member of ResponsibleSteel </t>
    </r>
    <r>
      <rPr>
        <rFont val="Calibri"/>
        <b/>
        <color theme="1"/>
        <sz val="10.0"/>
      </rPr>
      <t xml:space="preserve">
</t>
    </r>
    <r>
      <rPr>
        <rFont val="Calibri"/>
        <b/>
        <color rgb="FFFF0000"/>
        <sz val="10.0"/>
      </rPr>
      <t>50%</t>
    </r>
    <r>
      <rPr>
        <rFont val="Calibri"/>
        <b/>
        <color theme="1"/>
        <sz val="10.0"/>
      </rPr>
      <t>:</t>
    </r>
    <r>
      <rPr>
        <rFont val="Calibri"/>
        <color theme="1"/>
        <sz val="10.0"/>
      </rPr>
      <t xml:space="preserve"> the company has disclosed purchasing commitments with members of ResponsibleSteel.
</t>
    </r>
    <r>
      <rPr>
        <rFont val="Calibri"/>
        <color rgb="FFFF0000"/>
        <sz val="10.0"/>
      </rPr>
      <t xml:space="preserve">Note: 0.6 points modifier applied due to multi-stakeholder initiative assessment. See </t>
    </r>
    <r>
      <rPr>
        <rFont val="Calibri"/>
        <color rgb="FF1155CC"/>
        <sz val="10.0"/>
        <u/>
      </rPr>
      <t>sheet 8.</t>
    </r>
  </si>
  <si>
    <t>BMW is not a member of Responsible Steel</t>
  </si>
  <si>
    <t>BYD is not a member of Responsible Steel</t>
  </si>
  <si>
    <t>Ford is not a member of ResponsibleSteel.</t>
  </si>
  <si>
    <t>GAC are not a member of ResposibleSteel</t>
  </si>
  <si>
    <t>Geely are not a member of ResposibleSteel</t>
  </si>
  <si>
    <t>GM is not a member of ResponsibleSteel</t>
  </si>
  <si>
    <t>Honda is not a member of ResposibleSteel</t>
  </si>
  <si>
    <t>Hyundai Steel is a member of ResponsibleSteel, but Hyundai Motor Group is not a member. They do not disclose purchasing agreements.</t>
  </si>
  <si>
    <t>Kia are not a member of ResposibleSteel</t>
  </si>
  <si>
    <t>Mercedes is a member of ResponsibleSteel. They do not disclose purchasing any commitments of ResponsibleSteel certified steel</t>
  </si>
  <si>
    <t>Nissan is not a member of ResponsibleSteel</t>
  </si>
  <si>
    <t>Renault is not a member of ResponsibleSteel</t>
  </si>
  <si>
    <t>SAIC is not a member of Responsible Steel.</t>
  </si>
  <si>
    <t>Stellantis is not a member of ResponsibleSteel</t>
  </si>
  <si>
    <t>Telsa is not a member of ResponsibleSteel</t>
  </si>
  <si>
    <t>Toyota is not a member of ResponsibleSteel</t>
  </si>
  <si>
    <t>Volkswagen is not a member of ResponsibleSteel</t>
  </si>
  <si>
    <t>Volvo is a member of ResponsibleSteel. They do not disclose purchasing commitments, although they do have a "long-term ambition (around 2030" to "to have the steel in all our vehicles certified by ResponsibleSteel or equivalent."</t>
  </si>
  <si>
    <t>Company has entered into formal arrangements with suppliers to incentivise investment in and greater production of fossil free steel.</t>
  </si>
  <si>
    <r>
      <rPr>
        <rFont val="Calibri"/>
        <b/>
        <color rgb="FF000000"/>
        <sz val="10.0"/>
      </rPr>
      <t>50%:</t>
    </r>
    <r>
      <rPr>
        <rFont val="Calibri"/>
        <color rgb="FF000000"/>
        <sz val="10.0"/>
      </rPr>
      <t xml:space="preserve"> the company states that it has entered into a contractual relationship with steel suppliers to invest in and scale production of low-C02 steel.</t>
    </r>
    <r>
      <rPr>
        <rFont val="Calibri"/>
        <b/>
        <color rgb="FFFF0000"/>
        <sz val="10.0"/>
      </rPr>
      <t xml:space="preserve">
25%: </t>
    </r>
    <r>
      <rPr>
        <rFont val="Calibri"/>
        <color rgb="FF000000"/>
        <sz val="10.0"/>
      </rPr>
      <t>the company discloses timelines/targets for the development of and purchase of low-C02 steel.</t>
    </r>
    <r>
      <rPr>
        <rFont val="Calibri"/>
        <b/>
        <color rgb="FFFF0000"/>
        <sz val="10.0"/>
      </rPr>
      <t xml:space="preserve">
25%:  </t>
    </r>
    <r>
      <rPr>
        <rFont val="Calibri"/>
        <color rgb="FFFF0000"/>
        <sz val="10.0"/>
      </rPr>
      <t>Agreement/s align with the FMC and IEA definition of near zero-emissions steel (0.4 tCO2e/t for primary steel with 0% scrap and 0.05 tCO2e/t for secondary steel with 100% scrap)</t>
    </r>
  </si>
  <si>
    <t>The company discloses a contractual agreement with US start-up Boston Metal for "carbon free" steel production. They do not disclose timelines or scale of supply in the annual report. Given that it is described as "carbon free", it is considered to align with the FMC / IEA definition. In addition, in the 2021 Group Report, they previously disclosed a contractual relationship with H2 Green Steel to purchase hydrogen steel made with green energy.
Page 107 Group Report 2022 - https://www.bmwgroup.com/content/dam/grpw/websites/bmwgroup_com/ir/downloads/en/2023/bericht/BMW-Group-Report-2022-en.pdf
Page 71 Group Report 2021 - https://www.bmwgroup.com/content/dam/grpw/websites/bmwgroup_com/ir/downloads/en/2022/bericht/BMW-Group-Report-2021-en.pdf</t>
  </si>
  <si>
    <r>
      <rPr>
        <rFont val="Calibri"/>
        <color rgb="FF006100"/>
        <sz val="11.0"/>
      </rPr>
      <t xml:space="preserve">Ford is entering memorandums of understanding with strategic steel suppliers to secure a supply of low CO2 steel. They do not provide further details.
Page 45 Integrated Report - </t>
    </r>
    <r>
      <rPr>
        <rFont val="Calibri"/>
        <color rgb="FF1155CC"/>
        <sz val="11.0"/>
        <u/>
      </rPr>
      <t>https://corporate.ford.com/content/dam/corporate/us/en-us/documents/reports/2023-integrated-sustainability-and-financial-report.pdf</t>
    </r>
  </si>
  <si>
    <t>Partial, GM has recently established an agreement with U.S. Steel for low carbon steel. The company does not provide details relating to timeline or scale. GM notes that the steel will have "75% fewer emissions than the traditional blast furnace steel it replaces." As the figure was reported by GM in relative terms without disclosing an absolute emissions figure for the 'traditional blast furnace steel' it is comparing to,  it is not possible to confirm whether the agreement aligns with the FMC / IEA definition. 
Page 43 Sustainability Report - https://www.gmsustainability.com/_pdf/resources-and-downloads/GM_2022_SR.pdf'</t>
  </si>
  <si>
    <t xml:space="preserve">Hyundai says it has "introduced" hydrogen-based carbon neutral steelmaking, which likely refers to Hyundai Steel, a group member, which produces hydrogen steel. However it is not clear that there is any kind of purchase agreement signed with the intention of scaling production.
Page 71 Sustainability Report - https://www.hyundai.com/content/hyundai/ww/data/csr/data/0000000051/attach/english/hmc-2023-sustainability-report-en-v5.pdf
</t>
  </si>
  <si>
    <t>The company discloses agreements with each of H2 Green Steel, Salzgitter and SSAB to purchase green steel. They disclose that both H2 Green Steel and SSAB will produce "CO2-free" steel, which is considered to align with the FMC / IEA definition. In last year's reporting, they stated that they want to launch CO2 free steel in a variety of vehicle models from 2025.
Page 108 Sustainability Report - https://sustainabilityreport.mercedes-benz.com/2022/_assets/downloads/entire-mercedes-benz-sr22.pdf</t>
  </si>
  <si>
    <r>
      <rPr>
        <rFont val="Calibri"/>
        <color rgb="FF006100"/>
        <sz val="11.0"/>
      </rPr>
      <t xml:space="preserve">Partial. Company is collaborating with Kobe Steel Ltd. to procure steel with "significantly reduced CO2 emissions" from January 2023. The company has not disclosed amounts, timelines, carbon intensity or scale of supply. 
Page 32 ESG Data Book - </t>
    </r>
    <r>
      <rPr>
        <rFont val="Calibri"/>
        <color rgb="FF1155CC"/>
        <sz val="11.0"/>
        <u/>
      </rPr>
      <t>https://www.nissan-global.com/EN/SUSTAINABILITY/LIBRARY/SR/2023/ASSETS/PDF/ESGDB23_E_All.pdf</t>
    </r>
  </si>
  <si>
    <t xml:space="preserve">There is cooperation with H2 Green Steel and Salzgitter AG. The company does not disclose emissions intensity of the agreements, other than Salzigitter AG's steel being described as "low-CO2", which is insufficient. They disclose a timeline for the purchasing of the steel from Salzgitter AG (end of 2025)
Page 43 Sustainability Report - https://uploads.vw-mms.de/system/production/documents/cws/001/644/file_en/7acea9ea244714660b1ba82d80e4acc4bc21c752/2022_Sustainability_Report.pdf?1687875516&amp;disposition=attachment
</t>
  </si>
  <si>
    <t xml:space="preserve">Volvo discloses that it has entered into a partnership with SSAB for the supply of "fossil-free steel," which is considered to meet the FMC / IEA definition. It states that they aim to supply the market at a "commercial scale" by 2026.  
Page 155 Annual &amp; Sustainability Report - https://vp272.alertir.com/afw/files/press/volvocar/202303076447-1.pdf
</t>
  </si>
  <si>
    <t xml:space="preserve">The company integrates improved recyclability of steel into automobile design and manufacture. </t>
  </si>
  <si>
    <r>
      <rPr>
        <rFont val="Calibri"/>
        <b/>
        <color rgb="FFFF0000"/>
        <sz val="10.0"/>
      </rPr>
      <t xml:space="preserve">25%: </t>
    </r>
    <r>
      <rPr>
        <rFont val="Calibri"/>
        <color rgb="FF000000"/>
        <sz val="10.0"/>
      </rPr>
      <t xml:space="preserve">the company discloses that it is implementing a closed-loop process for steel </t>
    </r>
    <r>
      <rPr>
        <rFont val="Calibri"/>
        <color rgb="FFFF0000"/>
        <sz val="10.0"/>
      </rPr>
      <t>(no reference to post-consumer scrap).</t>
    </r>
    <r>
      <rPr>
        <rFont val="Calibri"/>
        <color rgb="FF000000"/>
        <sz val="10.0"/>
      </rPr>
      <t xml:space="preserve">
</t>
    </r>
    <r>
      <rPr>
        <rFont val="Calibri"/>
        <b/>
        <color rgb="FFFF0000"/>
        <sz val="10.0"/>
      </rPr>
      <t xml:space="preserve">OR
50%: </t>
    </r>
    <r>
      <rPr>
        <rFont val="Calibri"/>
        <color rgb="FF000000"/>
        <sz val="10.0"/>
      </rPr>
      <t xml:space="preserve">the company provides detail on a closed-loop process it is implementing for steel </t>
    </r>
    <r>
      <rPr>
        <rFont val="Calibri"/>
        <color rgb="FFFF0000"/>
        <sz val="10.0"/>
      </rPr>
      <t>(must include reference to post-consumer scrap).</t>
    </r>
    <r>
      <rPr>
        <rFont val="Calibri"/>
        <color rgb="FF000000"/>
        <sz val="10.0"/>
      </rPr>
      <t xml:space="preserve">
</t>
    </r>
    <r>
      <rPr>
        <rFont val="Calibri"/>
        <b/>
        <color rgb="FFFF0000"/>
        <sz val="10.0"/>
      </rPr>
      <t>PLUS
50%:</t>
    </r>
    <r>
      <rPr>
        <rFont val="Calibri"/>
        <color rgb="FF000000"/>
        <sz val="10.0"/>
      </rPr>
      <t xml:space="preserve"> the company provides detail of how it considers the recyclability of steel in automotive and/or component design.</t>
    </r>
  </si>
  <si>
    <t xml:space="preserve">BMW discusses circularity and recycling, part of a unit called Vision Circular, with references to steel, but they do not disclose a specific closed-loop process for steel and they do not mention how they incorporate steel recycling into the design and manufacture process.
The company has a concept car which has been designed so it can be dismantled into individual monomaterials making recycling easier. However, there is no evidence the concept has been incorporated into production as of yet and therefore no points have been awarded.
Page 107 Group Report - https://www.bmwgroup.com/content/dam/grpw/websites/bmwgroup_com/ir/downloads/en/2023/bericht/BMW-Group-Report-2022-en.pdf
Concept car - https://www.bmw.de/de/topics/faszination-bmw/bmw-concept-cars/bmw-i-vision-circular-ueberblick.html
</t>
  </si>
  <si>
    <r>
      <rPr>
        <rFont val="Calibri"/>
        <color rgb="FF006100"/>
        <sz val="11.0"/>
      </rPr>
      <t xml:space="preserve">Geely states that they have a closed loop process in place, which includes post-consumer steel, and that they are conducting research on how to increase recycled content in their automotive parts, and have achieved an increase in recycled steel in vehicle sheet metal parts. They do not disclose how they consider steel recyclability in design.
Pages 20, 32 ESG Report - </t>
    </r>
    <r>
      <rPr>
        <rFont val="Calibri"/>
        <color rgb="FF1155CC"/>
        <sz val="11.0"/>
        <u/>
      </rPr>
      <t>https://global.geely.com/-/media/project/web-portal/2023/esg/geely-esg-report-2022.pdf</t>
    </r>
  </si>
  <si>
    <t xml:space="preserve">Partial. Hyundai doesn't refer to a closed loop system, but it states that it considers how to improve the recoverability of steel in its manufacturing process.  
Page 35, 38 Sustainability Report - https://www.hyundai.com/content/hyundai/ww/data/csr/data/0000000051/attach/english/hmc-2023-sustainability-report-en-v5.pdf
</t>
  </si>
  <si>
    <t>Kia mentions re-use of production waste including steel, but this does not refer to post-consumer scrap. They do not specifically refer to designing steel components for recyclability.
Page 65 Sustainability Report - https://worldwide.kia.com/int/files/company/sr/sustainability-report/sustainability-report-2023-int.pdf</t>
  </si>
  <si>
    <t xml:space="preserve">Mercedes discloses an example of a closed loop process for steel at its Sindelfingen plant, however this refers to production scrap rather than post-consumer scrap.
Page 139 Sustainability Report - https://sustainabilityreport.mercedes-benz.com/2022/_assets/downloads/entire-mercedes-benz-sr22.pdf
</t>
  </si>
  <si>
    <t>Nissan says they have "focused our efforts on the closed-loop recycling of steel, aluminium and plastic" but this appears to be limited to manufacturing scrap, while there is no reference to post-consumer scrap. They do not mention designing for recyclability.
Page 49 ESG Data Book - https://www.nissan-global.com/EN/SUSTAINABILITY/LIBRARY/SR/2023/ASSETS/PDF/ESGDB23_E_All.pdf</t>
  </si>
  <si>
    <r>
      <rPr>
        <rFont val="Calibri, Arial"/>
        <color rgb="FF000000"/>
        <sz val="11.0"/>
      </rPr>
      <t>There is reference to recycling of metallic waste from manufacturing of sheet metals, which they disclosed in their 2021 report includes steel. There is no evidence that the process does involve post-consumer scrap. The company does not provide examples of how it considers the recyclability of steel specifically in automotive or component design.</t>
    </r>
    <r>
      <rPr>
        <rFont val="Calibri, Arial"/>
        <sz val="11.0"/>
      </rPr>
      <t xml:space="preserve">
Page 195 Annual Report - </t>
    </r>
    <r>
      <rPr>
        <rFont val="Calibri, Arial"/>
        <color rgb="FF000000"/>
        <sz val="11.0"/>
        <u/>
      </rPr>
      <t>https://www.renaultgroup.com/wp-content/uploads/2023/03/renault_2022-urd_20230327_en.pdf</t>
    </r>
  </si>
  <si>
    <t>Not disclosed. The company says it has established a business unit dedicated to circular economy, but does not disclose if this applies to steel.
Page 37 CSR Report - https://www.stellantis.com/content/dam/stellantis-corporate/sustainability/csr-disclosure/stellantis/2022/Stellantis-2022-CSR-Report.pdf</t>
  </si>
  <si>
    <t>Toyota states that it "continues to use easy-to-recycle materials to promote resource recycling of end-of-life vehicles." as well as focusing on "easy-to-dismantle" design, but it does not specifically refer to a closed-loop process for steel. 
Page 29 Sustainability Data Book - https://global.toyota/pages/global_toyota/sustainability/report/sdb/sdb23_en.pdf</t>
  </si>
  <si>
    <t>Volkswagen mentions circular economy with respect to steel, but does not dislose information on this process or specifically say whether this process includes recycled post-consumer steel. There is no reference to the consideration of the recyclability of steel in design.
Page 69 Sustainability Report - https://uploads.vw-mms.de/system/production/documents/cws/001/644/file_en/7acea9ea244714660b1ba82d80e4acc4bc21c752/2022_Sustainability_Report.pdf?1687875516&amp;disposition=attachment</t>
  </si>
  <si>
    <t>Partial. The company uses recycled steel, and there is reference to "securing suppliers" of recycled steel, indicating that its usage is not limited to its own manufacturing scrap. However, it is not clear that this is post-consumer scrap.  In its 2021 report, company previously described its approach to considering material optimisation in the design process to reduce the amount of steel produced.
Page 161 Annual &amp; Sustainability Report 2022 - https://vp272.alertir.com/afw/files/press/volvocar/202303076447-1.pdf
Page 165 Annual &amp; Sustainability Report 2021 - https://www.media.volvocars.com/global/en-gb/media/documentfile/298347/annual-and-sustainability-report-2021</t>
  </si>
  <si>
    <t xml:space="preserve">Fossil Free and Environmentally Sustainable Aluminium </t>
  </si>
  <si>
    <t>Disclosure of  scope 3 GHG emissions due to aluminium</t>
  </si>
  <si>
    <t>The company discloses disaggregated GHG emissions for their aluminium supply chains.</t>
  </si>
  <si>
    <r>
      <rPr>
        <rFont val="Calibri, Arial"/>
        <b/>
        <color rgb="FF000000"/>
        <sz val="10.0"/>
      </rPr>
      <t xml:space="preserve">100%: </t>
    </r>
    <r>
      <rPr>
        <rFont val="Calibri, Arial"/>
        <color rgb="FF000000"/>
        <sz val="10.0"/>
      </rPr>
      <t>The company discloses scope 3 GHG emissions for purchased goods and services, disaggregated for their aluminium supply chains.</t>
    </r>
  </si>
  <si>
    <t>Yes. The company discloses that aluminium emissions constitute 18% of its Scope 3 emissions for categories  (purchased goods and services) and 4 (upstream logistics). While this is not disclosed as an absolute figure, this could be calculated from the absolute figure for overall Scope 3 emissions
Page 150 Impact Report - https://www.tesla.com/ns_videos/2022-tesla-impact-report.pdf</t>
  </si>
  <si>
    <t>Target setting and progress towards fossil free and environmentally sustainable aluminum supply chains</t>
  </si>
  <si>
    <t>The company has set targets for the use of fossil free and environmentally sustainable aluminium</t>
  </si>
  <si>
    <r>
      <rPr>
        <rFont val="Calibri"/>
        <color rgb="FF201F1E"/>
        <sz val="10.0"/>
      </rPr>
      <t xml:space="preserve">The scores below are not additive. They indicate specific thresholds for getting that percentage of points: 
</t>
    </r>
    <r>
      <rPr>
        <rFont val="Calibri"/>
        <b/>
        <color rgb="FF201F1E"/>
        <sz val="10.0"/>
      </rPr>
      <t>100%</t>
    </r>
    <r>
      <rPr>
        <rFont val="Calibri"/>
        <color rgb="FF201F1E"/>
        <sz val="10.0"/>
      </rPr>
      <t xml:space="preserve">: The company has a commitment to source 100% fossil free Aluminium by 2050 and 50% fossil free Aluminium by 2030.
</t>
    </r>
    <r>
      <rPr>
        <rFont val="Calibri"/>
        <b/>
        <color rgb="FFFF0000"/>
        <sz val="10.0"/>
      </rPr>
      <t>75%</t>
    </r>
    <r>
      <rPr>
        <rFont val="Calibri"/>
        <color rgb="FFFF0000"/>
        <sz val="10.0"/>
      </rPr>
      <t xml:space="preserve">: Aligned with Mission Possible 1.5 scenario all primary aluminium being produced with low-carbon power by 2035
</t>
    </r>
    <r>
      <rPr>
        <rFont val="Calibri"/>
        <b/>
        <color rgb="FFFF0000"/>
        <sz val="10.0"/>
      </rPr>
      <t>50%</t>
    </r>
    <r>
      <rPr>
        <rFont val="Calibri"/>
        <color rgb="FFFF0000"/>
        <sz val="10.0"/>
      </rPr>
      <t xml:space="preserve">: Aligned with First Movers Coalition guidance of 10% "low-CO2" primary aluminium by 2030
</t>
    </r>
    <r>
      <rPr>
        <rFont val="Calibri"/>
        <b/>
        <color rgb="FFFF0000"/>
        <sz val="10.0"/>
      </rPr>
      <t>25%</t>
    </r>
    <r>
      <rPr>
        <rFont val="Calibri"/>
        <color rgb="FFFF0000"/>
        <sz val="10.0"/>
      </rPr>
      <t>: the company has a commitment to net zero aluminium by 2050 and/or a 2030 emissions reduction target for aluminium that only specifies a percentage of overall emissions reductions</t>
    </r>
    <r>
      <rPr>
        <rFont val="Calibri"/>
        <color rgb="FF201F1E"/>
        <sz val="10.0"/>
      </rPr>
      <t xml:space="preserve">
Definition of low-CO2 taken from First Movers Coalition, specifically &lt; 3 tons CO2e/ton.
</t>
    </r>
  </si>
  <si>
    <t>Yes. Commitment aligned with FMC guidance of 10% of aluminium being near-zero emissions by 2030.
Page 28 TCFD Report - https://corporate.ford.com/content/dam/corporate/us/en-us/documents/reports/2023-climate-change-report.pdf</t>
  </si>
  <si>
    <t>Yes. as members of FMC GM have a commitment to procure 10% low CO2 aluminium.
Page 43 Sustainability Report - https://www.gmsustainability.com/_pdf/resources-and-downloads/GM_2022_SR.pdf</t>
  </si>
  <si>
    <t>Partial. The company has an overall upstream target for suppliers to be carbon neutral by 2039, "with the focus on batteries, steel and aluminium."   However, there are no interim targets for fossil-free aluminium, and it is noted that this target includes offsets.
Page 108 Sustainability Report - https://sustainabilityreport.mercedes-benz.com/2022/_assets/downloads/entire-mercedes-benz-sr22.pdf</t>
  </si>
  <si>
    <t>Renault says it has a target to reduce carbon emission per kilo of materials purchased by 2030, "through a specific effort on steel, aluminum, tires, polymers and electronic components." Thus, there is a clear commitment to achieving a percentage reduction in aluminium emissions to meet this target, although it is not possible to discern whether this commitment meets the higher scoring criteria as the target is not disaggregated. 
Page 132 Annual Report - https://www.renaultgroup.com/wp-content/uploads/2023/03/renault_2022-urd_20230327_en.pdf</t>
  </si>
  <si>
    <r>
      <rPr>
        <rFont val="Calibri"/>
        <color theme="1"/>
        <sz val="11.0"/>
      </rPr>
      <t xml:space="preserve">Partial. The company has a carbon footprint target of 4kg CO2 per kg on ingot level for consumption of primary aluminium, which does not meet the FMC definition of low C02 aluminum. In addition, Volvo specifies a 25% CO2 reduction by 2025 goal and that all tier 1 suppliers used 100% "climate neutral" energy by 2025. It is not possible to deduce from their reporting whether this requirement would apply to all of their aluminum suppliers. 
Page 161 Annual &amp; Sustainability Report - </t>
    </r>
    <r>
      <rPr>
        <rFont val="Calibri"/>
        <color rgb="FF1155CC"/>
        <sz val="11.0"/>
        <u/>
      </rPr>
      <t>https://vp272.alertir.com/afw/files/press/volvocar/202303076447-1.pdf</t>
    </r>
  </si>
  <si>
    <t>The company publishes progress towards their target by disclosing the current percentage of fossil free aluminium in their in their annual production cycle.</t>
  </si>
  <si>
    <r>
      <rPr>
        <rFont val="Arial"/>
        <b/>
        <color rgb="FF000000"/>
        <sz val="10.0"/>
      </rPr>
      <t>100%:</t>
    </r>
    <r>
      <rPr>
        <rFont val="Arial"/>
        <color rgb="FF000000"/>
        <sz val="10.0"/>
      </rPr>
      <t xml:space="preserve"> The company discloses the current percentage of  </t>
    </r>
    <r>
      <rPr>
        <rFont val="Arial"/>
        <color rgb="FFFF0000"/>
        <sz val="10.0"/>
      </rPr>
      <t>"low-C02" aluminium in their supply chain.
Definition of low-CO2 taken from First Movers Coalition, specifically &lt; 3 tons CO2e/ton.</t>
    </r>
  </si>
  <si>
    <r>
      <rPr>
        <rFont val="Calibri, Arial"/>
        <color rgb="FF000000"/>
        <sz val="11.0"/>
      </rPr>
      <t xml:space="preserve">Not disclosed. The company displays the amount of aluminum used during each of the past 3 years, but there is no mention of this aluminum being fossil free.
Page 96 Sustainability Report - </t>
    </r>
    <r>
      <rPr>
        <rFont val="Calibri, Arial"/>
        <color rgb="FF1155CC"/>
        <sz val="11.0"/>
        <u/>
      </rPr>
      <t>https://www.hyundai.com/content/hyundai/ww/data/csr/data/0000000051/attach/english/hmc-2023-sustainability-report-en-v5.pdf</t>
    </r>
    <r>
      <rPr>
        <rFont val="Calibri, Arial"/>
        <color rgb="FF000000"/>
        <sz val="11.0"/>
      </rPr>
      <t xml:space="preserve">
</t>
    </r>
  </si>
  <si>
    <t>The company has a target to increase use of secondary/scrap aluminium by 2030.</t>
  </si>
  <si>
    <r>
      <rPr>
        <rFont val="Arial"/>
        <color rgb="FF000000"/>
        <sz val="10.0"/>
      </rPr>
      <t xml:space="preserve">These scores are not cumulative, they are thresholds for achieving a particular score.
</t>
    </r>
    <r>
      <rPr>
        <rFont val="Arial"/>
        <b/>
        <color rgb="FF000000"/>
        <sz val="10.0"/>
      </rPr>
      <t xml:space="preserve">100%: </t>
    </r>
    <r>
      <rPr>
        <rFont val="Arial"/>
        <color rgb="FF000000"/>
        <sz val="10.0"/>
      </rPr>
      <t xml:space="preserve">the company discloses a target for use of secondary or scrap aluminium that is aligned with IEA Net Zero 42% secondary/scrap by 2030.
</t>
    </r>
    <r>
      <rPr>
        <rFont val="Arial"/>
        <b/>
        <color rgb="FF000000"/>
        <sz val="10.0"/>
      </rPr>
      <t>50%:</t>
    </r>
    <r>
      <rPr>
        <rFont val="Arial"/>
        <color rgb="FF000000"/>
        <sz val="10.0"/>
      </rPr>
      <t xml:space="preserve"> the company discloses a target for use of secondary or scrap aluminium that is less than IEA Net Zero 42% secondary/scrap by 2030.
</t>
    </r>
  </si>
  <si>
    <t xml:space="preserve">Geely discloses a target for "tier 1 core suppliers" to use "30%  recycled aluminum by 2025". Since this is only limited to core suppliers, it is unclear whether this will result in emissions reductions that are aligned with the IEA Net Zero pathway of 42% by 2030.
Page 38 ESG Report - https://global.geely.com/-/media/project/web-portal/2023/esg/geely-esg-report-2022.pdf
</t>
  </si>
  <si>
    <t xml:space="preserve">Not disclosed. Kia's Environmental Policy states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Page 4 Environmental Policy - https://worldwide.kia.com/int/files/company/sr/about/policy-20220715-int.pdf
</t>
  </si>
  <si>
    <t>Insufficient. The company has secondary material targets for alumnium for its suppliers, but does not disclose them.
"Steel, aluminium and plastics have been identified as particularly important materials in Mercedes-Benz vehicles. We need large volumes of these materials for the production of our vehicles, and their extraction and processing also consume large amounts of energy and resources. In 2020, Mercedes-Benz AG defined secondary material targets for these resources for Mercedes-Benz Cars and Mercedes-Benz Vans and anchored these in the requirements for all contract award" 
Page 128 Sustainability Report - https://sustainabilityreport.mercedes-benz.com/2022/_assets/downloads/entire-mercedes-benz-sr22.pdf</t>
  </si>
  <si>
    <t>Volvo has a target of 40% recycling aluminium by 2025, which is slightly below the 42% specified by IEA Net Zero, but 5 years earlier. Therefore, we have considered this aligned with 42% by 2030.
Page 161 Annual &amp; Sustainability Report - https://vp272.alertir.com/afw/files/press/volvocar/202303076447-1.pdf</t>
  </si>
  <si>
    <t>The company publishes progress towards their target by disclosing the current percentage of recycled aluminium used in its annual production cycle.</t>
  </si>
  <si>
    <r>
      <rPr>
        <rFont val="Calibri"/>
        <b/>
        <color rgb="FFFF0000"/>
        <sz val="10.0"/>
      </rPr>
      <t>100%:</t>
    </r>
    <r>
      <rPr>
        <rFont val="Calibri"/>
        <color rgb="FFFF0000"/>
        <sz val="10.0"/>
      </rPr>
      <t xml:space="preserve"> the company discloses the percentage of recycled aluminium in their annual production cycle including volumes of both pre- and post-consumer aluminium.</t>
    </r>
    <r>
      <rPr>
        <rFont val="Calibri"/>
        <color theme="1"/>
        <sz val="10.0"/>
      </rPr>
      <t xml:space="preserve">
</t>
    </r>
    <r>
      <rPr>
        <rFont val="Calibri"/>
        <b/>
        <color rgb="FFFF0000"/>
        <sz val="10.0"/>
      </rPr>
      <t xml:space="preserve">75%: </t>
    </r>
    <r>
      <rPr>
        <rFont val="Calibri"/>
        <color rgb="FFFF0000"/>
        <sz val="10.0"/>
      </rPr>
      <t>the company discloses the percentage of recycled aluminium in their annual production cycle.</t>
    </r>
    <r>
      <rPr>
        <rFont val="Calibri"/>
        <color theme="1"/>
        <sz val="10.0"/>
      </rPr>
      <t xml:space="preserve">
</t>
    </r>
    <r>
      <rPr>
        <rFont val="Calibri"/>
        <b/>
        <color theme="1"/>
        <sz val="10.0"/>
      </rPr>
      <t xml:space="preserve">50%: </t>
    </r>
    <r>
      <rPr>
        <rFont val="Calibri"/>
        <color theme="1"/>
        <sz val="10.0"/>
      </rPr>
      <t>the company partially discloses the percentage of recycled aluminium for some elements with their annual production cycle.
NB: Total recycled/scrap steel volume is sufficient if total steel volume is disclosed.</t>
    </r>
  </si>
  <si>
    <t xml:space="preserve">No. The company has previously referenced the percentage of secondary cast aluminium. This reference appears to have been removed. </t>
  </si>
  <si>
    <t>Partial.  The company discloses the proportion of recycled aluminium sheet coil:
"We currently recycle up to 20 million pounds of aluminum each month at our Dearborn Stamping, Kentucky Truck and Buffalo Stamping facilities. This represents 20-30% of our aluminum sheet coil purchases."
Page 52 Integrated Report - https://corporate.ford.com/content/dam/corporate/us/en-us/documents/reports/2023-integrated-sustainability-and-financial-report.pdf</t>
  </si>
  <si>
    <t xml:space="preserve">Not disclosed.
</t>
  </si>
  <si>
    <t>Company discloses both total volume of scrap aluminum and total aluminium volume. However the company does not disaggregate pre &amp; post consumer scrap.
Page 96 Sustainability Report - https://www.hyundai.com/content/hyundai/ww/data/csr/data/0000000051/attach/english/hmc-2023-sustainability-report-en-v5.pdf</t>
  </si>
  <si>
    <t>Partial. The company discloses recycled materials for certain production elements.
"The recycled materials rate for aluminum varies considerably according to the processes used to manufacture the parts: it is nearly 100% for aluminum foundries and secondary smelting and nearly 40% for pressed aluminum parts manufactured internally. " 
Page 190 Annual Report - https://www.renaultgroup.com/wp-content/uploads/2023/03/renault_2022-urd_20230327_en.pdf</t>
  </si>
  <si>
    <t>No. The company discloses the percentage (25%) of recycled materials used overall  in their production processes. But it does not disclose this figure specifically for steel or aluminium.
Page 50 Sustainability Data Book - https://global.toyota/pages/global_toyota/sustainability/report/sdb/sdb23_en.pdf</t>
  </si>
  <si>
    <t>Partial. The company discloses that their estimated current percentage of recycled aluminium (10%), however does not disaggregate by pre- and post-consumer.
Page 43 Annual &amp; Sustainability Report - https://vp272.alertir.com/afw/files/press/volvocar/202303076447-1.pdf</t>
  </si>
  <si>
    <t>Use of supply chain levers to achieve fossil free and environmentally sustainable aluminium supply chains</t>
  </si>
  <si>
    <t>The company participates in multi-stakeholder procurement initiatives to collaborate with other buyers to incentivise investment in and production of fossil free aluminum at scale.</t>
  </si>
  <si>
    <r>
      <rPr>
        <rFont val="Calibri"/>
        <b/>
        <color rgb="FFFF0000"/>
        <sz val="10.0"/>
      </rPr>
      <t>100%:</t>
    </r>
    <r>
      <rPr>
        <rFont val="Calibri"/>
        <color rgb="FFFF0000"/>
        <sz val="10.0"/>
      </rPr>
      <t xml:space="preserve"> </t>
    </r>
    <r>
      <rPr>
        <rFont val="Calibri"/>
        <color theme="1"/>
        <sz val="10.0"/>
      </rPr>
      <t>the company is a member of First Movers Coalition sector group on aluminum</t>
    </r>
  </si>
  <si>
    <t xml:space="preserve">BMW is not a member of the First Movers Coalition. </t>
  </si>
  <si>
    <t>BYD is not a member of the First Movers Coalition</t>
  </si>
  <si>
    <t>Ford is a member of the First Movers Coalition.
Page 14 Integrated Report - https://corporate.ford.com/content/dam/corporate/us/en-us/documents/reports/2023-integrated-sustainability-and-financial-report.pdf</t>
  </si>
  <si>
    <t>GAC is not a member of the First Movers Coalition</t>
  </si>
  <si>
    <t>Geely is not a member of the First Movers Coalition</t>
  </si>
  <si>
    <t>GM is a member of the first Movers Coalition.</t>
  </si>
  <si>
    <t>Honda is not a member of First Movers Coalition.</t>
  </si>
  <si>
    <t>Hyundai is not a member of the First Movers Coalition</t>
  </si>
  <si>
    <t>Kia is not a member of the First Movers Coalition</t>
  </si>
  <si>
    <t xml:space="preserve">Mercedes is not a member of the First Movers Coalition. </t>
  </si>
  <si>
    <t>Nissan is not a member of the First Movers Coalition.</t>
  </si>
  <si>
    <t>Renault is not a member of the First Movers Coalition .</t>
  </si>
  <si>
    <t>SAIC is not a member of First Movers Coalition.</t>
  </si>
  <si>
    <t>Stellantis is not a member of the First Movers Coalition.</t>
  </si>
  <si>
    <t>Tesla is not a member of the First Movers Coalition.</t>
  </si>
  <si>
    <t>Toyota is not a member of the First Movers Coalition</t>
  </si>
  <si>
    <t xml:space="preserve">Volkswagen is not a member of the First Movers Coalition </t>
  </si>
  <si>
    <t xml:space="preserve">Yes. Volvo Cars is a member of First Movers Coalition Aluminium. </t>
  </si>
  <si>
    <t>The company participates in multi-stakeholder standard / certification initiatives to drive investment in and production of socially and environmentally responsible aluminum</t>
  </si>
  <si>
    <r>
      <rPr>
        <rFont val="Calibri"/>
        <b/>
        <color rgb="FFFF0000"/>
        <sz val="10.0"/>
      </rPr>
      <t>50%</t>
    </r>
    <r>
      <rPr>
        <rFont val="Calibri"/>
        <color rgb="FFFF0000"/>
        <sz val="10.0"/>
      </rPr>
      <t>:</t>
    </r>
    <r>
      <rPr>
        <rFont val="Calibri"/>
        <color theme="1"/>
        <sz val="10.0"/>
      </rPr>
      <t xml:space="preserve"> the company is a member of the Aluminium Stewardship Initiative 
</t>
    </r>
    <r>
      <rPr>
        <rFont val="Calibri"/>
        <b/>
        <color rgb="FFFF0000"/>
        <sz val="10.0"/>
      </rPr>
      <t>50%:</t>
    </r>
    <r>
      <rPr>
        <rFont val="Calibri"/>
        <color rgb="FFFF0000"/>
        <sz val="10.0"/>
      </rPr>
      <t xml:space="preserve"> </t>
    </r>
    <r>
      <rPr>
        <rFont val="Calibri"/>
        <color theme="1"/>
        <sz val="10.0"/>
      </rPr>
      <t xml:space="preserve">the company has disclosed purchasing commitments with members of the Aluminum Stewardship Initiative
</t>
    </r>
    <r>
      <rPr>
        <rFont val="Calibri"/>
        <color rgb="FFFF0000"/>
        <sz val="10.0"/>
      </rPr>
      <t xml:space="preserve">Note: 0.4 points modifier applied due to multistakeholder initiative assessment. See </t>
    </r>
    <r>
      <rPr>
        <rFont val="Calibri"/>
        <color rgb="FF1155CC"/>
        <sz val="10.0"/>
        <u/>
      </rPr>
      <t>sheet 8.</t>
    </r>
  </si>
  <si>
    <t>BMW a member of the Aluminium Stewardship Council. They do not disclose purchasing commitments</t>
  </si>
  <si>
    <t>BYD is not a member of the Aluminum Stewardship Initiative.</t>
  </si>
  <si>
    <t xml:space="preserve">Ford is not a member of Aluminum Stewardship Initiative.
</t>
  </si>
  <si>
    <t>GAC is not a member of the Aluminum Stewardship Initiative.</t>
  </si>
  <si>
    <t>Geely is not a member of the Aluminum Stewardship Initiative.</t>
  </si>
  <si>
    <t>GM is not a member of the Aluminum Stewardship Initiative.</t>
  </si>
  <si>
    <t>Honda is not a member of the Aluminum Stewardship Initiative</t>
  </si>
  <si>
    <t>Hyundai is not a member of the Aluminum Stewardship Initiative.</t>
  </si>
  <si>
    <t>Kia is not a member of the Aluminum Stewardship Initiative.</t>
  </si>
  <si>
    <r>
      <rPr>
        <rFont val="Calibri, Arial"/>
        <sz val="11.0"/>
      </rPr>
      <t xml:space="preserve">Mercedes is a member of the Aluminium Stewardship Council and also state that they are working to enhance the standard as a member of the Standards Committee. They also disclose that they procure ASI-certified aluminium and only award contracts to certain tier-1 suppliers in Europe if they procure aluminium from ASI-certified sources.
Page 131 Sustainability Report 2022 - https://sustainabilityreport.mercedes-benz.com/2022/_assets/downloads/entire-mercedes-benz-sr22.pdf
Page 178 Sustainability Report 2021 - </t>
    </r>
    <r>
      <rPr>
        <rFont val="Calibri, Arial"/>
        <color rgb="FF1155CC"/>
        <sz val="11.0"/>
        <u/>
      </rPr>
      <t>https://group.mercedes-benz.com/documents/sustainability/other/mercedes-benz-sustainability-report-2021.pdf</t>
    </r>
  </si>
  <si>
    <t>Nissan is not a member of the Aluminum Stewardship Initiative.</t>
  </si>
  <si>
    <t>Renault is not a member of the Aluminum Stewardship Initiative.</t>
  </si>
  <si>
    <t>SAIC is not a member of Aluminium Stewardship Initiative.</t>
  </si>
  <si>
    <t>Stellantis is not a member of the Aluminum Stewardship Initiative.</t>
  </si>
  <si>
    <r>
      <rPr>
        <rFont val="Calibri, Arial"/>
        <color rgb="FF000000"/>
      </rPr>
      <t xml:space="preserve">Tesla is not a member of Aluminum Stewardship Initiative; however, they are in discussion with the  Aluminum Stewardship Initiative over certification of their suppliers:
"We continued discussions with the Aluminum Stewardship Initiative for the certification of our suppliers as well as for our own operations."
The company further notes, "We plan to ask 100°/o of our Tier 1 aluminum suppliers to certify to the Aluminum Stewardship Initiative's (ASI) Performance Standard, requiring the development of management systems to track GHG emissions and publicly disclose them. A majority of those asked have already begun the certification process."
Page 178 Impact Report - </t>
    </r>
    <r>
      <rPr>
        <rFont val="Calibri, Arial"/>
        <color rgb="FF1155CC"/>
        <u/>
      </rPr>
      <t>https://www.tesla.com/ns_videos/2022-tesla-impact-report.pdf</t>
    </r>
    <r>
      <rPr>
        <rFont val="Calibri, Arial"/>
        <color rgb="FF000000"/>
      </rPr>
      <t xml:space="preserve">
</t>
    </r>
  </si>
  <si>
    <t>Toyota is not a member of the Aluminum Stewardship Initiative.</t>
  </si>
  <si>
    <t>Volkswagen is not a member of the Aluminum Stewardship Initiative.</t>
  </si>
  <si>
    <t>Volvo is not a member of the Aluminum Stewardship Initiative.</t>
  </si>
  <si>
    <t>The company has entered into formal arrangements to incentivise investment in and greater production of fossil free aluminium</t>
  </si>
  <si>
    <r>
      <rPr>
        <rFont val="Calibri"/>
        <b/>
        <color rgb="FF000000"/>
        <sz val="10.0"/>
      </rPr>
      <t xml:space="preserve">50%: </t>
    </r>
    <r>
      <rPr>
        <rFont val="Calibri"/>
        <color rgb="FF000000"/>
        <sz val="10.0"/>
      </rPr>
      <t>the company states that it has entered into a contractual relationship with aluminium suppliers to invest in and scale-up production of low-C02 aluminium.</t>
    </r>
    <r>
      <rPr>
        <rFont val="Calibri"/>
        <b/>
        <color rgb="FFFF0000"/>
        <sz val="10.0"/>
      </rPr>
      <t xml:space="preserve">
25%:</t>
    </r>
    <r>
      <rPr>
        <rFont val="Calibri"/>
        <color rgb="FFFF0000"/>
        <sz val="10.0"/>
      </rPr>
      <t xml:space="preserve"> </t>
    </r>
    <r>
      <rPr>
        <rFont val="Calibri"/>
        <color rgb="FF000000"/>
        <sz val="10.0"/>
      </rPr>
      <t>the company discloses timelines/targets for the development of and purchase of low-C02 aluminum.</t>
    </r>
    <r>
      <rPr>
        <rFont val="Calibri"/>
        <b/>
        <color rgb="FFFF0000"/>
        <sz val="10.0"/>
      </rPr>
      <t xml:space="preserve">
25%: </t>
    </r>
    <r>
      <rPr>
        <rFont val="Calibri"/>
        <color rgb="FFFF0000"/>
        <sz val="10.0"/>
      </rPr>
      <t>Agreements align with the FMC definition of low-CO2 aluminium (specifically &lt; 3 tons CO2e/ton).</t>
    </r>
  </si>
  <si>
    <t>Not disclosed. It was announced in a press release that BMW signed an agreement to produce reduced CO2 aluminum with Rio Tinto, but this has not been disclosed as part of official reporting and is therefore not eligible for scoring.
Rio Tinto agreement - https://www.press.bmwgroup.com/global/article/detail/T0409442EN/70-percent-less-co2:-bmw-group-plans-to-source-aluminium-from-sustainable-production-in-canada-from-2024?language=en</t>
  </si>
  <si>
    <r>
      <rPr>
        <rFont val="Calibri"/>
        <color rgb="FF006100"/>
        <sz val="11.0"/>
      </rPr>
      <t xml:space="preserve"> The company has signed a letter of intent with a  producer to invest in Co2 free alumnium.  Mercedes have disclosed timeline (by 2030). It is 'practically CO2 free' - inferring alignment with FMC standard.
Page 108 Sustainability Report - </t>
    </r>
    <r>
      <rPr>
        <rFont val="Calibri"/>
        <color rgb="FF1155CC"/>
        <sz val="11.0"/>
        <u/>
      </rPr>
      <t>https://sustainabilityreport.mercedes-benz.com/2022/_assets/downloads/entire-mercedes-benz-sr22.pdf</t>
    </r>
  </si>
  <si>
    <t>Nissan states it is collaborating with Kobe Steel Ltd. to procure green aluminium (produced with solar energy exclusively) from January 2023. The company has not disclosed amounts, timelines, or scale of supply. They say that CO2 emissions are reduced by 50% but do not disclose an absolute figure, hence cannot calculate whether the agreement is FMC aligned.
Page 32 ESG Data Book - https://www.nissan-global.com/EN/SUSTAINABILITY/LIBRARY/SR/2023/ASSETS/PDF/ESGDB23_E_All.pdf</t>
  </si>
  <si>
    <t xml:space="preserve">The company integrates improved recyclability of aluminium into automobile design and manufacturing process. </t>
  </si>
  <si>
    <r>
      <rPr>
        <rFont val="Calibri"/>
        <b/>
        <color rgb="FFFF0000"/>
        <sz val="10.0"/>
      </rPr>
      <t xml:space="preserve">25%: </t>
    </r>
    <r>
      <rPr>
        <rFont val="Calibri"/>
        <color rgb="FFFF0000"/>
        <sz val="10.0"/>
      </rPr>
      <t xml:space="preserve">the company discloses that it is implementing a closed-loop process for aluminum (no reference to post-consumer scrap).
</t>
    </r>
    <r>
      <rPr>
        <rFont val="Calibri"/>
        <b/>
        <color rgb="FFFF0000"/>
        <sz val="10.0"/>
      </rPr>
      <t>OR
50%:</t>
    </r>
    <r>
      <rPr>
        <rFont val="Calibri"/>
        <b/>
        <color rgb="FF000000"/>
        <sz val="10.0"/>
      </rPr>
      <t xml:space="preserve"> </t>
    </r>
    <r>
      <rPr>
        <rFont val="Calibri"/>
        <color rgb="FF000000"/>
        <sz val="10.0"/>
      </rPr>
      <t xml:space="preserve">the company provides detail on a closed-loop process it is implementing for aluminum </t>
    </r>
    <r>
      <rPr>
        <rFont val="Calibri"/>
        <color rgb="FFFF0000"/>
        <sz val="10.0"/>
      </rPr>
      <t>(must include reference to post-consumer scrap).</t>
    </r>
    <r>
      <rPr>
        <rFont val="Calibri"/>
        <color rgb="FF000000"/>
        <sz val="10.0"/>
      </rPr>
      <t xml:space="preserve">
</t>
    </r>
    <r>
      <rPr>
        <rFont val="Calibri"/>
        <b/>
        <color rgb="FFFF0000"/>
        <sz val="10.0"/>
      </rPr>
      <t>PLUS
50%:</t>
    </r>
    <r>
      <rPr>
        <rFont val="Calibri"/>
        <color rgb="FF000000"/>
        <sz val="10.0"/>
      </rPr>
      <t xml:space="preserve"> the company provides detail of how it considers the recyclability of aluminum in automotive and/or component design. Note: this could include the development of new alloys.</t>
    </r>
  </si>
  <si>
    <t xml:space="preserve">BMW discusses circularity and recycling, part of a unit called Vision Circular, with references to aluminum, but they do not disclose a specific closed-loop process for aluminum and they do not mention how they incorporate aluminum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106 Group Report - https://www.bmwgroup.com/content/dam/grpw/websites/bmwgroup_com/ir/downloads/en/2023/bericht/BMW-Group-Report-2022-en.pdf
Concept car - https://www.bmw.de/de/topics/faszination-bmw/bmw-concept-cars/bmw-i-vision-circular-ueberblick.html
</t>
  </si>
  <si>
    <t>Partial. The company note that they design for recyclability through development of new alloys. Whilst the company have a process for recycling aluminium, and note that they are the largest automotive aluminium recycler in the world, it is not clear as to whether this relates to post-consumer scrap.
Page 52 Integrated Report - https://corporate.ford.com/content/dam/corporate/us/en-us/documents/reports/2023-integrated-sustainability-and-financial-report.pdf
Page 24 TCFD Report - https://corporate.ford.com/content/dam/corporate/us/en-us/documents/reports/2023-climate-change-report.pdf</t>
  </si>
  <si>
    <t xml:space="preserve">Geely refers to having closed loop processes in place and specifies aluminum as one of the materials currently incorporating recycled content and with the intent to increase the recycled content, it also refers to post-consumer scrap. It does not provide any detail on how it considers aluminium recyclability in design. 
 Page 32 ESG Report - https://global.geely.com/-/media/project/web-portal/2023/esg/geely-esg-report-2022.pdf
</t>
  </si>
  <si>
    <r>
      <rPr>
        <rFont val="Arial"/>
        <color rgb="FF006100"/>
        <sz val="11.0"/>
        <u/>
      </rPr>
      <t xml:space="preserve">Partial. The company states it is developing new alloys that allow for more recycled content. It says it is only "exploring" closed loop recycling systems for aluminum.
Page 43 Sustainability Report - </t>
    </r>
    <r>
      <rPr>
        <rFont val="Arial"/>
        <color rgb="FF1155CC"/>
        <sz val="11.0"/>
        <u/>
      </rPr>
      <t>https://www.gmsustainability.com/_pdf/resources-and-downloads/GM_2022_SR.pdf</t>
    </r>
  </si>
  <si>
    <r>
      <rPr>
        <rFont val="Calibri, Arial"/>
        <color rgb="FF000000"/>
      </rPr>
      <t xml:space="preserve">Not disclosed. Honda refers to use of recycled aluminium but does not specify whether it recycles post-consumer scrap itself.
Page 23 ESG Data Book - </t>
    </r>
    <r>
      <rPr>
        <rFont val="Calibri, Arial"/>
        <color rgb="FF1155CC"/>
        <u/>
      </rPr>
      <t>https://global.honda/en/sustainability/cq_img/report/pdf/2023/Honda-SR-2023-en-all.pdf</t>
    </r>
  </si>
  <si>
    <t>Hyundai says that it recycles "most" metals and sells scrap aluminium for reuse, but does not disclose whether it recycles post-consumer scrap or how it considers the recyclability of aluminum in automotive or component design. 
Page 35, 38 Sustainability Report - https://www.hyundai.com/content/hyundai/ww/data/csr/data/0000000051/attach/english/hmc-2023-sustainability-report-en-v5.pdf</t>
  </si>
  <si>
    <t xml:space="preserve">Not disclosed. Kia refers to re-use production waste including aluminium, but does not refer to recycling of post-consumer scrap. It does state that they take recyclability into account in car design, however, they do not specify how this includes aluminium.
Page 64 Sustainability Report - https://worldwide.kia.com/int/files/company/sr/sustainability-report/sustainability-report-2023-int.pdf
Page 3 Environmental Policy - https://worldwide.kia.com/int/files/company/sr/about/policy-20220715-int.pdf
</t>
  </si>
  <si>
    <t>The company discloses that it is working with suppliers to develop aluminium alloys containing high end-of-life scrap alloys. However they do not disclose any information on establishing a closed-loop process for post-consumer aluminum.
Page 128-129 Sustainability Report - https://sustainabilityreport.mercedes-benz.com/2022/_assets/downloads/entire-mercedes-benz-sr22.pdf</t>
  </si>
  <si>
    <t xml:space="preserve">Insufficient. Company refers to a closed loop process for aluminum, but description is limited to aluminium generated during the manufacturing process:
"Currently at, Nissan Motor Kyushu and plants in North America and Europe where new Trail-X Rogue, and Qashqai are manufactured we are collaborating with aluminum manufacturers to adopt a closed-loop recycling process that recycles aluminum scraps generated during manufacturing into aluminum alloy sheets for automobiles. The sorting and collecting of scrap in this process control impurities realizing horizontal recycling without quality deterioration which contributes to reductions in the amount of new mined resources (aluminium ingots) used" 
There is an infographic which refers to collecting cast aluminium with ELV, but no reference that this is then recycled by the company. They don't disclose how they consider recyclability in product or manufacturing design.
Page 49, 50 ESG Data Book - https://www.nissan-global.com/EN/SUSTAINABILITY/LIBRARY/SR/2023/ASSETS/PDF/ESGDB23_E_All.pdf
</t>
  </si>
  <si>
    <t>There is reference to recycling of metallic waste from manufacturing of sheet metals, which they disclosed in their 2021 report includes aluminum. There is no evidence that the process does involve post-consumer scrap. The company does not provide examples of how it considers the recyclability of aluminum specifically in automotive or component design.
Page 195 Annual Report - https://www.renaultgroup.com/wp-content/uploads/2023/03/renault_2022-urd_20230327_en.pdf</t>
  </si>
  <si>
    <r>
      <rPr>
        <rFont val="Calibri, Arial"/>
        <sz val="11.0"/>
      </rPr>
      <t xml:space="preserve">In its 2021 CSR Report, the company previously disclosed a closed loop process for aluminium, though it does not specifically reference post-consumer scrap. "SALEMA project, supported by European Commission, develops a combined strategy of decreasing the critical raw material dependency (from magnesium and silicon) and creating a sustainable circular economy in the aluminum manufacturing industry of Europe, since electric automotive sector needs high-performance, sustainable aluminum sources, that is only possible by the generation of a new aluminum ecosystem." The 2022 CSR report contains generic references to circular economy and "life cycle stages" in the context of eco-design, without specific reference to aluminium.
Page 219 CSR Report 2021 - https://www.stellantis.com/content/dam/stellantis-corporate/sustainability/csr-disclosure/stellantis/2021/Stellantis_2021_CSR_Report.pdf
Page 51, 336 CSR Report - </t>
    </r>
    <r>
      <rPr>
        <rFont val="Calibri, Arial"/>
        <color rgb="FF1155CC"/>
        <sz val="11.0"/>
        <u/>
      </rPr>
      <t>https://www.stellantis.com/content/dam/stellantis-corporate/sustainability/csr-disclosure/stellantis/2022/Stellantis-2022-CSR-Report.pdf</t>
    </r>
  </si>
  <si>
    <t>Tesla discusses its in-house aluminium alloy development, "which allows for recycled inputs to be utilized in high-performance applications," indicating that it considers recyclability in design. It also says it "supports the use of recycled aluminium" but with no further  indication that there is a closed-loop process for auminium.
Page 178 Impact Report - https://www.tesla.com/ns_videos/2022-tesla-impact-report.pdf</t>
  </si>
  <si>
    <t>The company does disclose limited information with regards dismantling and design. However, the disclosures are not relevant to aluminium and are very general.
Page 29 Sustainability Data Book - https://global.toyota/pages/global_toyota/sustainability/report/sdb/sdb23_en.pdf</t>
  </si>
  <si>
    <r>
      <rPr>
        <rFont val="Calibri"/>
        <color rgb="FF9C0006"/>
        <sz val="11.0"/>
      </rPr>
      <t xml:space="preserve">Insufficient. There is a closed loop process for aluminium, however this appears to be refer to their own scrap aluminium and do not disclose recycling post-consumer scrap aluminium.  They do not disclose how they consider recyclability in design or manufacturing. 
Page 73 Sustainability Report - </t>
    </r>
    <r>
      <rPr>
        <rFont val="Calibri"/>
        <color rgb="FF1155CC"/>
        <sz val="11.0"/>
        <u/>
      </rPr>
      <t>https://uploads.vw-mms.de/system/production/documents/cws/001/644/file_en/7acea9ea244714660b1ba82d80e4acc4bc21c752/2022_Sustainability_Report.pdf?1687875516&amp;disposition=attachment</t>
    </r>
  </si>
  <si>
    <t>Volvo provides detail of how it considers the recyclability of aluminium in automotive design and there is a closed loop process for recycling aluminium in Europe. However, it is not disclosed as to whether this process uses post-consumer scrap. It is disclosed that in 2022 there were 72% closed loop returns of aluminium, though it is not specified whether this include post-consumer scrap.
Page 158, 163 Annual &amp; Sustainability Report - https://vp272.alertir.com/afw/files/press/volvocar/202303076447-1.pdf</t>
  </si>
  <si>
    <t>Fossil Free and Environmentally Sustainable Batteries</t>
  </si>
  <si>
    <t>Disclosure of  scope 3 GHG emissions due to battery supply chains</t>
  </si>
  <si>
    <t>The company discloses disaggregated scope 3 emissions for their battery supply chains, including a total for the whole battery and disaggregated emissions for high intensity minerals, including Nickel and LIthium at a minimum.</t>
  </si>
  <si>
    <r>
      <rPr>
        <rFont val="Calibri, Arial"/>
        <b/>
        <color rgb="FF000000"/>
        <sz val="10.0"/>
      </rPr>
      <t>50%:</t>
    </r>
    <r>
      <rPr>
        <rFont val="Calibri, Arial"/>
        <color rgb="FF000000"/>
        <sz val="10.0"/>
      </rPr>
      <t xml:space="preserve"> The company discloses scope 3 GHG emissions for purchased goods and services, disaggregated for their battery supply chains.
</t>
    </r>
    <r>
      <rPr>
        <rFont val="Calibri, Arial"/>
        <b/>
        <color rgb="FF000000"/>
        <sz val="10.0"/>
      </rPr>
      <t xml:space="preserve">25%: </t>
    </r>
    <r>
      <rPr>
        <rFont val="Calibri, Arial"/>
        <color rgb="FF000000"/>
        <sz val="10.0"/>
      </rPr>
      <t xml:space="preserve">the company disaggregates GHG emissions for cell production and battery minerals (as a total)
</t>
    </r>
    <r>
      <rPr>
        <rFont val="Calibri, Arial"/>
        <b/>
        <color rgb="FF000000"/>
        <sz val="10.0"/>
      </rPr>
      <t>25%:</t>
    </r>
    <r>
      <rPr>
        <rFont val="Calibri, Arial"/>
        <color rgb="FF000000"/>
        <sz val="10.0"/>
      </rPr>
      <t xml:space="preserve"> the company provides disaggregated emissions data for high intensity minerals
</t>
    </r>
  </si>
  <si>
    <t>Partial. The company discloses that battery emissions constitute 27% of its Scope 3 emissions for categories 1 (purchased goods and services) and 4 (upstream logistics). However, they have not disaggregated the battery emissions between cell production and battery production, nor have they disaggregated them between each high intensity mineral.
Page 150 Impact Report - https://www.tesla.com/ns_videos/2022-tesla-impact-report.pdf</t>
  </si>
  <si>
    <t>Target setting and progress towards fossil free and environmentally sustainable battery supply chains</t>
  </si>
  <si>
    <t>The company has set a target to produce fossil free and environmentally sustainable batteries.</t>
  </si>
  <si>
    <r>
      <rPr>
        <rFont val="Calibri, Arial"/>
        <color rgb="FF000000"/>
        <sz val="10.0"/>
      </rPr>
      <t xml:space="preserve">The scores below are not additive. They indicate specific thresholds for getting that percentage of points:
</t>
    </r>
    <r>
      <rPr>
        <rFont val="Calibri, Arial"/>
        <b/>
        <color rgb="FF000000"/>
        <sz val="10.0"/>
      </rPr>
      <t xml:space="preserve">100%: </t>
    </r>
    <r>
      <rPr>
        <rFont val="Calibri, Arial"/>
        <color rgb="FF000000"/>
        <sz val="10.0"/>
      </rPr>
      <t xml:space="preserve">the company has a commitment to produce 100% fossil free batteries by 2050 and 50% fossil free batteries by 2030.
</t>
    </r>
    <r>
      <rPr>
        <rFont val="Calibri, Arial"/>
        <b/>
        <color rgb="FF000000"/>
        <sz val="10.0"/>
      </rPr>
      <t>50%:</t>
    </r>
    <r>
      <rPr>
        <rFont val="Calibri, Arial"/>
        <color rgb="FF000000"/>
        <sz val="10.0"/>
      </rPr>
      <t xml:space="preserve"> Alignment with IEA Heavy Industry Guidance (27% emissions reduction by 2030 and 95% by 2050)
</t>
    </r>
    <r>
      <rPr>
        <rFont val="Calibri, Arial"/>
        <b/>
        <color rgb="FF000000"/>
        <sz val="10.0"/>
      </rPr>
      <t xml:space="preserve">25%: </t>
    </r>
    <r>
      <rPr>
        <rFont val="Calibri, Arial"/>
        <color rgb="FF000000"/>
        <sz val="10.0"/>
      </rPr>
      <t xml:space="preserve">Commitment below IEA Heavy Industry Guidance.
</t>
    </r>
  </si>
  <si>
    <r>
      <rPr>
        <rFont val="Calibri, Arial"/>
        <sz val="11.0"/>
      </rPr>
      <t xml:space="preserve">Insufficient. The company has set a target to reduce  emissions by 25%+ by 2025 as part of their overall life-cycle emissions and supply chain reduction targets. However, the company's target is for an overall emissions reduction across the whole supply chain, rather than for every supplier, and therefore does not indicate whether battery suppliers will have to achieve any specific emissions reductions.
Page 20 ESG report - </t>
    </r>
    <r>
      <rPr>
        <rFont val="Calibri, Arial"/>
        <sz val="11.0"/>
        <u/>
      </rPr>
      <t>https://global.geely.com/-/media/project/web-portal/2023/esg/geely-esg-report-2022.pdf</t>
    </r>
  </si>
  <si>
    <t>Partial. As with steel and alumnium, there is an overall upstream target for suppliers to be carbon neutral by 2039, which infers that batteries procured must be net zero by then, however it is noted that this target includes offsets. In addition, there are no interim targets for fossil-free batteries.
"For Mercedes-Benz Cars and Mercedes-Benz Vans, the goal is to source only CO2 -neutral on the balance sheet production materials from 2039 on – with the focus on batteries, steel and aluminium." 
Page 108 Sustainability Report - https://sustainabilityreport.mercedes-benz.com/2022/_assets/downloads/entire-mercedes-benz-sr22.pdf</t>
  </si>
  <si>
    <t xml:space="preserve">Renault has a target to reduce CO2e emissions from battery manufacturing by 35% by 2030.
Page 124 Annual Report - https://www.renaultgroup.com/wp-content/uploads/2023/03/renault_2022-urd_20230327_en.pdf
</t>
  </si>
  <si>
    <t>Stellantis has stated a scope 3 upstream target to cut CO2 emissions of purchased parts by 40% per EV vs 2021, which, given it is specific to EVs and is contextualized with explanation regarding the higher scope 3 upstream footprint of EVs, can be understood to include batteries. However, as this is not explicit and it is an intensity, not absolute, target, it cannot be determined if this meets the higher scoring criteria. 
 Page 62 of CSR Report - https://www.stellantis.com/content/dam/stellantis-corporate/sustainability/csr-disclosure/stellantis/2022/Stellantis-2022-CSR-Report.pdf</t>
  </si>
  <si>
    <t xml:space="preserve">Not disclosed. The company says it intends to operate six battery factories in Europe powered by renewable energy by 2030, but does not make an overall commitment on emissions reduction in battery production.
Page 42 Sustainability Report - https://uploads.vw-mms.de/system/production/documents/cws/001/644/file_en/7acea9ea244714660b1ba82d80e4acc4bc21c752/2022_Sustainability_Report.pdf?1687875516&amp;disposition=attachment
</t>
  </si>
  <si>
    <t xml:space="preserve">Not disclosed. Volvo had previously disclosed a commitment to increase the amount of climate neutral energy used "in battery production and recycling partners in all regions," which was considered to meet the lowest scoring criteria. However this commitment has been removed from their latest annual report </t>
  </si>
  <si>
    <t>The company has set a target to reduce reliance on energy intensive minerals in battery production.</t>
  </si>
  <si>
    <r>
      <rPr>
        <rFont val="Calibri"/>
        <b/>
        <color theme="1"/>
        <sz val="10.0"/>
      </rPr>
      <t xml:space="preserve">25%: </t>
    </r>
    <r>
      <rPr>
        <rFont val="Calibri"/>
        <color theme="1"/>
        <sz val="10.0"/>
      </rPr>
      <t xml:space="preserve">statement of intent to reduce high intensity minerals in battery production </t>
    </r>
    <r>
      <rPr>
        <rFont val="Calibri"/>
        <color rgb="FFFF0000"/>
        <sz val="10.0"/>
      </rPr>
      <t>(which may include a commitment to producing smaller batteries).</t>
    </r>
    <r>
      <rPr>
        <rFont val="Calibri"/>
        <color theme="1"/>
        <sz val="10.0"/>
      </rPr>
      <t xml:space="preserve">
</t>
    </r>
    <r>
      <rPr>
        <rFont val="Calibri"/>
        <b/>
        <color theme="1"/>
        <sz val="10.0"/>
      </rPr>
      <t xml:space="preserve">25%: </t>
    </r>
    <r>
      <rPr>
        <rFont val="Calibri"/>
        <color theme="1"/>
        <sz val="10.0"/>
      </rPr>
      <t xml:space="preserve">the company has set a disaggregated target for the reduction of primary sources of </t>
    </r>
    <r>
      <rPr>
        <rFont val="Calibri"/>
        <b/>
        <color theme="1"/>
        <sz val="10.0"/>
      </rPr>
      <t>nickel</t>
    </r>
    <r>
      <rPr>
        <rFont val="Calibri"/>
        <color theme="1"/>
        <sz val="10.0"/>
      </rPr>
      <t xml:space="preserve"> in their supply chain.
</t>
    </r>
    <r>
      <rPr>
        <rFont val="Calibri"/>
        <b/>
        <color theme="1"/>
        <sz val="10.0"/>
      </rPr>
      <t xml:space="preserve">25%: </t>
    </r>
    <r>
      <rPr>
        <rFont val="Calibri"/>
        <color theme="1"/>
        <sz val="10.0"/>
      </rPr>
      <t xml:space="preserve">the company has set a disaggregated target for the reduction of primary sources of </t>
    </r>
    <r>
      <rPr>
        <rFont val="Calibri"/>
        <b/>
        <color theme="1"/>
        <sz val="10.0"/>
      </rPr>
      <t xml:space="preserve">lithium </t>
    </r>
    <r>
      <rPr>
        <rFont val="Calibri"/>
        <color theme="1"/>
        <sz val="10.0"/>
      </rPr>
      <t xml:space="preserve">in their supply chain.
</t>
    </r>
    <r>
      <rPr>
        <rFont val="Calibri"/>
        <b/>
        <color theme="1"/>
        <sz val="10.0"/>
      </rPr>
      <t xml:space="preserve">25%: </t>
    </r>
    <r>
      <rPr>
        <rFont val="Calibri"/>
        <color theme="1"/>
        <sz val="10.0"/>
      </rPr>
      <t xml:space="preserve">the company has set a disaggregated target for the reduction of primary sources of </t>
    </r>
    <r>
      <rPr>
        <rFont val="Calibri"/>
        <b/>
        <color theme="1"/>
        <sz val="10.0"/>
      </rPr>
      <t>cobalt</t>
    </r>
    <r>
      <rPr>
        <rFont val="Calibri"/>
        <color theme="1"/>
        <sz val="10.0"/>
      </rPr>
      <t xml:space="preserve"> in their supply chain.
Note: The final three scoring criteria can also be met by setting targets for increasing the % recycled nickel/lithium/cobalt used in new batteries.</t>
    </r>
  </si>
  <si>
    <r>
      <rPr>
        <rFont val="Calibri, Arial"/>
        <color rgb="FF000000"/>
        <sz val="11.0"/>
      </rPr>
      <t xml:space="preserve">Not disclosed. There is some evidence to rightsizing of batteries, where in some cases batteries are made larger than others dependening on the vehicles needs. However there is no commitment to smaller batteries or reducing high intensity minerals, nor targets to do so.
Page 101 Group Report - </t>
    </r>
    <r>
      <rPr>
        <rFont val="Calibri, Arial"/>
        <color rgb="FF1155CC"/>
        <sz val="11.0"/>
        <u/>
      </rPr>
      <t>https://www.bmwgroup.com/content/dam/grpw/websites/bmwgroup_com/ir/downloads/en/2023/bericht/BMW-Group-Report-2022-en.pdf</t>
    </r>
  </si>
  <si>
    <t>The company is introducing lithium iron phosphate (LFP) cell chemistry to the portfolio, which it states will reduce demand for critical minerals such as nickel. However they do not disclose disaggregated targets for mineral reduction.
Page 25 Integrated Report - https://corporate.ford.com/content/dam/corporate/us/en-us/documents/reports/2023-integrated-sustainability-and-financial-report.pdf</t>
  </si>
  <si>
    <t>Not disclosed. Honda says it is making efforts to downsize its components but does not make a commitment on downsizing batteries specifically.
Page 23 ESG Data Book - https://global.honda/en/sustainability/cq_img/report/pdf/2023/Honda-SR-2023-en-all.pdf</t>
  </si>
  <si>
    <t>There is a statement of intent to reduce high intensity minerals such as cobalt in battery production. However, there are no disaggregated targets for nickel, lithium or cobalt.
Page 131 Sustainability Report - https://sustainabilityreport.mercedes-benz.com/2022/_assets/downloads/entire-mercedes-benz-sr22.pdf</t>
  </si>
  <si>
    <r>
      <rPr>
        <rFont val="Calibri"/>
        <color rgb="FF006100"/>
        <sz val="11.0"/>
      </rPr>
      <t xml:space="preserve">Yes. The company has a target covering all three minerals; though it is noted that it is to increase the relative share of recycled materials, and thus reduce the relative share of primary materials. The company has a target to reach 80% recycled material for each of cobalt, lithium and nickel in new batteries by 2030. Renault also has a commitment to reduce its dependence on rare earth minerals.
Pages 175 and 193 Annual Report - </t>
    </r>
    <r>
      <rPr>
        <rFont val="Calibri"/>
        <color rgb="FF1155CC"/>
        <sz val="11.0"/>
        <u/>
      </rPr>
      <t>https://www.renaultgroup.com/wp-content/uploads/2023/03/renault_2022-urd_20230327_en.pdf</t>
    </r>
  </si>
  <si>
    <t xml:space="preserve">From 2024, the company will have two battery technologies - one will use nickel and neither will use cobalt - to ease raw materials concerns. But there is no overall commitment to reduce high intensity minerals, nor disaggregated targets.
Page 352 CSR Report - https://www.stellantis.com/content/dam/stellantis-corporate/sustainability/csr-disclosure/stellantis/2022/Stellantis-2022-CSR-Report.pdf
</t>
  </si>
  <si>
    <r>
      <rPr>
        <rFont val="Calibri"/>
        <color theme="1"/>
        <sz val="11.0"/>
      </rPr>
      <t xml:space="preserve">Volvo states that it intends to reduce its reliance on high intensity, primary minerals in its batteries. It has not set targets.
Page 24 Annual &amp; Sustainability Report - </t>
    </r>
    <r>
      <rPr>
        <rFont val="Calibri"/>
        <color rgb="FF1155CC"/>
        <sz val="11.0"/>
        <u/>
      </rPr>
      <t>https://vp272.alertir.com/afw/files/press/volvocar/202303076447-1.pdf</t>
    </r>
    <r>
      <rPr>
        <rFont val="Calibri"/>
        <color theme="1"/>
        <sz val="11.0"/>
      </rPr>
      <t xml:space="preserve">
</t>
    </r>
  </si>
  <si>
    <t>The company has set collection and/or recovery targets for high intensity battery metals.</t>
  </si>
  <si>
    <r>
      <rPr>
        <rFont val="Calibri, Arial"/>
        <b/>
        <color rgb="FF000000"/>
        <sz val="10.0"/>
      </rPr>
      <t>100%</t>
    </r>
    <r>
      <rPr>
        <rFont val="Calibri, Arial"/>
        <color rgb="FF000000"/>
        <sz val="10.0"/>
      </rPr>
      <t xml:space="preserve">: the company has a medium term target of 95% recovery for cobalt &amp; nickel with 70% lithium by 2030 (equal to that proposed by the EU) and a short term target of 90% recovery rate for cobalt &amp; nickel and 35% lithium by 2025.
</t>
    </r>
    <r>
      <rPr>
        <rFont val="Calibri, Arial"/>
        <b/>
        <color rgb="FF000000"/>
        <sz val="10.0"/>
      </rPr>
      <t xml:space="preserve">25%: </t>
    </r>
    <r>
      <rPr>
        <rFont val="Calibri, Arial"/>
        <color rgb="FF000000"/>
        <sz val="10.0"/>
      </rPr>
      <t>the company has set collection and/or recovery targets for high intensity battery metals that are lower and/or not disaggregated.</t>
    </r>
  </si>
  <si>
    <t>Not disclosed. Previous disclosure of a target to recycle 100% of batteries appears to be removed.</t>
  </si>
  <si>
    <t>Mercedes states they are building a battery recycling facility in Kuppenheim, where they aim to achieve an overall recovery rate of 96%, "to be further increased by 2025 together with technology partners."
Page 84 Sustainability Report - https://sustainabilityreport.mercedes-benz.com/2022/_assets/downloads/entire-mercedes-benz-sr22.pdf</t>
  </si>
  <si>
    <t xml:space="preserve">The company provide an aggregate target for "strategic recycled materials", including cobalt, nickel and lithium. These targets are not disaggregated, and it is considered the targets relate to the production of new batteries, rather than collection/recovery from its post-consumer batteries.
Page 189 Annual Report - https://www.renaultgroup.com/wp-content/uploads/2023/03/renault_2022-urd_20230327_en.pdf
</t>
  </si>
  <si>
    <t>Not disclosed
SAIC states that it follows the principle of a "full life-cycle management" for batteries and has co-established a new company called Energiex to enhance the recycling and re-utilisation of batteries. However, it has not set any targets for the recovery of specific battery minerals. 
Page 68 2022 Corporate Sustainability Report (Mandarin version): https://static.cninfo.com.cn/finalpage/2023-04-29/1216699191.PDF</t>
  </si>
  <si>
    <t xml:space="preserve">Tesla states that they recycle 100% of their lithium ion batteries, but indicates this is based on batteries received, rather than being a target across their production.
Page 162 Impact Report - https://www.tesla.com/ns_videos/2022-tesla-impact-report.pdf
</t>
  </si>
  <si>
    <t>Volkswagen disclose that they opened the Group’s first pilot facility for recycling high-voltage vehicle batteries at
the start of 2021, wheir their objective is to achieve overall recovery rates of "more than 90% in the future."
Page 71 Sustainability Report - https://uploads.vw-mms.de/system/production/documents/cws/001/644/file_en/7acea9ea244714660b1ba82d80e4acc4bc21c752/2022_Sustainability_Report.pdf?1687875516&amp;disposition=attachment</t>
  </si>
  <si>
    <t>Use of supply chain levers to achieve fossil free and environmentally sustainable battery supply chains</t>
  </si>
  <si>
    <t>The company requires all battery manufacturers to use 100% renewable electricity</t>
  </si>
  <si>
    <r>
      <rPr>
        <rFont val="Arial"/>
        <b/>
        <color rgb="FF000000"/>
        <sz val="10.0"/>
      </rPr>
      <t xml:space="preserve">100%: </t>
    </r>
    <r>
      <rPr>
        <rFont val="Arial"/>
        <color rgb="FF000000"/>
        <sz val="10.0"/>
      </rPr>
      <t xml:space="preserve">the company discloses a requirement that all battery manufacturers are required to use 100% renewable electricity.
</t>
    </r>
    <r>
      <rPr>
        <rFont val="Arial"/>
        <b/>
        <color rgb="FF000000"/>
        <sz val="10.0"/>
      </rPr>
      <t xml:space="preserve">50%: </t>
    </r>
    <r>
      <rPr>
        <rFont val="Arial"/>
        <color rgb="FF000000"/>
        <sz val="10.0"/>
      </rPr>
      <t xml:space="preserve">the company discloses agreements/requirements for 100% renewable energy with some battery manufacturers
</t>
    </r>
    <r>
      <rPr>
        <rFont val="Arial"/>
        <b/>
        <color rgb="FF000000"/>
        <sz val="10.0"/>
      </rPr>
      <t>25%:</t>
    </r>
    <r>
      <rPr>
        <rFont val="Arial"/>
        <color rgb="FF000000"/>
        <sz val="10.0"/>
      </rPr>
      <t xml:space="preserve"> the company discloses agreements/requirements for reduced emissions with some battery manufacturers
or 
</t>
    </r>
    <r>
      <rPr>
        <rFont val="Arial"/>
        <b/>
        <color rgb="FF000000"/>
        <sz val="10.0"/>
      </rPr>
      <t xml:space="preserve">50%: </t>
    </r>
    <r>
      <rPr>
        <rFont val="Arial"/>
        <color rgb="FF000000"/>
        <sz val="10.0"/>
      </rPr>
      <t>the company discloses a requirement that all battery manufacturers are required to be "carbon neutral", "net zero" or similar but does not define how they are using the term.</t>
    </r>
  </si>
  <si>
    <t xml:space="preserve">Yes. BMW requires cell manufacturers to use green electricity.
Page 113 Group Report - https://www.bmwgroup.com/content/dam/grpw/websites/bmwgroup_com/ir/downloads/en/2023/bericht/BMW-Group-Report-2022-en.pdf
</t>
  </si>
  <si>
    <t xml:space="preserve">Insufficient. The company have set a goal of 100% tier-1 core suppliers to be using renewable energy by 2025; however this is a goal, and not a requirement.
In last year's evaluation, Geely did "require suppliers to reduce the life cycle carbon emission of power battery by more than 25% by 2025, and to provide renewable electricity and energy improvement plans." However this year Geely now states that they only "encourage", rather than require, battery suppliers to "Continuously increase the proportion of using non-fossil energy in cell production."
Page 30-31 ESG Report - https://global.geely.com/-/media/project/web-portal/2023/esg/geely-esg-report-2022.pdf
</t>
  </si>
  <si>
    <r>
      <rPr>
        <rFont val="Calibri"/>
        <sz val="11.0"/>
      </rPr>
      <t xml:space="preserve">Mercedes has stipulated to strategic battery cell partners that "only battery cells produced on a CO2 -neutral on the balance sheet basis should be procured", however they do not say that CO2-neutral must entail using 100% renewable energy.
Page 108 Sustainability Report - </t>
    </r>
    <r>
      <rPr>
        <rFont val="Calibri"/>
        <color rgb="FF1155CC"/>
        <sz val="11.0"/>
        <u/>
      </rPr>
      <t>https://sustainabilityreport.mercedes-benz.com/2022/_assets/downloads/entire-mercedes-benz-sr22.pdf</t>
    </r>
    <r>
      <rPr>
        <rFont val="Calibri"/>
        <sz val="11.0"/>
      </rPr>
      <t xml:space="preserve">
</t>
    </r>
  </si>
  <si>
    <t xml:space="preserve">Not disclosed. In their Supplier Sustainability Guidelines, company says "material replacement and the introduction of renewable energy under a united effort with your suppliers." However, it is not clear from this whether it is mandatory for suppliers to use renewable energy.
Supplier Sustainability Guidelines - https://global.toyota/pages/global_toyota/sustainability/esg/supplier_csr_en.pdf
</t>
  </si>
  <si>
    <r>
      <rPr>
        <rFont val="Calibri"/>
        <color rgb="FF0563C1"/>
        <sz val="11.0"/>
        <u/>
      </rPr>
      <t xml:space="preserve">Volkswagen requires all new high-voltage battery suppliers are required to use certified energy from renewable sources in their production.
Page 42 Sustainability Report - </t>
    </r>
    <r>
      <rPr>
        <rFont val="Calibri"/>
        <color rgb="FF1155CC"/>
        <sz val="11.0"/>
        <u/>
      </rPr>
      <t>https://uploads.vw-mms.de/system/production/documents/cws/001/644/file_en/7acea9ea244714660b1ba82d80e4acc4bc21c752/2022_Sustainability_Report.pdf?1687875516&amp;disposition=attachment</t>
    </r>
  </si>
  <si>
    <t xml:space="preserve">Volvo requires cell manufacturers to use 100% "climate neutral energy" and while Volvo indicates that "supplier data collected consists of renewable energy data only" but does not define "climate neutral" as renewable energy only.
Page 155 Annual &amp; Sustainability Report - https://vp272.alertir.com/afw/files/press/volvocar/202303076447-1.pdf
</t>
  </si>
  <si>
    <t>Company enters into formal agreements (inclusive of joint ventures and investments) with extractives and other value chain companies to reduce the environmental impact of lithium sourcing.</t>
  </si>
  <si>
    <r>
      <rPr>
        <rFont val="Calibri"/>
        <b/>
        <color theme="1"/>
        <sz val="10.0"/>
      </rPr>
      <t xml:space="preserve">25%: </t>
    </r>
    <r>
      <rPr>
        <rFont val="Calibri"/>
        <color theme="1"/>
        <sz val="10.0"/>
      </rPr>
      <t xml:space="preserve">the company has entered into contractual agreements for the purchase of low CO2 lithium. These agreements may include purchasing commitments, and/or other forms of investment, including R&amp;D.
</t>
    </r>
    <r>
      <rPr>
        <rFont val="Calibri"/>
        <b/>
        <color theme="1"/>
        <sz val="10.0"/>
      </rPr>
      <t>25%:</t>
    </r>
    <r>
      <rPr>
        <rFont val="Calibri"/>
        <color theme="1"/>
        <sz val="10.0"/>
      </rPr>
      <t xml:space="preserve"> the company has entered into contractual agreements to reduce other environmental impacts of lithium sourcing, including by incorporating environmental conditions into contracts with suppliers. 
</t>
    </r>
    <r>
      <rPr>
        <rFont val="Calibri"/>
        <b/>
        <color theme="1"/>
        <sz val="10.0"/>
      </rPr>
      <t>25%:</t>
    </r>
    <r>
      <rPr>
        <rFont val="Calibri"/>
        <color theme="1"/>
        <sz val="10.0"/>
      </rPr>
      <t xml:space="preserve"> </t>
    </r>
    <r>
      <rPr>
        <rFont val="Calibri"/>
        <color rgb="FFFF0000"/>
        <sz val="10.0"/>
      </rPr>
      <t>the company discloses the specific areas or requirements that the environmental conditions included in contracts cover. This may include requirements regarding water usage, biodiversity, tailings management, etc.</t>
    </r>
    <r>
      <rPr>
        <rFont val="Calibri"/>
        <color theme="1"/>
        <sz val="10.0"/>
      </rPr>
      <t xml:space="preserve">
</t>
    </r>
    <r>
      <rPr>
        <rFont val="Calibri"/>
        <b/>
        <color theme="1"/>
        <sz val="10.0"/>
      </rPr>
      <t xml:space="preserve">25%: </t>
    </r>
    <r>
      <rPr>
        <rFont val="Calibri"/>
        <color theme="1"/>
        <sz val="10.0"/>
      </rPr>
      <t>The company engages in multi-stakeholder initiative(s) to reduce impacts on sourcing (e.g. emissions, water, biodiversity etc.)</t>
    </r>
  </si>
  <si>
    <t>Partial. The Company has a stake in Lilac Solutions, which is a start-up pursuing the goal of extracting lithium in a more green and efficient way. It described how the process is environmentally friendly but not how the contract contains environmental conditions.
Page 107 Group Report - https://www.bmwgroup.com/content/dam/grpw/websites/bmwgroup_com/ir/downloads/en/2023/bericht/BMW-Group-Report-2022-en.pdf</t>
  </si>
  <si>
    <t>Not disclosed. There is reference to a cooperation agreement with a  lithium supplier, but no evidence that this is low-CO2 lithium or that the agreement has environmental conditions.
Page 97 ESG Report - https://www.gac-motor.com/static/en/model/about/2022_ESG_REPOT_OF_GAC_GROUP.pdf</t>
  </si>
  <si>
    <t>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lithium. 
Page 87 ESG Report - https://global.geely.com/-/media/project/web-portal/2023/esg/geely-esg-report-2022.pdf</t>
  </si>
  <si>
    <t xml:space="preserve">GM has previously disclosed an agreement for the purchase of near-zero carbon emission lithium, with no production tailings. They do not specify whether other environmental factors are including in their contracts. 
Page 83 Sustainability Report 2021 - https://www.gmsustainability.com/_pdf/resources-and-downloads/GM_2021_SR.pdf
</t>
  </si>
  <si>
    <t xml:space="preserve">Mercedes has established the Responsible Lithium Partnership with other buyers to work towards responsible use of resources and sustainable lithium. However, it is unclear whether this includes contractual requirement regarding emissions, water usage and other environmental factors.
Page 11 Raw Materials Report - https://group.mercedes-benz.com/dokumente/nachhaltigkeit/produktion/mercedes-benz-raw-materials-report.pdf
</t>
  </si>
  <si>
    <t>Renault has signed an agreement with Vulcan to purchase  6,000 to 17,000 metric tons of European zero-carbon lithium annually. The company do not disclose the specific environmental requirements within the contract. The 2021 Annual Report also stated that the lithium purchased from Vulcan has a reduced water footprint, as well as being zero-carbon.
Page 175 Annual Report - https://www.renaultgroup.com/wp-content/uploads/2023/03/renault_2022-urd_20230327_en.pdf
Page 79, 374 Annual Report 2021 - https://www.renaultgroup.com/wp-content/uploads/2022/04/renault_urd_2021..pdf</t>
  </si>
  <si>
    <t xml:space="preserve">Stellantis has entered into contractual agreements with Vulcan for zero carbon lithium. This also includes requirements regarding water usage. The company has not made clear the specific environmental requirements of the contract. Stellantis is also part of multi-stakeholder initative RCS  Global to improve due diligence of cobalt and lithium suppply chains. 
Page 98 CSR Report - https://www.stellantis.com/content/dam/stellantis-corporate/sustainability/csr-disclosure/stellantis/2022/Stellantis-2022-CSR-Report.pdf
</t>
  </si>
  <si>
    <t xml:space="preserve">Tesla states that it directly sources over 95% of lithium hydroxide and that all contracts include environmental and social requirements. However, it does not explain what these requirements are.
Page 153 Impact Report - https://www.tesla.com/ns_videos/2022-tesla-impact-report.pdf
</t>
  </si>
  <si>
    <t xml:space="preserve">Volkswagen has established the Responsible Lithium Partnership with other buyers to work towards responsible use of resources and sustainable lithium. However, it is unclear whether this includes contractual requirement re emissions, water usage and other environmental factors. 
Page 110 Sustainability Report - https://uploads.vw-mms.de/system/production/documents/cws/001/644/file_en/7acea9ea244714660b1ba82d80e4acc4bc21c752/2022_Sustainability_Report.pdf?1687875516&amp;disposition=attachment
</t>
  </si>
  <si>
    <t>Company enters into formal agreements (inclusive of joint ventures and investments) with extractives and other value chain companies to reduce the environmental impact of nickel sourcing.</t>
  </si>
  <si>
    <r>
      <rPr>
        <rFont val="Calibri"/>
        <b/>
        <color theme="1"/>
        <sz val="10.0"/>
      </rPr>
      <t xml:space="preserve">25%: </t>
    </r>
    <r>
      <rPr>
        <rFont val="Calibri"/>
        <color theme="1"/>
        <sz val="10.0"/>
      </rPr>
      <t xml:space="preserve">the company has entered into contractual agreements for the purchase of low CO2 nickel. These agreements may include purchasing commitments, and/or other forms of investment, including R&amp;D.
</t>
    </r>
    <r>
      <rPr>
        <rFont val="Calibri"/>
        <b/>
        <color theme="1"/>
        <sz val="10.0"/>
      </rPr>
      <t xml:space="preserve">25%: </t>
    </r>
    <r>
      <rPr>
        <rFont val="Calibri"/>
        <color theme="1"/>
        <sz val="10.0"/>
      </rPr>
      <t xml:space="preserve">the company has entered into contractual agreements to reduce other environmental impacts of nickel sourcing, including by incorporating environmental conditions in contracts with suppliers.
</t>
    </r>
    <r>
      <rPr>
        <rFont val="Calibri"/>
        <b/>
        <color rgb="FFFF0000"/>
        <sz val="10.0"/>
      </rPr>
      <t xml:space="preserve">25%: </t>
    </r>
    <r>
      <rPr>
        <rFont val="Calibri"/>
        <color rgb="FFFF0000"/>
        <sz val="10.0"/>
      </rPr>
      <t>the company discloses the specific areas or requirements that the environmental conditions included in contracts cover. This may include requirements regarding water usage, biodiversity, tailings management, etc.</t>
    </r>
    <r>
      <rPr>
        <rFont val="Calibri"/>
        <color theme="1"/>
        <sz val="10.0"/>
      </rPr>
      <t xml:space="preserve">
</t>
    </r>
    <r>
      <rPr>
        <rFont val="Calibri"/>
        <b/>
        <color theme="1"/>
        <sz val="10.0"/>
      </rPr>
      <t>25%:</t>
    </r>
    <r>
      <rPr>
        <rFont val="Calibri"/>
        <color theme="1"/>
        <sz val="10.0"/>
      </rPr>
      <t xml:space="preserve"> The company engages in multi-stakeholder initiative(s) to reduce impacts on sourcing (e.g. emissions, water, biodiversity etc.)</t>
    </r>
  </si>
  <si>
    <t>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nickel. 
Page 87 ESG Report - https://global.geely.com/-/media/project/web-portal/2023/esg/geely-esg-report-2022.pdf</t>
  </si>
  <si>
    <t xml:space="preserve">Partial. Renault signed a MOU with Terrafame for the purchase of "low-carbon" nickel sulphite. They do not disclose whether other environmental factors were taken into account.  They do not disclose in the annual report the specific environmental requirements within the contract. 
Page 175 Annual Report - https://www.renaultgroup.com/wp-content/uploads/2023/03/renault_2022-urd_20230327_en.pdf
</t>
  </si>
  <si>
    <t>Partial. Company has signed a five-year agreement with Terrafame, a low carbon Nickel provider. 
Page 99 CSR Report - https://www.stellantis.com/content/dam/stellantis-corporate/sustainability/csr-disclosure/stellantis/2022/Stellantis-2022-CSR-Report.pdf</t>
  </si>
  <si>
    <t xml:space="preserve"> Tesla states that it directly sources over 45% of nickel and that all contracts include environmental and social requirements. However, it does not explain what these requirements are.
Page 153 Impact Report - https://www.tesla.com/ns_videos/2022-tesla-impact-report.pdf</t>
  </si>
  <si>
    <t>Company enters into formal agreements (inclusive of joint ventures and investments) with extractives and other value chain companies to reduce the environmental impact of cobalt sourcing.</t>
  </si>
  <si>
    <r>
      <rPr>
        <rFont val="Calibri"/>
        <b/>
        <color theme="1"/>
        <sz val="10.0"/>
      </rPr>
      <t>25%:</t>
    </r>
    <r>
      <rPr>
        <rFont val="Calibri"/>
        <color theme="1"/>
        <sz val="10.0"/>
      </rPr>
      <t xml:space="preserve"> the company has entered into contractual agreements for the purchase of low CO2 cobalt. These agreements may include purchasing commitments, and/or other forms of investment, including R&amp;D.
</t>
    </r>
    <r>
      <rPr>
        <rFont val="Calibri"/>
        <b/>
        <color theme="1"/>
        <sz val="10.0"/>
      </rPr>
      <t xml:space="preserve">25%: </t>
    </r>
    <r>
      <rPr>
        <rFont val="Calibri"/>
        <color theme="1"/>
        <sz val="10.0"/>
      </rPr>
      <t xml:space="preserve">the company has entered into contractual agreements to reduce other environmental impacts of cobalt sourcing, including by incorporating environmental conditions into contracts with suppliers
</t>
    </r>
    <r>
      <rPr>
        <rFont val="Calibri"/>
        <b/>
        <color rgb="FFFF0000"/>
        <sz val="10.0"/>
      </rPr>
      <t xml:space="preserve">25%: </t>
    </r>
    <r>
      <rPr>
        <rFont val="Calibri"/>
        <color rgb="FFFF0000"/>
        <sz val="10.0"/>
      </rPr>
      <t>the company discloses the specific areas or requirements that the environmental conditions included in contracts cover. This may include requirements regarding water usage, biodiversity, tailings management, etc.</t>
    </r>
    <r>
      <rPr>
        <rFont val="Calibri"/>
        <color theme="1"/>
        <sz val="10.0"/>
      </rPr>
      <t xml:space="preserve">
</t>
    </r>
    <r>
      <rPr>
        <rFont val="Calibri"/>
        <b/>
        <color theme="1"/>
        <sz val="10.0"/>
      </rPr>
      <t xml:space="preserve">25%: </t>
    </r>
    <r>
      <rPr>
        <rFont val="Calibri"/>
        <color theme="1"/>
        <sz val="10.0"/>
      </rPr>
      <t>The company engages in multi-stakeholder initiative(s) to reduce impacts on sourcing (e.g. emissions, water, biodiversity etc.)</t>
    </r>
  </si>
  <si>
    <t>Insufficient. It is worth noting that BMW have direct purchasing arrangements with extractives companies which includes reference to both cobalt and lithium suppliers. However, these agreements appear as a step to reduce human rights risk and not to commit to low C02 battery minerals or to reduce other environmental impacts.
Page 111 Group Report - https://www.bmwgroup.com/content/dam/grpw/websites/bmwgroup_com/ir/downloads/en/2023/bericht/BMW-Group-Report-2022-en.pdf</t>
  </si>
  <si>
    <t>Not disclosed. There is reference to a cooperation agreement with a cobalt supplier, but no evidence that this is low-CO2 lithium or that the agreement has environmental conditions.
Page 97 ESG Report - https://www.gac-motor.com/static/en/model/about/2022_ESG_REPOT_OF_GAC_GROUP.pdf</t>
  </si>
  <si>
    <t>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cobalt. 
Page 87 ESG Report - https://global.geely.com/-/media/project/web-portal/2023/esg/geely-esg-report-2022.pdf</t>
  </si>
  <si>
    <r>
      <rPr>
        <rFont val="Calibri, Arial"/>
        <color rgb="FF006100"/>
        <sz val="11.0"/>
      </rPr>
      <t xml:space="preserve">Partial. The company signed an agreement with Managem for less-carbon intensive cobalt sulfate in 2022. It does not disclose if/how the agreement will include other environmental conditions. They do not disclose in the annual report the specific environmental requirements within the contract. 
Page 175 Annual Report - </t>
    </r>
    <r>
      <rPr>
        <rFont val="Calibri, Arial"/>
        <color rgb="FF1155CC"/>
        <sz val="11.0"/>
        <u/>
      </rPr>
      <t>https://www.renaultgroup.com/wp-content/uploads/2023/03/renault_2022-urd_20230327_en.pdf</t>
    </r>
  </si>
  <si>
    <t xml:space="preserve">Partial. Stellantis states  "Stellantis is conducting a due diligence program on these raw materials, with a priority on Cobalt and Lithium, in partnership with RCS Global".
Page 98 CSR Report - https://www.stellantis.com/content/dam/stellantis-corporate/sustainability/csr-disclosure/stellantis/2022/Stellantis-2022-CSR-Report.pdf
</t>
  </si>
  <si>
    <t xml:space="preserve">Tesla states that it directly sources over 55% of cobalt and that all contracts include environmental and social requirements. However, it does not explain what these requirements are. Tesla is also part of the Fair Cobalt Alliance, a multi-stakeholder initiative.
Page 153, 176 Impact Report - https://www.tesla.com/ns_videos/2022-tesla-impact-report.pdf
</t>
  </si>
  <si>
    <t xml:space="preserve">Not disclosed. The company is a member of multi-stakeholder initiative Cobalt for Development (C4D), which is a development project primarily focused on improving living and working standards for cobalt miners in DR Congo, rather than environmental impacts.
Page 111 Sustainability Report - https://uploads.vw-mms.de/system/production/documents/cws/001/644/file_en/7acea9ea244714660b1ba82d80e4acc4bc21c752/2022_Sustainability_Report.pdf?1687875516&amp;disposition=attachment
</t>
  </si>
  <si>
    <t>The company participates in multi-stakeholder initiatives to collaborate with other buyers to incentivise investment in and production of fossil free and environmentally sustainable batteries at scale.</t>
  </si>
  <si>
    <r>
      <rPr>
        <rFont val="Arial"/>
        <b/>
        <color rgb="FF000000"/>
        <sz val="10.0"/>
      </rPr>
      <t>100%:</t>
    </r>
    <r>
      <rPr>
        <rFont val="Arial"/>
        <color rgb="FF000000"/>
        <sz val="10.0"/>
      </rPr>
      <t xml:space="preserve"> the company is a member of the Global Battery Alliance.
</t>
    </r>
    <r>
      <rPr>
        <rFont val="Calibri"/>
        <color rgb="FFFF0000"/>
        <sz val="10.0"/>
      </rPr>
      <t xml:space="preserve">Note: included as part of the 3rd party initiative assessment but no point modifier applied because the Battery Passport Scheme has not been finalized. See </t>
    </r>
    <r>
      <rPr>
        <rFont val="Calibri"/>
        <color rgb="FF0000FF"/>
        <sz val="10.0"/>
        <u/>
      </rPr>
      <t xml:space="preserve">sheet 8 </t>
    </r>
    <r>
      <rPr>
        <rFont val="Calibri"/>
        <color rgb="FFFF0000"/>
        <sz val="10.0"/>
      </rPr>
      <t>for more information.</t>
    </r>
  </si>
  <si>
    <t>BMW are members of the Global Battery Alliance. 
https://www.globalbattery.org/about/members/</t>
  </si>
  <si>
    <t>BYD are not members of the Global Battery Alliance.</t>
  </si>
  <si>
    <t>Ford are not members of the Global Battery Alliance.</t>
  </si>
  <si>
    <t>GAC are not members of the Global Battery Alliance.</t>
  </si>
  <si>
    <t>Geely are not members of the Global Battery Alliance.</t>
  </si>
  <si>
    <t>GM are not members of the Global Battery Alliance.</t>
  </si>
  <si>
    <t>Honda are not members of the Global Battery Alliance.</t>
  </si>
  <si>
    <t>Hyundai are members of the Global Battery Alliance</t>
  </si>
  <si>
    <t>Kia are not members of the Global Battery Alliance.</t>
  </si>
  <si>
    <t>Mercedes is not a member of the Global Battery Alliance.</t>
  </si>
  <si>
    <t>Nissan is not a member of the Global Battery Alliance.</t>
  </si>
  <si>
    <t>Renault are not members of the Global Battery Alliance</t>
  </si>
  <si>
    <t>SAIC are not a member of the Global Battery Alliance.</t>
  </si>
  <si>
    <t>Stellantis are members of the Global Battery Alliance</t>
  </si>
  <si>
    <t>Tesla are members of the Global Battery Alliance.</t>
  </si>
  <si>
    <t>Toyota are not members of the Global Battery Alliance</t>
  </si>
  <si>
    <t>Volkswagen are members of the Global Battery Alliance.</t>
  </si>
  <si>
    <t>No. Volvo Car Group are not members of Global Battery Alliance.</t>
  </si>
  <si>
    <t xml:space="preserve">The company invests in R&amp;D to reduce the use of high emissions minerals (e.g. nickel, cobalt) in their batteries. R&amp;D could be done in house or via formal partnerships with battery manufacturers.
</t>
  </si>
  <si>
    <r>
      <rPr>
        <rFont val="Arial"/>
        <b/>
        <color rgb="FF000000"/>
        <sz val="10.0"/>
      </rPr>
      <t xml:space="preserve">50%: </t>
    </r>
    <r>
      <rPr>
        <rFont val="Arial"/>
        <color rgb="FF000000"/>
        <sz val="10.0"/>
      </rPr>
      <t xml:space="preserve">the company provides examples of R&amp;D that they are conducting in-house or in partnership with battery manufacturers to develop new battery technologies that minimise the use of high intensity minerals (lithium, nickel, cobalt).
</t>
    </r>
    <r>
      <rPr>
        <rFont val="Arial"/>
        <b/>
        <color rgb="FF000000"/>
        <sz val="10.0"/>
      </rPr>
      <t>50%:</t>
    </r>
    <r>
      <rPr>
        <rFont val="Arial"/>
        <color rgb="FF000000"/>
        <sz val="10.0"/>
      </rPr>
      <t xml:space="preserve"> the company provides examples of the systems and processes to scale R&amp;D to production.</t>
    </r>
  </si>
  <si>
    <t>Partial. The company has invested in solid-state batteries, which is a recognized technology that can reduce reliance on high intensity minerals. "The BMW Group holds shares in Solid Power, an industry leading manufacturer of solid-state batteries for electric vehicles. Joint development partnerships are in place with Solid Power with a view to securing the supply of solid-state batteries for future generations of electric vehicles. Joint development partnerships are in place with Solid Power with a view to securing the supply of solid-state batteries for future generations of electric vehicles."
Page 186 Group Report - https://www.bmwgroup.com/content/dam/grpw/websites/bmwgroup_com/ir/downloads/en/2023/bericht/BMW-Group-Report-2022-en.pdf</t>
  </si>
  <si>
    <r>
      <rPr>
        <rFont val="Calibri"/>
        <color rgb="FF006100"/>
        <sz val="11.0"/>
        <u/>
      </rPr>
      <t xml:space="preserve">The company states it has developed and launched the Blade Battery, a lithium iron phosphate battery, which has higher energy density and is free of nickel and cobalt. Furthermore, it is noted that the company will bring to market a sodium-ion battery, which uses relatively abundant sodium in place of more scarce minerals. However, this is not disclosed in official company reporting.
Page 8, 79 CSR Report - https://www1.hkexnews.hk/listedco/listconews/sehk/2023/0328/2023032801987.pdf
Media coverage of sodium-ion battery  - </t>
    </r>
    <r>
      <rPr>
        <rFont val="Calibri"/>
        <color rgb="FF1155CC"/>
        <sz val="11.0"/>
        <u/>
      </rPr>
      <t>https://electrek.co/2023/06/12/byd-joint-venture-mass-producing-sodium-ion-ev-batteries/</t>
    </r>
  </si>
  <si>
    <t>Ford discloses that it is opening a battery centre, which will carry out research on battery cell technology, including the use of novel materials. In last year's reporting, they also disclosed how they are piloting new battery technologies, including all-solid-state batteries. In addition, in 2023 Ford brought LFP batteries to market in the Mustang Mach-E model, indicating that the technology has been scaled to production.
Page 20 TCFD Report - https://corporate.ford.com/content/dam/corporate/us/en-us/documents/reports/2023-climate-change-report.pdf
Page 25 of 2023 Integrated  Report https://corporate.ford.com/content/dam/corporate/us/en-us/documents/reports/2023-integrated-sustainability-and-financial-report.pdf</t>
  </si>
  <si>
    <r>
      <rPr>
        <rFont val="Calibri, Arial"/>
        <color rgb="FF006100"/>
        <sz val="11.0"/>
      </rPr>
      <t xml:space="preserve">The company has brought to market "new-generation super Li-iron batteries (SmLFP) based on microchristaline technology, which has a higher energy density. LFP batteries are free from nickel and cobalt
Page 53 ESG Report -  </t>
    </r>
    <r>
      <rPr>
        <rFont val="Calibri, Arial"/>
        <color rgb="FF1155CC"/>
        <sz val="11.0"/>
        <u/>
      </rPr>
      <t>https://www.gac-motor.com/static/en/model/about/2022_ESG_REPOT_OF_GAC_GROUP.pdf</t>
    </r>
  </si>
  <si>
    <t xml:space="preserve">Mercedes is working with partners to increase the energy density of batteries, including by use of solid-state batteries, which have a higher energy density and use less rare metals, and is setting up a 'competence centre for cell technology' for small-scale production of battery cells to be available from the start.
Page 100-101 Sustainability Report - https://sustainabilityreport.mercedes-benz.com/2022/_assets/downloads/entire-mercedes-benz-sr22.pdf
</t>
  </si>
  <si>
    <t>Partial. Company discloses that it has been developing all-solid state batteries, which have a higher energy density and use less rare metals. It does not disclose specific examples of systems in place to scale them to production.
Page 29 Sustainability Report - https://www.nissan-global.com/EN/SUSTAINABILITY/LIBRARY/SR/2023/ASSETS/PDF/ESGDB23_E_All.pdf</t>
  </si>
  <si>
    <t xml:space="preserve">As part of the Renault-Nissan Alliance, Nissan is researching solid-state batteries. However, there are no clear processes/systems in place to scale to production.  They state that the aim in to mass produce the all solid-state battery by 2028. They have introduced a Nickel, Manganese, Cobalt battery with more nickel and less cobalt for greater energy density.
Page 72, 87 Annual Report - https://www.renaultgroup.com/wp-content/uploads/2023/03/renault_2022-urd_20230327_en.pdf
</t>
  </si>
  <si>
    <t>SAIC discloses that it conducts research in development of solid-state batteries in partnership with Qingtao Energy. 
Page 12 Annual Report - https://www.saicmotor.com/english/images/investor_relations/annual_report/2023/7/28/173DD77A3A8546FAA9DB26C269E7754B.pdf
Page 62 and 64 2022 Corporate Sustainability Report (Mandarin version): https://static.cninfo.com.cn/finalpage/2023-04-29/1216699191.PDF</t>
  </si>
  <si>
    <t xml:space="preserve">Stellantis is conducting research into solid-state technology and also has a joint development agreement with Factorial Energy to scale to production  solid state battery technology. It says that it plans to introduce a high energy-density battery and a cobalt free option, by 2024.
Page 102 CSR Report -https://www.stellantis.com/content/dam/stellantis-corporate/sustainability/csr-disclosure/stellantis/2022/Stellantis-2022-CSR-Report.pdf
</t>
  </si>
  <si>
    <t xml:space="preserve">Tesla provides examples of how they are investing in the development of different battery technologies, such as lithium iron phosphate, that reduce the need for high intensity minerals, but did not provide details on systems and processes to scale R&amp;D to production.
Page 151 Impact Report - https://www.tesla.com/ns_videos/2022-tesla-impact-report.pdf
</t>
  </si>
  <si>
    <t>Partial. The company is conducting in-house R&amp;D on more energy dense batteries including solid state batteries. They also state there is "Development of low-cost materials: Cobalt-free, nickel-free and new electrode materials" with regard to battery development. However, processes to scale R&amp;D to production are vague. 
Page 20-21 Integrated Report - https://global.toyota/pages/global_toyota/ir/library/annual/2022_001_integrated_en.pdf</t>
  </si>
  <si>
    <t>Not disclosed. In a joint venture with Northvolt called NOVO Energy, Volvo Cars is constructing both an R&amp;D centre and a battery manufacturing plant, "with the aim to accelerate the development and production of sustainable batteries". It is not clear whether these batteries specifically use fewer high intensity minerals, however.
Page 88 Annual &amp; Sustainability Report - https://vp272.alertir.com/afw/files/press/volvocar/202303076447-1.pdf</t>
  </si>
  <si>
    <t>The company invests in R&amp;D to increase the recyclability of their batteries.</t>
  </si>
  <si>
    <r>
      <rPr>
        <rFont val="Calibri"/>
        <b/>
        <color theme="1"/>
        <sz val="10.0"/>
      </rPr>
      <t xml:space="preserve">50%: </t>
    </r>
    <r>
      <rPr>
        <rFont val="Calibri"/>
        <color theme="1"/>
        <sz val="10.0"/>
      </rPr>
      <t xml:space="preserve">the company provides examples of R&amp;D that they are conducting in-house or in partnership with value chain partners to increase the recyclability of batteries </t>
    </r>
    <r>
      <rPr>
        <rFont val="Calibri"/>
        <color rgb="FFFF0000"/>
        <sz val="10.0"/>
      </rPr>
      <t>(for example direct recycling)</t>
    </r>
    <r>
      <rPr>
        <rFont val="Calibri"/>
        <color theme="1"/>
        <sz val="10.0"/>
      </rPr>
      <t xml:space="preserve">.   </t>
    </r>
    <r>
      <rPr>
        <rFont val="Calibri"/>
        <b/>
        <color theme="1"/>
        <sz val="10.0"/>
      </rPr>
      <t xml:space="preserve">
50%:</t>
    </r>
    <r>
      <rPr>
        <rFont val="Calibri"/>
        <color theme="1"/>
        <sz val="10.0"/>
      </rPr>
      <t xml:space="preserve"> the company provides examples of the systems and processes to scale R&amp;D to production.</t>
    </r>
    <r>
      <rPr>
        <rFont val="Calibri"/>
        <b/>
        <color theme="1"/>
        <sz val="10.0"/>
      </rPr>
      <t xml:space="preserve">
</t>
    </r>
  </si>
  <si>
    <r>
      <rPr>
        <rFont val="Calibri"/>
        <color rgb="FF000000"/>
        <sz val="11.0"/>
      </rPr>
      <t xml:space="preserve">There is a centre for battery R&amp;D in Parsdorf. However, battery recyclability is not listed as one of R&amp;D activities of the centre. 
Page 104 Group Report - </t>
    </r>
    <r>
      <rPr>
        <rFont val="Calibri"/>
        <color rgb="FF000000"/>
        <sz val="11.0"/>
        <u/>
      </rPr>
      <t>https://www.bmwgroup.com/content/dam/grpw/websites/bmwgroup_com/ir/downloads/en/2023/bericht/BMW-Group-Report-2022-en.pdf</t>
    </r>
  </si>
  <si>
    <t xml:space="preserve">In the 2022 TCFD Report, the company disclosed that it has a partnership with battery recycler Redwood Materials to integrate recycling into its domestic strategy and plan to explore strategies to collect and dissasemble EV batteries for recycling. However, they provide few details on the process to scale this to production. 
Page 19 TCFD Report 2022 - https://corporate.ford.com/content/dam/corporate/us/en-us/documents/reports/tcfd-report.pdf
</t>
  </si>
  <si>
    <t xml:space="preserve">GAC conducts R&amp;D into new battery technologies, but they don't specify whether this includes improving the recyclability of batteries. There is reference that the GAC R&amp;D Centre entrusts a third party to recycle batteries, but does not state that this includes R&amp;D into battery recycling. 
Page 69 ESG Report - https://www.gac-motor.com/static/en/model/about/2022_ESG_REPOT_OF_GAC_GROUP.pdf
</t>
  </si>
  <si>
    <t xml:space="preserve">GM collaborates with the Department of Energy on battery R&amp;D to look at opportunities for increased use of recycled materials in batteries. There is no reference to systems to scale R&amp;D to production.
Page 45 Sustainability Report - https://www.gmsustainability.com/_pdf/resources-and-downloads/GM_2022_SR.pdf
</t>
  </si>
  <si>
    <t>The company has launched a task force team to develop a "sustainable and eco-friendly battery circulation system", including through "developing prior technologies." However, it has not disclosed examples of systems to scale R&amp;D to production.
Page 19 Sustainability Report - https://worldwide.kia.com/int/files/company/sr/sustainability-report/sustainability-report-2023-int.pdf</t>
  </si>
  <si>
    <t>Mercedes is involved in researching new recycling technologies for batteries. It is also building a pilot plant for battery recycling at the Kuppenheim location to scale recycling technologies, including hydrometallurgy, to production. 
Page 133 Sustainability Report - https://sustainabilityreport.mercedes-benz.com/2022/_assets/downloads/entire-mercedes-benz-sr22.pdf</t>
  </si>
  <si>
    <t xml:space="preserve">Nissan states that they have a partnership with Sumitomo corporation to invest in EV battery reuse and refabrication technologies. However, they do not specify whether they are conducting R&amp;D into battery technologies to facilitate recyclability.
Page 34 ESG Data Book - https://www.nissan-global.com/EN/SUSTAINABILITY/LIBRARY/SR/2023/ASSETS/PDF/ESGDB23_E_All.pdf
</t>
  </si>
  <si>
    <t xml:space="preserve">Renault has established a company "THE FUTURE IS NEUTRAL" which aims to become a leader in short-loop battery recycling. This company is working on developing battery-grade closed-loop recycling 
It is stated that "THE FUTURE IS NEUTRAL currently covers about 50% of the
value chain and is aiming for over 90% by 2030" but it not clear whether it currently covers the battery value chain, or what the systems and processes are to scale the company's R&amp;D into battery recyclability to production. 
Pages 23 &amp; 194 Annual Report - https://www.renaultgroup.com/wp-content/uploads/2023/03/renault_2022-urd_20230327_en.pdf
</t>
  </si>
  <si>
    <t>Not disclosed
SAIC states that it follows the principle of a "full life-cycle management" for batteries and has co-established a new company called Energiex to enhance the recycling and re-utilisation of batteries.  The new company was set up jointly with PetroChina, Sinopec, CATL and Shanghai International Automobile City. It does not provide evidence on how it is scaling this R&amp;D to production. 
Page 68 2022 Corporate Sustainability Report (Mandarin version): https://static.cninfo.com.cn/finalpage/2023-04-29/1216699191.PDF</t>
  </si>
  <si>
    <t>There are references to researching recyclability but these do not refer to batteries specifically.
Page 38, 41, 339 CSR Report - https://www.stellantis.com/content/dam/stellantis-corporate/sustainability/csr-disclosure/stellantis/2022/Stellantis-2022-CSR-Report.pdf</t>
  </si>
  <si>
    <t>Company discloses that there is development of scalable battery recycling technologies as well as a reverse logistics system to recover batteries from sold products, which have led to year-over-year increase in absolute volume of materials available for recovery 
Page 162 Impact Report - https://www.tesla.com/ns_videos/2022-tesla-impact-report.pdf</t>
  </si>
  <si>
    <t>The company operates for recycling high-voltage vehicle batteries, whose objective is industrialized recovery of valuable raw materials such as lithium, nickel, manganese and cobalt in a closed loop and also of aluminum, copper and plastic, with a recycling rate of more than 90% in the future. 
Page 71 Sustainability Report - https://uploads.vw-mms.de/system/production/documents/cws/001/644/file_en/7acea9ea244714660b1ba82d80e4acc4bc21c752/2022_Sustainability_Report.pdf?1687875516&amp;disposition=attachment</t>
  </si>
  <si>
    <t>The company has established closed loop processes to increase the % of batteries being recycled at end of life.</t>
  </si>
  <si>
    <r>
      <rPr>
        <rFont val="Arial"/>
        <b/>
        <color rgb="FF000000"/>
        <sz val="10.0"/>
      </rPr>
      <t xml:space="preserve">25%: </t>
    </r>
    <r>
      <rPr>
        <rFont val="Arial"/>
        <color rgb="FF000000"/>
        <sz val="10.0"/>
      </rPr>
      <t xml:space="preserve">the company indicates that there is a process in place for recycling batteries.
</t>
    </r>
    <r>
      <rPr>
        <rFont val="Arial"/>
        <b/>
        <color rgb="FF000000"/>
        <sz val="10.0"/>
      </rPr>
      <t xml:space="preserve">25%: </t>
    </r>
    <r>
      <rPr>
        <rFont val="Arial"/>
        <color rgb="FF000000"/>
        <sz val="10.0"/>
      </rPr>
      <t xml:space="preserve">the company provides qualitative information about closed loop processes (including the establishment and operation of collection points) to increase the % of batteries being recycled.
</t>
    </r>
    <r>
      <rPr>
        <rFont val="Arial"/>
        <b/>
        <color rgb="FF000000"/>
        <sz val="10.0"/>
      </rPr>
      <t>25%:</t>
    </r>
    <r>
      <rPr>
        <rFont val="Arial"/>
        <color rgb="FF000000"/>
        <sz val="10.0"/>
      </rPr>
      <t xml:space="preserve"> the company provides quantitative information about the % of batteries currently being recycled.
</t>
    </r>
    <r>
      <rPr>
        <rFont val="Arial"/>
        <b/>
        <color rgb="FF000000"/>
        <sz val="10.0"/>
      </rPr>
      <t>25%:</t>
    </r>
    <r>
      <rPr>
        <rFont val="Arial"/>
        <color rgb="FF000000"/>
        <sz val="10.0"/>
      </rPr>
      <t xml:space="preserve"> the company provides quantitative information about estimated future collection targets.</t>
    </r>
  </si>
  <si>
    <r>
      <rPr>
        <rFont val="Calibri"/>
        <color rgb="FF006100"/>
        <sz val="11.0"/>
        <u/>
      </rPr>
      <t xml:space="preserve">BMW disclose that it is working with a local recycling company to recycle batteries. There is also reference that some vehicles use secondary cobalt, lithium and nickel in batteries. It is stated that all customers can return batteries free of charge, but no further information on collection. There is no quantitative information on recycling rates or targets.
Page 106 and 107 Group Report - </t>
    </r>
    <r>
      <rPr>
        <rFont val="Calibri"/>
        <color rgb="FF1155CC"/>
        <sz val="11.0"/>
        <u/>
      </rPr>
      <t>https://www.bmwgroup.com/content/dam/grpw/websites/bmwgroup_com/ir/downloads/en/2023/bericht/BMW-Group-Report-2022-en.pdf</t>
    </r>
  </si>
  <si>
    <t>Ford previously disclosed in its 2022 TCFD report a closed loop manufacturing / recycling process linked to its US plants in collaboration with Redwood Materials. They note that Redwood's technology recovers on average, 95% of strategic materials. However they do not provide future battery collection targets.
Page 19 and 24 TCFD Report 2022 - https://corporate.ford.com/content/dam/corporate/us/en-us/documents/reports/tcfd-report.pdf</t>
  </si>
  <si>
    <t>GAC describe a process for recycling used batteries but do not provide detail on the processes used. They disclose a recycling rate for their wider recycling operations but not specific to battery recycling and there is not other quantitative information.
Page 68 ESG Report - https://www.gac-motor.com/static/en/model/about/2022_ESG_REPOT_OF_GAC_GROUP.pdf</t>
  </si>
  <si>
    <t xml:space="preserve">Geely discloses a closed-loop process for recycling used batteries and disclose qualitative information about a network of collective points for used batteries. They have a goal to reach a composite utilisation ratio of vehicle recycling of 75% by 2024, however this is for vehicle recycling more broadly and is not specific to battery recycling. They do not provide any quantiative information or future targets on battery recycling rates specifically.
Page 32 ESG Report - https://global.geely.com/-/media/project/web-portal/2023/esg/geely-esg-report-2022.pdf
</t>
  </si>
  <si>
    <r>
      <rPr>
        <rFont val="Calibri"/>
        <color rgb="FF006100"/>
        <sz val="11.0"/>
        <u/>
      </rPr>
      <t xml:space="preserve">GM has invested in Lithion, a Quebec-based battery recycler, which begins recycling batteries in 2023. They discose quantitative information, specifically that they have an agreement with Quebec-based battery recycler Lithion, which has recycling rates of over 95% and will be able to process 7,500 metric tons of lithium-ion batteries a year. There is no qualitative information on the process for collection of batteries and they do not disclose quantitative information on future collection targets.
Page 45 Sustainability Report - </t>
    </r>
    <r>
      <rPr>
        <rFont val="Calibri"/>
        <color rgb="FF1155CC"/>
        <sz val="11.0"/>
        <u/>
      </rPr>
      <t>https://www.gmsustainability.com/_pdf/resources-and-downloads/GM_2022_SR.pdf</t>
    </r>
  </si>
  <si>
    <t>Honda refers to a recycling process for its hybrid vehicle batteries but does not specifically disclose whether there is a recycling process for EV batteries.
Page 24 ESG Data Book - https://global.honda/en/sustainability/cq_img/report/pdf/2023/Honda-SR-2023-en-all.pdf</t>
  </si>
  <si>
    <t>Hyundai discloses a process for recycling batteries and discloses some details provided on the collection system. However the company does not provide quantitative information on the process.
Page 37 Sustainability Report - https://www.hyundai.com/content/hyundai/ww/data/csr/data/0000000051/attach/english/hmc-2023-sustainability-report-en-v5.pdf</t>
  </si>
  <si>
    <t>Kia discloses a process for recycling batteries:
 "In our battery circulation system, used batteries that are not suitable for remanufacturing or reuse are crushed and processed to extract valuable metals such as lithium, cobalt, and nickel. Kia is focused on developing technologies to make the recycling of waste batteries more environmentally friendly and safe. The raw materials recovered from this process are used in the production of new batteries, completing the virtuous cycle of battery circulation. This will strengthen the local supply chain for raw materials and contribute to a more stable EV ecosystem."
They also provide qualitative information on collection points and pathways to internal and external manufacturing plants. However the company does not provide quantitative information on the process. 
Page 19 Sustainability Report - https://worldwide.kia.com/int/files/company/sr/sustainability-report/sustainability-report-2023-int.pdf</t>
  </si>
  <si>
    <r>
      <rPr>
        <rFont val="Calibri"/>
        <sz val="11.0"/>
      </rPr>
      <t xml:space="preserve">Mercedes provides extensive detail on their closed loop processes for battery recycling. They disclose future recycling targets, but they only disclose the current recovery rate for cobalt at a specific plant. 
Page 133 Sustainability Report - </t>
    </r>
    <r>
      <rPr>
        <rFont val="Calibri"/>
        <color rgb="FF1155CC"/>
        <sz val="11.0"/>
        <u/>
      </rPr>
      <t>https://sustainabilityreport.mercedes-benz.com/2022/_assets/downloads/entire-mercedes-benz-sr22.pdf</t>
    </r>
  </si>
  <si>
    <t>Not disclosed. Nissan make reference to "recycling" batteries for use in railroad crossing security equipment, but this does not appear to refer to dismantling the batteries in order to extract the raw materials.
Page 52 ESG Data Book - https://www.nissan-global.com/EN/SUSTAINABILITY/LIBRARY/SR/2023/ASSETS/PDF/ESGDB23_E_All.pdf</t>
  </si>
  <si>
    <r>
      <rPr>
        <rFont val="Calibri"/>
        <color rgb="FF000000"/>
        <sz val="10.0"/>
      </rPr>
      <t xml:space="preserve">Renault disclose a process in place for recycling batteries. They also disclose that joint venture INDRA has established 380 ELV centres, which are used in part to collect batteries for recycling. They they do not disclose current recycling rates or provide future collection targets.
Page 85, 175, 194 Annual Report - </t>
    </r>
    <r>
      <rPr>
        <rFont val="Calibri"/>
        <color rgb="FF000000"/>
        <sz val="10.0"/>
        <u/>
      </rPr>
      <t>https://www.renaultgroup.com/wp-content/uploads/2023/03/renault_2022-urd_20230327_en.pdf</t>
    </r>
  </si>
  <si>
    <t>SAIC states that it is "accelerating establishing a recycling system" and running pilot projects, indicating that a closed loop process is not currently in place for recycling its existing battery. 
Page 68 2022 Corporate Sustainability Report (Mandarin version): https://static.cninfo.com.cn/finalpage/2023-04-29/1216699191.PDF</t>
  </si>
  <si>
    <t>Stellantis disclose recycling of batteries to extract raw materials, including the recovery rates (being 69.3% for Lithium-Ion batteries and 83.8% for Nickel Metal Hybride batteries). They disclose qualitative information on take-back networks operated by the company and dismantling companies used. They do not disclose future targets for collection.
Page 352-353 CSR Report - https://www.stellantis.com/content/dam/stellantis-corporate/sustainability/csr-disclosure/stellantis/2022/Stellantis-2022-CSR-Report.pdf</t>
  </si>
  <si>
    <r>
      <rPr>
        <rFont val="Calibri"/>
        <color rgb="FF000000"/>
        <u/>
      </rPr>
      <t>Tesla has an in-house recycling process for retrieving battery minerals. They state that "None of our batteries (manufacturing scrap or fleet returns) go to landfills," implying that 100% of batteries are recycled, and provide figures on the tonnes of nickel, cobalt, copper and lithium being recycled each year. It also discloses qualitative information on its circular economy process including on its Battery Passport for nickel-based batteries. However there is no quantitative information on future collection targets.</t>
    </r>
    <r>
      <rPr>
        <rFont val="Calibri"/>
        <color rgb="FF0563C1"/>
        <u/>
      </rPr>
      <t xml:space="preserve">
Page 159, 163 Impact Report - </t>
    </r>
    <r>
      <rPr>
        <rFont val="Calibri"/>
        <color rgb="FF1155CC"/>
        <u/>
      </rPr>
      <t>https://www.tesla.com/ns_videos/2022-tesla-impact-report.pdf</t>
    </r>
  </si>
  <si>
    <t>Not disclosed. There is reference to "Battery 3R", which includes recycling, but no further information on battery recycling. Toyota had previously disclosed information on starting a battery recycling process, but no information is provided this year.
Page 30 Sustainability Data Book - https://global.toyota/pages/global_toyota/sustainability/report/sdb/sdb23_en.pdf</t>
  </si>
  <si>
    <r>
      <rPr>
        <rFont val="Calibri"/>
        <color rgb="FF006100"/>
      </rPr>
      <t xml:space="preserve">The company has a process for recycling batteries, having a strategic partnership with Umicore. There is a battery recycling facility open in pilot stage. Volkswagen also provides detail on a closed manufacturing process linked to its Salzgitter site and disclose that they aim to achieve a recycling rate of more than 90% in the future. 
Page 70-71 Sustainability Report - </t>
    </r>
    <r>
      <rPr>
        <rFont val="Calibri"/>
        <color rgb="FF1155CC"/>
        <u/>
      </rPr>
      <t>https://uploads.vw-mms.de/system/production/documents/cws/001/644/file_en/7acea9ea244714660b1ba82d80e4acc4bc21c752/2022_Sustainability_Report.pdf?1687875516&amp;disposition=attachment</t>
    </r>
  </si>
  <si>
    <t>There is a process for battery recycling and has previously provided qualitative information on the collection processes. They disclose the recycling rate for total waste and the number of batteries collected; but do not disclose recycling rates for batteries specifically, nor future targets for battery collection.
Page 161, 163 Annual &amp; Sustainability Report - https://vp272.alertir.com/afw/files/press/volvocar/202303076447-1.pdf</t>
  </si>
  <si>
    <t>Climate lobbying</t>
  </si>
  <si>
    <r>
      <rPr>
        <rFont val="Calibri, Arial"/>
        <sz val="11.0"/>
      </rPr>
      <t xml:space="preserve">Performance Band (A+ to F) is a full measure of a company’s climate policy engagement, accounting for both its own engagement and that of its industry associations.  See InfluenceMap for further details </t>
    </r>
    <r>
      <rPr>
        <rFont val="Calibri, Arial"/>
        <color rgb="FF1155CC"/>
        <sz val="11.0"/>
        <u/>
      </rPr>
      <t>https://lobbymap.org/page/About-our-Scores</t>
    </r>
  </si>
  <si>
    <t>Multiplier of total category score</t>
  </si>
  <si>
    <t>A = 1.3
B = 1.2
C =1.1
N/D = 1
D = 0.9
E = 0.8
F = 0.7</t>
  </si>
  <si>
    <t>D+</t>
  </si>
  <si>
    <t>C</t>
  </si>
  <si>
    <t>N/D</t>
  </si>
  <si>
    <t>C-</t>
  </si>
  <si>
    <t>D</t>
  </si>
  <si>
    <t>B</t>
  </si>
  <si>
    <t>B-</t>
  </si>
  <si>
    <t>Alignment with existing benchmarks, standards, references</t>
  </si>
  <si>
    <t>Points Modifier (if appliable)</t>
  </si>
  <si>
    <t>Score Attribution
Note: scores are cumulative unless otherwise specified.</t>
  </si>
  <si>
    <t xml:space="preserve">Stellantis Analysis </t>
  </si>
  <si>
    <t>Responsible Sourcing: General HR indicators</t>
  </si>
  <si>
    <t>Commit</t>
  </si>
  <si>
    <t>The company has a public commitment to human rights.</t>
  </si>
  <si>
    <t>CHRB A1.1</t>
  </si>
  <si>
    <r>
      <rPr>
        <rFont val="Calibri"/>
        <b/>
        <color theme="1"/>
        <sz val="10.0"/>
      </rPr>
      <t>100%:</t>
    </r>
    <r>
      <rPr>
        <rFont val="Calibri"/>
        <color theme="1"/>
        <sz val="10.0"/>
      </rPr>
      <t xml:space="preserve"> the company has a standalone human rights policy or other commitment that it will respect the UN Declaration for Human Rights, the International Bill of Human Rights or commit to the UN Guiding Principles.</t>
    </r>
  </si>
  <si>
    <t xml:space="preserve">BMW's Policy Statement on Respect for Human Rights explicitly commits to the International Bill of Human Rights, UN Guiding Principles and the UN Declaration of Human Rights. 
Policy Statement on Respect for Human Rights  - https://www.bmwgroup.com/content/dam/grpw/websites/bmwgroup_com/responsibility/Menschenrechte/BMW_Group_Policy_Statement_Human_Rights_EN.pdf
</t>
  </si>
  <si>
    <t>BYD does not publish a standalone human rights statement. Their CSR report does not reference the UN Declaration on Human Rights, UN Guiding Principles or the International Bill of Human Rights.</t>
  </si>
  <si>
    <t>Ford's Human Rights Progress Report explicitly commits to the UN Guiding Principles:
 "Our human rights reporting is aligned with the United Nations Guiding Principles Reporting Framework (UNGPRF), the first comprehensive guidance for companies to report on how they uphold human rights" 
Page 2 Human Rights Progress Report - https://corporate.ford.com/content/dam/corporate/us/en-us/documents/reports/2023-human-rights-progress-report.pdf</t>
  </si>
  <si>
    <t>GAC does not have a stand alone human rights policy or provide a commitment to the UN Declaration, International Bill of Human Rights or  UN Guiding Principles.</t>
  </si>
  <si>
    <r>
      <rPr>
        <rFont val="Calibri"/>
        <color rgb="FF0563C1"/>
        <sz val="11.0"/>
        <u/>
      </rPr>
      <t xml:space="preserve">Geely's 2023 ESG Report says that the Geely "Group respects the international standards for human rights including the Universal Declaration of Human Rights, UN Guiding Principles for Business and Human Rights and ILO Declaration on Fundamental Principles and Rights at Work", however these references do not constitute a standalone human rights policy or a standalone commitment and therefore do not meet the scoring criteria (Geely does not have a separate human rights policy or standalone commitment). Geely's Supplier Code of Conduct also includes expectations on respect for human rights, but this is scored in the indicator below.
Page 57 ESG Report - </t>
    </r>
    <r>
      <rPr>
        <rFont val="Calibri"/>
        <color rgb="FF1155CC"/>
        <sz val="11.0"/>
        <u/>
      </rPr>
      <t>https://global.geely.com/-/media/project/web-portal/2023/esg/geely-esg-report-2022.pdf</t>
    </r>
  </si>
  <si>
    <t>GM has a standalone human rights policy that explicitly references the UN Declaration on Human Rights and the UN Guiding Principles, among other international norms.
Human Rights Policy - https://investor.gm.com/static-files/a66a0b2e-eddb-4e79-8122-a370a8fca9aa</t>
  </si>
  <si>
    <t>Honda has a standalone human rights policy with a  clear commitment to the International Bill of Human Rights. 
Human Rights Policy - https://global.honda/en/sustainability/human_rights_policy/</t>
  </si>
  <si>
    <t xml:space="preserve">Hyundai has a standalone human rights policy that explicitly references UN Declaration on Human Rights and the UN Guiding Principles, among other international norms.
Human Rights Policy - https://www.hyundai.com/content/dam/hyundai/ww/en/images/company/csr/csr-materials/hmc-human-rights-policy-v2-eng.pdf
</t>
  </si>
  <si>
    <t>Kia has a standalone human rights policy that explicitly references the Universal Declaration of Human Rights and the UN Guiding Principles.
Page 3 Kia Human Rights Charter - https://worldwide.kia.com/int/files/company/sr/about/E000054667.pdf</t>
  </si>
  <si>
    <t xml:space="preserve">Mercedes has a Principles of Social Responsibility and Human Rights document which includes a commitment to the UN Guiding Principles and the UN Declaration on Human Rights.
Page 5 Principles of Social Responsibility and Human Rights - https://group.mercedes-benz.com/documents/sustainability/society/mercedes-benz-grundsatzerklaerung-fuer-soziale-verantwortung-und-menschenrechte-de.pdf
</t>
  </si>
  <si>
    <t>Nissan has a standalone human rights policy and Global Guidelines on Human Rights that explicitly reference the UN Declaration of Human Rights. The company states that the two documents should be read together.
Human Rights Policy - https://www.nissan-global.com/COMMON/DOCS/CSR/LIBRARY/nissan_human_rights_policy_e.pdf
Global Guideline on Human Rights - https://www.nissan-global.com/EN/SUSTAINABILITY/LIBRARY/HUMAN_RIGHTS_GUIDELINE/ASSETS/PDF/Nissan_Global_Guideline_On_Human_Rights_e.pdf</t>
  </si>
  <si>
    <t xml:space="preserve">Renault does not have a standalone human rights policy, but they do include commitments to human rights that explicitly reference the UN Declaration of Human Rights in their Integrated Annual and Sustainability Report. These references do not constitute company policy and therefore do not warrant a score.
Page 251 Annual Report - https://www.renaultgroup.com/wp-content/uploads/2023/03/renault_2022-urd_20230327_en.pdf
</t>
  </si>
  <si>
    <t>SAIC does not publish a standalone human rights policy or other commitment. Their annual report does not reference the UN Declaration on Human Rights, UN Guiding Principles or the International Bill of Human Rights.</t>
  </si>
  <si>
    <t xml:space="preserve">Stellantis does not have a standalone human rights policy but their Code of Conduct includes a commitment to human rights, including an explicit reference to the UN Declaration of Human Rights.
Page 10 Code of Conduct - https://www.stellantis.com/content/dam/stellantis-corporate/group/governance/code-of-conduct/Stellantis_CoC_EN.pdf
</t>
  </si>
  <si>
    <t>Tesla has a Human Rights Policy which states that it recognizes that Universal Declaration of Human Rights.
Human Rights Policy - https://www.tesla.com/legal/additional-resources#global-human-rights-policy</t>
  </si>
  <si>
    <t>Toyota has a standalone human rights policy says the company "refer to and respect" the UNGPs.
Page 1 Human Rights Policy - https://global.toyota/pages/global_toyota/sustainability/esg/social/human_rights_policy_en.pdf</t>
  </si>
  <si>
    <t>Volkswagen has a document titled "Declaration on Social Rights", which includes a commitment to the Universal Declaration of Human Rights and UN Guiding Principles.
Page 4 Declaration on Social Rights - https://www.volkswagen-group.com/en/publications/more/declaration-on-social-rights-1869/download?disposition=attachment</t>
  </si>
  <si>
    <t xml:space="preserve">Volvo Car Group don't have a standalone human rights policy. They do include a commitment to human rights, that explicitly references the UN Declaration on Human Rights, in their Code of Conduct.
Page 8 Code of Conduct - https://www.volvocars.com/images/v/-/media/market-assets/intl/applications/dotcom/pdf/ethical-business/our_code_how_we_act.pdf
</t>
  </si>
  <si>
    <t>The company extends their human rights commitments to their Tier 1 suppliers and beyond.</t>
  </si>
  <si>
    <t>KtC 1.a; UNGP A1</t>
  </si>
  <si>
    <r>
      <rPr>
        <rFont val="Calibri"/>
        <b/>
        <color theme="1"/>
        <sz val="10.0"/>
      </rPr>
      <t xml:space="preserve">50%: </t>
    </r>
    <r>
      <rPr>
        <rFont val="Calibri"/>
        <color theme="1"/>
        <sz val="10.0"/>
      </rPr>
      <t xml:space="preserve">the company has a Supplier Code of Conduct (SCoC) that is easily accessible from their website. The SCoC explicitly references either the company's human rights policy or states that suppliers are expected to respect and/or uphold human rights.
</t>
    </r>
    <r>
      <rPr>
        <rFont val="Calibri"/>
        <b/>
        <color theme="1"/>
        <sz val="10.0"/>
      </rPr>
      <t>25%:</t>
    </r>
    <r>
      <rPr>
        <rFont val="Calibri"/>
        <color theme="1"/>
        <sz val="10.0"/>
      </rPr>
      <t xml:space="preserve"> the company "expects" or "encourages" their suppliers to apply these standards to their own suppliers 
OR 
</t>
    </r>
    <r>
      <rPr>
        <rFont val="Calibri"/>
        <b/>
        <color theme="1"/>
        <sz val="10.0"/>
      </rPr>
      <t>50%:</t>
    </r>
    <r>
      <rPr>
        <rFont val="Calibri"/>
        <color theme="1"/>
        <sz val="10.0"/>
      </rPr>
      <t xml:space="preserve"> the company "requires" or otherwise mandates their suppliers to apply the requirements of the SCoC to their own suppliers.
</t>
    </r>
  </si>
  <si>
    <t xml:space="preserve">BMW has a Supplier Code of Conduct that is easily located on their website that explicitly references human rights. BMW requires suppliers to cascade the requirements to their own suppliers.
https://www.bmwgroup.com/content/dam/grpw/websites/bmwgroup_com/responsibility/downloads/en/2022/BMW-Group-Supplier-Code-of-Conduct-V.3.0_englisch_20221206.pdf
</t>
  </si>
  <si>
    <t>BYD does not have a public supplier code of conduct.</t>
  </si>
  <si>
    <r>
      <rPr>
        <rFont val="Calibri"/>
        <color rgb="FF006100"/>
        <sz val="11.0"/>
      </rPr>
      <t xml:space="preserve">Ford has a Supplier Code of Conduct that is easily located on their website. It explicitly references their human rights policy. Ford states that suppliers are 'obligated' extend the requirements in the SCoC to their own suppliers and supply chains
Page 2 Supplier Code of Conduct - </t>
    </r>
    <r>
      <rPr>
        <rFont val="Calibri"/>
        <color rgb="FF1155CC"/>
        <sz val="11.0"/>
        <u/>
      </rPr>
      <t>https://corporate.ford.com/content/dam/corporate/us/en-us/documents/operations/governance-and-policies/Ford-Supplier-Code-Of-Conduct-v2-Final.pdf</t>
    </r>
    <r>
      <rPr>
        <rFont val="Calibri"/>
        <color rgb="FF006100"/>
        <sz val="11.0"/>
      </rPr>
      <t xml:space="preserve">
</t>
    </r>
  </si>
  <si>
    <t>GAC does not have a public Supplier Code of Conduct.</t>
  </si>
  <si>
    <t xml:space="preserve">Geely has a Supplier Code of Conduct that is easily accessible from its website. This code explicitly states that suppliers are expected to meet human rights standards. It also states that it expects suppliers to "require" their suppliers to comply with the principles set out in the code. 
Supplier Code of Conduct - https://zgh.com/wp-content/uploads/2021/08/Geely-Supplier-Code-of-Conduct-EN.pdf
</t>
  </si>
  <si>
    <t xml:space="preserve">GM has a requirement to respect human rights its SCoC and now states that suppliers are "required" to adhere to cascading its human rights policy or equivalent expectations throughout its supply chain. 
Page 1 Supplier Code of Conduct - https://www.gmsustainability.com/_pdf/policies/GM_Supplier_Code_of_Conduct.pdf
</t>
  </si>
  <si>
    <t>In the Supplier Sustainability Guidelines, it is stated that supplier are expected to respect human rights. Suppliers are "expected" to cascade the requirements to their own supply chain.
Page 2 Supplier Sustainability Guidelines - https://global.honda/jp/procurement/pdf/sustinability_guideline_En_230131.pdf</t>
  </si>
  <si>
    <t>Hyundai has a Supplier Code of Conduct that is easily accessible from their website and explicitly references human rights. Hyundai recommends that suppliers cascade the requirements to their own supply chain.
Page 4, 8 Hyundai Kia Supplier Code of Conduct - https://www.hyundai.com/content/dam/hyundai/ww/en/images/company/sustainability/about-sustainability/policy/hyundai-supplier-code-of-conduct-eng-2021.pdf</t>
  </si>
  <si>
    <t>Kia has a Supplier Code of Conduct that is easily accessible from their website and explicitly references human rights. Kia recommends that suppliers cascade the requirements to their own supply chain.
Page 4, 8 Hyundai Kia Supplier Code of Conduct - https://www.hyundai.com/content/dam/hyundai/ww/en/images/company/sustainability/about-sustainability/policy/hyundai-supplier-code-of-conduct-eng-2021.pdf</t>
  </si>
  <si>
    <t xml:space="preserve">Mercedes' Responsible Sourcing Standards are easily accessible from the company's website and explicitly references human rights. Mercedes requires suppliers to cascade the requirements to their own supply chain.
Page 6 Responsible Sourcing Standards - https://supplier.mercedes-benz.com/servlet/JiveServlet/download/2671-7-3350/V052022_Responsible+Sourcing+Standards_EN.pdf
</t>
  </si>
  <si>
    <t>Renault-Nissan have a standalone Supplier Code of Conduct that is easily accessible from their website and explicitly references human rights. They "request" suppliers to promote CSR in their own supply chains.
Page 8 Renault-Nissan CSR Guidelines for Suppliers - https://www.nissan-global.com/EN/DOCUMENT/PDF/SR/CSR_Alliance_Guidelines.pdf</t>
  </si>
  <si>
    <t>SAIC does not publicly disclose a Supplier Code of Conduct.</t>
  </si>
  <si>
    <t xml:space="preserve">Stellantis Supplier Code of Conduct that explicitly references human rights and is easily accessible from their website. The company "asks" its suppliers to apply its principles to their own supply chain. 
Page 1, 5 Global Responsible Purchasing Guidelines - https://www.stellantis.com/content/dam/stellantis-corporate/group/governance/corporate-regulations/global-responsible-purchasing-guidelines.pdf
</t>
  </si>
  <si>
    <r>
      <rPr>
        <rFont val="Calibri"/>
        <color rgb="FF000000"/>
        <sz val="11.0"/>
      </rPr>
      <t xml:space="preserve">Tesla has a Supplier Code of Conduct that is easily located on their website. Tesla </t>
    </r>
    <r>
      <rPr>
        <rFont val="Calibri"/>
        <b/>
        <color rgb="FF000000"/>
        <sz val="11.0"/>
      </rPr>
      <t>expects</t>
    </r>
    <r>
      <rPr>
        <rFont val="Calibri"/>
        <color rgb="FF000000"/>
        <sz val="11.0"/>
      </rPr>
      <t xml:space="preserve"> suppliers to cascade the requirements to their own suppliers.
Page 1 Supplier Code of Conduct - https://www.tesla.com/sites/default/files/about/legal/tesla-supplier-code-of-conduct.pdf</t>
    </r>
    <r>
      <rPr>
        <rFont val="Calibri"/>
        <color rgb="FF000000"/>
        <sz val="11.0"/>
      </rPr>
      <t xml:space="preserve">
</t>
    </r>
  </si>
  <si>
    <t>While Toyota has a supplier code of conduct that explicitly covers human rights, its statement about the application of its human rights policy to suppliers does not meet the threshold of 'expecting' or 'encouraging' suppliers to do so. It is merely an ask of suppliers. Therefore, the company only receives one point on this indicator.
Supplier Sustainability Guidelines -  https://global.toyota/pages/global_toyota/sustainability/esg/supplier_csr_en.pdf</t>
  </si>
  <si>
    <t>VW has a supplier code of conduct with detailed sustainability requirements for suppliers including a section on human rights. Although VW states that business partners must contractually pass on all sustainability requirements to business partners, it appears that this requirement only applies to certain business partners. Specifically, this requirement applies to business partners that 'affect the contractual relationship' with VW. In other words, the company is taking a business-driven rather than a human rights-driven approach to extending its responsible supply chain obligations. Therefore, it does not receive full points on this indicator.
Page 6, 14 Code of Conduct for Business Partner - https://www.volkswagen-group.com/en/publications/more/code-of-conduct-for-business-partner-1885/download?disposition=attachment</t>
  </si>
  <si>
    <t xml:space="preserve">Geely Volvo has a Supplier Code of Conduct that is easily accessible from their website and explicitly references human rights. Suppliers are required to cascade the requirements to their own supply chain.
Page 7 Code of Conduct for Business Partners - https://www.volvocars.com/images/v/-/media/market-assets/intl/applications/dotcom/pdf/suppliers/codeofconduct_for_business_partners_en_2022_digital_a4.pdf
</t>
  </si>
  <si>
    <t>Identify</t>
  </si>
  <si>
    <t xml:space="preserve">The company has a process in place to assess salient human rights risks in their supply chain. </t>
  </si>
  <si>
    <t>KTC 2.2, WBA B.2.1</t>
  </si>
  <si>
    <r>
      <rPr>
        <rFont val="Calibri"/>
        <b/>
        <color theme="1"/>
        <sz val="10.0"/>
      </rPr>
      <t xml:space="preserve">25%: </t>
    </r>
    <r>
      <rPr>
        <rFont val="Calibri"/>
        <color theme="1"/>
        <sz val="10.0"/>
      </rPr>
      <t xml:space="preserve">the company states that there is a process in place for identifying salient human rights risks.
</t>
    </r>
    <r>
      <rPr>
        <rFont val="Calibri"/>
        <b/>
        <color theme="1"/>
        <sz val="10.0"/>
      </rPr>
      <t>25%:</t>
    </r>
    <r>
      <rPr>
        <rFont val="Calibri"/>
        <color theme="1"/>
        <sz val="10.0"/>
      </rPr>
      <t xml:space="preserve"> the company specifies the types of research that they do to identify issues and prioritise them (e.g. desktop review).
</t>
    </r>
    <r>
      <rPr>
        <rFont val="Calibri"/>
        <b/>
        <color theme="1"/>
        <sz val="10.0"/>
      </rPr>
      <t>25%</t>
    </r>
    <r>
      <rPr>
        <rFont val="Calibri"/>
        <color theme="1"/>
        <sz val="10.0"/>
      </rPr>
      <t xml:space="preserve">: the company specifies how often they repeat this risk assessment.
</t>
    </r>
    <r>
      <rPr>
        <rFont val="Calibri"/>
        <b/>
        <color theme="1"/>
        <sz val="10.0"/>
      </rPr>
      <t>25%</t>
    </r>
    <r>
      <rPr>
        <rFont val="Calibri"/>
        <color theme="1"/>
        <sz val="10.0"/>
      </rPr>
      <t>: the company specifies if and how they engaged with external HR experts.</t>
    </r>
    <r>
      <rPr>
        <rFont val="Calibri"/>
        <b/>
        <color theme="1"/>
        <sz val="10.0"/>
      </rPr>
      <t xml:space="preserve"> </t>
    </r>
    <r>
      <rPr>
        <rFont val="Calibri"/>
        <color theme="1"/>
        <sz val="10.0"/>
      </rPr>
      <t xml:space="preserve">Note: this engagement </t>
    </r>
    <r>
      <rPr>
        <rFont val="Calibri"/>
        <b/>
        <color theme="1"/>
        <sz val="10.0"/>
      </rPr>
      <t xml:space="preserve">must </t>
    </r>
    <r>
      <rPr>
        <rFont val="Calibri"/>
        <color theme="1"/>
        <sz val="10.0"/>
      </rPr>
      <t>be specific to the company and it's supply chains to be scored here. Simply participating in a multistakeholder initiative that includes HR experts is not sufficient, unless the company has articulated how it applies the information gained via these initiatives to their own supply chain.</t>
    </r>
    <r>
      <rPr>
        <rFont val="Calibri"/>
        <b/>
        <color theme="1"/>
        <sz val="10.0"/>
      </rPr>
      <t xml:space="preserve">
</t>
    </r>
    <r>
      <rPr>
        <rFont val="Calibri"/>
        <color theme="1"/>
        <sz val="10.0"/>
      </rPr>
      <t xml:space="preserve">Finally, effective risk identification involves consultation with potentially impacted stakeholders. We have included additional indicators under each section below to reflect this.
</t>
    </r>
  </si>
  <si>
    <t>The company outlines a process for identifying salient human rights risks,  as well as specifying the types of research it undertakes. There is no indication of how often the company repeats its risk assessment or of if and how the company engages human rights experts. There is also no indication that the company engages with affected stakeholders to help identify, monitor, and remediate any human rights risks and impacts that surface.
Page 11 of Policy Statement on Respect for Human Rights - https://www.bmwgroup.com/content/dam/grpw/websites/bmwgroup_com/responsibility/Menschenrechte/BMW_Group_Policy_Statement_Human_Rights_EN.pdf</t>
  </si>
  <si>
    <t>Not disclosed. BYD references a risk management process in the supply chain, but it does not refer to human rights risks specifically.
"The procurement taskforce of the risk committee is responsible for collecting the risk management information of the supply chain and conducting risk assessment, setting risk thresholds and devising corresponding countermeasures, regularly summarizing and analyzing the effectiveness and reasonability of the existing risk management strategies, and constantly revising and improving them according to the actual situations. In 2022, the procurement taskforce identified 5 risks, analyzed the causes and effects of these risks, and formulated risk strategies and countermeasures." 
Page 32 CSR Report - https://www1.hkexnews.hk/listedco/listconews/sehk/2023/0328/2023032801987.pdf</t>
  </si>
  <si>
    <t xml:space="preserve">Ford provides extensive detail on their saliency risk assessment, including desktop reviews and interviews with subject matter experts and key stakeholders . They specify that the assessment  now takes place annually.
Page 24-25 Human Rights Report - https://corporate.ford.com/content/dam/corporate/us/en-us/documents/reports/2022-human-rights-report.pdf#page=24
Page 15 Human Rights Progress Report - https://corporate.ford.com/content/dam/corporate/us/en-us/documents/reports/2023-human-rights-progress-report.pdf
</t>
  </si>
  <si>
    <r>
      <rPr>
        <rFont val="Calibri"/>
        <color theme="1"/>
      </rPr>
      <t xml:space="preserve">Not disclosed. There is reference to "Risk Identification" as part of the supplier risk management process, but appears to be limited to identifying risks at individual suppliers.
Page 84 ESG Report - </t>
    </r>
    <r>
      <rPr>
        <rFont val="Calibri"/>
        <color rgb="FF1155CC"/>
        <u/>
      </rPr>
      <t>https://global.geely.com/-/media/project/web-portal/2023/esg/geely-esg-report-2022.pdf</t>
    </r>
  </si>
  <si>
    <t xml:space="preserve">GM outlines the process for their saliency risk assessment, including desktop reviews and engagements with external stakeholders. They do not specify if these stakeholders are human rights experts. They do not specify a frequency for the assessment.
Page 72 Sustainability Report - https://www.gmsustainability.com/_pdf/resources-and-downloads/GM_2022_SR.pdf
</t>
  </si>
  <si>
    <t>There is a process in place for identifying human rights risks but no detail provided on how they identify issues and prioritise them. They disclose the frequency (once per year) but do not disclose if any HR experts were consulted in the process.
Page 68 Sustainability Report - https://global.honda/en/sustainability/cq_img/report/pdf/2023/Honda-SR-2023-en-all.pdf</t>
  </si>
  <si>
    <t>Although the company states that it has a process for assessing human rights risks, it is not clear that this process identifies salient human rights risks. There is detailed information on the sources of research used to identify human rights concerns but again not necessarily to prioritise them. In addition to not specifying how often the company undertakes its risk assessment, it is not clear that the third-party expert organisations that reviews its risk indicators is one with human rights expertise or that it engages affected stakeholders to identify, monitor, and remediate any adverse human rights impacts. Furthermore, the grievance mechanism does not appear to cover affected stakeholders such as workers and communities.
Page 51 Sustainability Report - https://www.hyundai.com/content/hyundai/ww/data/csr/data/0000000051/attach/english/hmc-2023-sustainability-report-en-v5.pdf</t>
  </si>
  <si>
    <r>
      <rPr>
        <rFont val="Calibri, Arial"/>
        <color rgb="FF000000"/>
        <sz val="11.0"/>
      </rPr>
      <t xml:space="preserve"> Kia says that it conducts "annual human rights impact assessments to check human rights risks and the implementation status of the Human Rights Charter at each business site," however this is limited to an assessment of its own operations. 
Page 83 Sustainability Report -</t>
    </r>
    <r>
      <rPr>
        <rFont val="Calibri, Arial"/>
        <color rgb="FF1155CC"/>
        <sz val="11.0"/>
        <u/>
      </rPr>
      <t xml:space="preserve"> https://worldwide.kia.com/int/files/company/sr/sustainability-report/sustainability-report-2023-int.pdf</t>
    </r>
  </si>
  <si>
    <r>
      <rPr>
        <rFont val="Calibri, Arial"/>
        <color rgb="FF000000"/>
        <sz val="11.0"/>
      </rPr>
      <t xml:space="preserve">Mercedes provides extensive detail on their risk saliency assessment process. They specify that their research includes desktop reviews and interviews with external stakeholders, including NGOs and human rights experts. They state that the assessment is ongoing and will become more refined over time.
Page 215-216 Sustainability Report - </t>
    </r>
    <r>
      <rPr>
        <rFont val="Calibri, Arial"/>
        <color rgb="FF1155CC"/>
        <sz val="11.0"/>
        <u/>
      </rPr>
      <t>https://sustainabilityreport.mercedes-benz.com/2022/_assets/downloads/entire-mercedes-benz-sr22.pdf</t>
    </r>
  </si>
  <si>
    <t>Although Nissan sets out a process for conducting a human rights risk assessment, it does not indicate whether or how this assessment identifies salient human rights risks and impacts. There is further no indication of the types of research done to identify issues and priorities them, apart from the 2017 BSR assessment. Although the company last year indicated that it conducts these assessments every two years, there is no such indication in this year's report. And although the company engaged BSR in 2017, it is not evident that it has continued to engage with human rights experts or affected stakeholders since then. 
Page 71-72 ESG Data Book - https://www.nissan-global.com/EN/SUSTAINABILITY/LIBRARY/SR/2023/ASSETS/PDF/ESGDB23_E_All.pdf</t>
  </si>
  <si>
    <t>Renault conducts risk mapping and specifies the information that the mapping is based on. It is stated that the last update was in 2022 however it does not state what the frequency will be going forward. It does not say that they consult external experts.
Page 140 Annual Report - https://www.nissan-global.com/EN/DOCUMENT/PDF/SR/CSR_Alliance_Guidelines.pdf</t>
  </si>
  <si>
    <t xml:space="preserve">Stellantis provides significant levels of detail about their risk mapping process, including the involvement of NGOs and other subject-matter experts, and the use of external rating frameworks. They do not specify the frequency of these assessments.
Page 422 CSR Report - https://www.stellantis.com/content/dam/stellantis-corporate/sustainability/csr-disclosure/stellantis/2022/Stellantis-2022-CSR-Report.pdf
</t>
  </si>
  <si>
    <t>Tesla has an overall process identifying salient human rights risks, which involves collecting "social risk data." However, they do not disclose the type of research used to identify these issues and prioritise them, nor how often this is repeated or whether external experts are consulted.
Page 143 Impact Report - https://www.tesla.com/ns_videos/2022-tesla-impact-report.pdf</t>
  </si>
  <si>
    <t>The company states that it has a process to assess human rights risks. The company also states the external human rights experts are consulted on the process, however there is no indication of the type research conducted to identify and prioritise human rights issues. Despite reference to continuous identification and assessment of human rights risks, there are no concrete timelines provided. 
Page 59 Sustainability Data Book - https://global.toyota/pages/global_toyota/sustainability/report/sdb/sdb23_en.pdf</t>
  </si>
  <si>
    <t xml:space="preserve">While the company states that there is a process in place to identify salient human rights risks, it is not clear that this process identifies salient risks, not least because it does not identify the recognised standards to which it refers. The company does specify some types of research undertaken to identify human rights risks, although it is again not clear that it prioritises the risks found. There is no indication of how often this risk assessment is undertaken, nor is it clear whether human rights experts or affected stakeholders apart from employees are engaged in the process. 
Page 107-109 Sustainability Report - https://www.volkswagen-group.com/en/publications/more/group-sustainability-report-2022-1644/download?disposition=attachment
</t>
  </si>
  <si>
    <t>Although the company states that it is working to establish a process to identify salient human rights risks,  this process is not in place yet. Therefore, details of the research process have not been set out in sufficient detail, and the frequency of the risk assessment has not yet been disclosed. There is furthermore no indication that the company has engaged either human rights experts or affected stakeholders or will do so in the new human rights and environmental due diligence process.
Page 57 Annual and Sustainability Report - https://vp272.alertir.com/afw/files/press/volvocar/202303076447-1.pdf</t>
  </si>
  <si>
    <t>The company discloses the salient human rights risks in their supply chain and where they are located.</t>
  </si>
  <si>
    <r>
      <rPr>
        <rFont val="Calibri"/>
        <b/>
        <color theme="1"/>
        <sz val="10.0"/>
      </rPr>
      <t>25%:</t>
    </r>
    <r>
      <rPr>
        <rFont val="Calibri"/>
        <color theme="1"/>
        <sz val="10.0"/>
      </rPr>
      <t xml:space="preserve"> the company names the generic, salient risks in their supply chain (e.g. conflict minerals, forced labour, water security, etc.).
</t>
    </r>
    <r>
      <rPr>
        <rFont val="Calibri"/>
        <b/>
        <color theme="1"/>
        <sz val="10.0"/>
      </rPr>
      <t>50%:</t>
    </r>
    <r>
      <rPr>
        <rFont val="Calibri"/>
        <color theme="1"/>
        <sz val="10.0"/>
      </rPr>
      <t xml:space="preserve"> the company describes these risks and their relevance to the company.
</t>
    </r>
    <r>
      <rPr>
        <rFont val="Calibri"/>
        <b/>
        <color theme="1"/>
        <sz val="10.0"/>
      </rPr>
      <t>100%:</t>
    </r>
    <r>
      <rPr>
        <rFont val="Calibri"/>
        <color theme="1"/>
        <sz val="10.0"/>
      </rPr>
      <t xml:space="preserve"> the company discloses where in their supply chain these occur (e.g. material type and tier).
</t>
    </r>
  </si>
  <si>
    <t>The company sets out the human rights risks it deems salient in its supply chain and states that it engages with affected stakeholders in relation to the identification of these risks. However, the company has described the relevance of these risks to the company or that it discloses where in the supply chain they occur.
Policy Statement on Respect for Human Rights - https://www.bmwgroup.com/content/dam/grpw/websites/bmwgroup_com/responsibility/Menschenrechte/BMW_Group_Policy_Statement_Human_Rights_EN.pdf</t>
  </si>
  <si>
    <r>
      <rPr>
        <rFont val="Calibri"/>
        <color theme="1"/>
        <sz val="11.0"/>
      </rPr>
      <t xml:space="preserve">Ford provides extensive detail in its Human Rights Report on the risks that are present in their supply chain, including where specific risks are located in their supply chain.
Page 17-23 Human Rights Progress Report - </t>
    </r>
    <r>
      <rPr>
        <rFont val="Calibri"/>
        <color rgb="FF1155CC"/>
        <sz val="11.0"/>
        <u/>
      </rPr>
      <t>https://corporate.ford.com/content/dam/corporate/us/en-us/documents/reports/2023-human-rights-progress-report.pdf</t>
    </r>
    <r>
      <rPr>
        <rFont val="Calibri"/>
        <color theme="1"/>
        <sz val="11.0"/>
      </rPr>
      <t xml:space="preserve">
 </t>
    </r>
  </si>
  <si>
    <t>GM discloses salient risks in the supply chain at a high level only, and does not disclose details on where in their supply chain these occur.
Page 14 Corporate Human Rights Benchmark Disclosure - 
https://www.gmsustainability.com/_pdf/policies/GM_Corporate_Human_Rights_Benchmark_Disclosure.pdf</t>
  </si>
  <si>
    <r>
      <rPr>
        <rFont val="Calibri"/>
        <color theme="1"/>
        <sz val="11.0"/>
      </rPr>
      <t xml:space="preserve">While Hyundai does identify some human rights risks in their supply chain, because it has done purely a document-based assessment, it is not clear how accurate or comprehensive these risks are. Neither the document-based assessment nor the on-site follow up are well enough described to be sure of how accurate or comprehensive they are. Therefore, to the extent that the company sets out where the risks are geographically and in their supply chain, its assessment is potentially not very useful. 
Page 51-52 Sustainability Report - </t>
    </r>
    <r>
      <rPr>
        <rFont val="Calibri"/>
        <color rgb="FF1155CC"/>
        <sz val="11.0"/>
        <u/>
      </rPr>
      <t>https://www.hyundai.com/content/hyundai/ww/data/csr/data/0000000051/attach/english/hmc-2023-sustainability-report-en-v5.pdf</t>
    </r>
    <r>
      <rPr>
        <rFont val="Calibri"/>
        <color theme="1"/>
        <sz val="11.0"/>
      </rPr>
      <t xml:space="preserve">
 </t>
    </r>
  </si>
  <si>
    <t>Not disclosed. There is a list provided of "Areas assessed for human rights in", with a score provided for each risk, e.g. "work-life balance", "privacy"  and "protection of pregnant women/the disabled". However this does not appear to be specific to the supply chain, rather referring at least partially to the company's own operations. 
Page 84 Sustainability Report - https://worldwide.kia.com/int/files/company/sr/sustainability-report/sustainability-report-2023-int.pdf</t>
  </si>
  <si>
    <r>
      <rPr>
        <rFont val="Calibri"/>
        <color theme="1"/>
        <sz val="11.0"/>
      </rPr>
      <t xml:space="preserve">Mercedes provides extensive detail on their salient human rights risks in their supply chain, including how and where they are present in Mercedes' supply chain.
Page 214 Sustainability Report - </t>
    </r>
    <r>
      <rPr>
        <rFont val="Calibri"/>
        <color rgb="FF1155CC"/>
        <sz val="11.0"/>
        <u/>
      </rPr>
      <t>https://sustainabilityreport.mercedes-benz.com/2022/_assets/downloads/entire-mercedes-benz-sr22.pdf</t>
    </r>
    <r>
      <rPr>
        <rFont val="Calibri"/>
        <color theme="1"/>
        <sz val="11.0"/>
      </rPr>
      <t xml:space="preserve">
 </t>
    </r>
  </si>
  <si>
    <r>
      <rPr>
        <rFont val="Calibri, Arial"/>
        <color rgb="FF000000"/>
        <sz val="11.0"/>
      </rPr>
      <t xml:space="preserve">Nissan only identifies human rights priority areas in its own operations and references "supplier labor conditions" however the list focuses on the company's own operations rather than the supply chain.
Page 71 ESG Data Book - </t>
    </r>
    <r>
      <rPr>
        <rFont val="Calibri, Arial"/>
        <color rgb="FF1155CC"/>
        <sz val="11.0"/>
        <u/>
      </rPr>
      <t>https://www.nissan-global.com/EN/SUSTAINABILITY/LIBRARY/SR/2023/ASSETS/PDF/ESGDB23_E_All.pdf</t>
    </r>
  </si>
  <si>
    <t>Renault sets out its generic, salient risks to its supply chain in its annual report. The company's response appears to be through trade union agreements. However, it does not adequately describe these risks and their relevance to the company, nor where in the supply chain they occur.
Page 127, 141 Annual Report - https://www.nissan-global.com/EN/DOCUMENT/PDF/SR/CSR_Alliance_Guidelines.pdf</t>
  </si>
  <si>
    <r>
      <rPr>
        <rFont val="Calibri"/>
        <color theme="1"/>
      </rPr>
      <t xml:space="preserve">Stellantis provides disclosure relating to child labor risks in cobalt and mica supply chains, as well as human rights risks in general in bauxite mining . 
Page 449 CSR Report - </t>
    </r>
    <r>
      <rPr>
        <rFont val="Calibri"/>
        <color rgb="FF1155CC"/>
        <u/>
      </rPr>
      <t>https://www.stellantis.com/content/dam/stellantis-corporate/sustainability/csr-disclosure/stellantis/2022/Stellantis-2022-CSR-Report.pdf</t>
    </r>
    <r>
      <rPr>
        <rFont val="Calibri"/>
        <color theme="1"/>
      </rPr>
      <t xml:space="preserve">
</t>
    </r>
  </si>
  <si>
    <t>Under each of the priority minerals which were individually assessed, the company has disclosed a list of "Priority Engagement Areas and Actions" which are specifici to that mineral. For, example, priority engagement areas for nickel include "Fair working conditions, human rights and occupational health and safety" and "community consultation, engagement and protection of indigenous rights." 
Page 168, 172, 175, 179, 182, 185 Impact Report - https://www.tesla.com/ns_videos/2022-tesla-impact-report.pdf</t>
  </si>
  <si>
    <t xml:space="preserve">Toyota names the generic risks in their supply chains, but does not provide detail on where and how they occur.
Page 59 Sustainability Data Book - https://global.toyota/pages/global_toyota/sustainability/report/sdb/sdb23_en.pdf
</t>
  </si>
  <si>
    <t xml:space="preserve">Volkswagen names the generic, salient human rights risks in the supply chain. They provide no detail on how or where these risks are present in their supply chain.
Page 105 Sustainability Report - https://www.volkswagen-group.com/en/publications/more/group-sustainability-report-2022-1644/download?disposition=attachment
</t>
  </si>
  <si>
    <t>Insufficient. There is a generic list of examples of human rights in the supply chain -  "to identify the most salient human rights issues in our value chain, such as modern slavery, child labour, the right to a clean, healthy and sustainable environment, health and safety, data privacy and discrimination". 
Page 57 Annual and Sustainability Report - https://vp272.alertir.com/afw/files/press/volvocar/202303076447-1.pdf</t>
  </si>
  <si>
    <t>The company has a process for identifying high risk supplier categories in their supply chain.</t>
  </si>
  <si>
    <r>
      <rPr>
        <rFont val="Calibri"/>
        <b/>
        <color theme="1"/>
        <sz val="10.0"/>
      </rPr>
      <t>50%:</t>
    </r>
    <r>
      <rPr>
        <rFont val="Calibri"/>
        <color theme="1"/>
        <sz val="10.0"/>
      </rPr>
      <t xml:space="preserve"> the company outlines the process for how they identify high risk supplier categories in Tier 1 in order to prioritise differential assurance actions. This may include taking into account the leverage that the automotive company has to affect change (e.g. their annual spend, whether they are a primary or majority buyer, etc.), the geography of suppliers, and the severity of the risks that have been identified.
</t>
    </r>
    <r>
      <rPr>
        <rFont val="Calibri"/>
        <b/>
        <color theme="1"/>
        <sz val="10.0"/>
      </rPr>
      <t xml:space="preserve">25%: </t>
    </r>
    <r>
      <rPr>
        <rFont val="Calibri"/>
        <color theme="1"/>
        <sz val="10.0"/>
      </rPr>
      <t xml:space="preserve">the company outlines how this process extends beyond tier 1. Note: this does not necessarily have to involve a process that extends to the point of extraction, as this is covered below in the transition minerals section.
</t>
    </r>
    <r>
      <rPr>
        <rFont val="Calibri"/>
        <b/>
        <color theme="1"/>
        <sz val="10.0"/>
      </rPr>
      <t>25%:</t>
    </r>
    <r>
      <rPr>
        <rFont val="Calibri"/>
        <color theme="1"/>
        <sz val="10.0"/>
      </rPr>
      <t xml:space="preserve"> the company outlines the differential assurance actions it has put in place to manage those risks. Note: to score here, it must do more than indicate that there are differential assurance actions, it must specify what those are.</t>
    </r>
  </si>
  <si>
    <t xml:space="preserve">BMW outlines their risk process for identifying high risk supplier categories, including the use of risk filters (which has access to various national and commodity-group specific databases and is supplemented by internal assessments), media analyses, as well as standardised sustainability questionnaires and audits. They specify that this applies beyond tier 1, through use of supply chain mapping. BMW indicates that this assessment informs differential assurance practices, including which suppliers to audit.
Page 112 Group Report  - https://www.bmwgroup.com/content/dam/grpw/websites/bmwgroup_com/ir/downloads/en/2023/bericht/BMW-Group-Report-2022-en.pdf
</t>
  </si>
  <si>
    <t>Ford outlines their process for identifying high risk suppliers in tier 1, including a review of supplier location, the commodities produced, Ford's annual spend, and the leverage that they have to mitigate any human rights impacts. They do not describe how this extends beyond tier 1. They provide some insights on differential actions, by indicating that the risk assessment informs their audit selection process. 
Page 16 Human Rights Report - https://corporate.ford.com/content/dam/corporate/us/en-us/documents/reports/2022-human-rights-report.pdf</t>
  </si>
  <si>
    <t>Geely discloses basic factors considered to identify "key" suppliers, which vary across its divisions. It states that Geely Brand and Lynk &amp; Co  "initially use the purchase amount as an important basis for identifying and classifying key tier 1 suppliers."  It discloses that Zeekr, a separate division, identifies "key" suppliers considering "the 3A level of suppliers, component importance, supplier’s past performance, product and special processes, and sub-supply risks as evaluation criteria." However, the process does not reference human rights risk or social risk. 
Page 89 ESG Report - https://global.geely.com/-/media/project/web-portal/2023/esg/geely-esg-report-2022.pdf</t>
  </si>
  <si>
    <t>Although the company sets out its supplier mapping process, it does not set out its process for prioritising suppliers for engagement on human rights issues, how the process extends beyond the first tier, or actions it has taken to manage the risks. It merely states that it has such a process.
Page 83 Sustainability Report - https://www.gmsustainability.com/_pdf/resources-and-downloads/GM_2022_SR.pdf</t>
  </si>
  <si>
    <t xml:space="preserve">Honda has a process for prioritising risk at supply chain partners, however the focus is on business operational risks. The company says that for sustainability inspections, it "identifies high-risk suppliers that are prone to problems and may have a significant impact on Honda if a problem does occur," and defines critical suppliers by "Transaction amount · Transaction result · Sales ratio · Capital relationship · Legal and policy compliance status · Results of written survey · Degree of impact when a problem arises," indicating that the process does not consider the level of risk to human rights.
Page 95 ESG Data Book - https://global.honda/en/sustainability/cq_img/report/pdf/2023/Honda-SR-2023-en-all.pdf
</t>
  </si>
  <si>
    <t>Hyundai states that there is an ESG evaluation system in place to assess their supply chain that includes human rights, which does appear to have a prioritization system. However, this is based on how important to parts are rather than how much of a human rights risk they pose.
Page 61 Sustainability Report - https://www.hyundai.com/content/hyundai/ww/data/csr/data/0000000051/attach/english/hmc-2023-sustainability-report-en-v5.pdf</t>
  </si>
  <si>
    <r>
      <rPr>
        <rFont val="Calibri"/>
        <color theme="1"/>
        <sz val="11.0"/>
      </rPr>
      <t xml:space="preserve">Kia states that there is an ESG evaluation system in place to assess their supply chain, but it does not provide any detail on the indicators that they use to assess risk, or how they prioritise suppliers that have been assessed. There is no indication of differential assurance actions or concrete indications as to whether the assessment goes beyond tier 1.
Page 93-94 Sustainability Report - </t>
    </r>
    <r>
      <rPr>
        <rFont val="Calibri"/>
        <color rgb="FF1155CC"/>
        <sz val="11.0"/>
        <u/>
      </rPr>
      <t>https://worldwide.kia.com/int/files/company/sr/sustainability-report/sustainability-report-2023-int.pdf</t>
    </r>
    <r>
      <rPr>
        <rFont val="Calibri"/>
        <color theme="1"/>
        <sz val="11.0"/>
      </rPr>
      <t xml:space="preserve">
</t>
    </r>
  </si>
  <si>
    <r>
      <rPr>
        <rFont val="Calibri"/>
        <color theme="1"/>
        <sz val="11.0"/>
      </rPr>
      <t xml:space="preserve">Mercedes provides an infographic which describes the process for identifying high risk, including the factors considered (e.g. mining countries, unskilled labor, physical difficulty, fluctuations in demand). It is stated that the due diligence approach extends beyond Tier 1.  There is extensive detail on differential assurance actions for each mineral in the Raw Materials Report, with 'Implemented Measures' described for each mineral.
Page 215 Sustainability Report - </t>
    </r>
    <r>
      <rPr>
        <rFont val="Calibri"/>
        <color rgb="FF1155CC"/>
        <sz val="11.0"/>
        <u/>
      </rPr>
      <t>https://sustainabilityreport.mercedes-benz.com/2022/_assets/downloads/entire-mercedes-benz-sr22.pdf</t>
    </r>
  </si>
  <si>
    <t>The company provides information about a basic risk assessment, including how they identify higher risk suppliers. The company makes reference to compliance with the French due diligence law which has a supply chain component, but the company's assessments do not extend beyond first tier suppliers. The company does identify a Global Framework Agreement as a differential assurance action.
Page 140 Annual Report - https://www.renaultgroup.com/wp-content/uploads/2023/03/renault_2022-urd_20230327_en.pdf</t>
  </si>
  <si>
    <t>The company states that it employs an expert external human rights consultant to help identify high risk suppliers in its Tier 1 supply chain. It is not clear, however, that this process extends beyond Tier 1. The company does outline differential assurance actions, such as making future business contingent on the EcoVadis assessment and any subsequent correction actions identified.
Page 423-425 CSR Report - https://www.stellantis.com/content/dam/stellantis-corporate/sustainability/csr-disclosure/stellantis/2022/Stellantis-2022-CSR-Report.pdf</t>
  </si>
  <si>
    <t>Tesla undertakes supply chain mapping of its mineral sources to identify high risk suppliers/categories. There is also evidence that this process extends beyond tier one suppliers. The company does not specify that due dilligence and assurance activities are undertaken in response to indentifying high risk suppliers.
Page 165, 187 Impact Report - https://www.tesla.com/ns_videos/2022-tesla-impact-report.pdf</t>
  </si>
  <si>
    <t>There is some information on how they identify high risk supplier categories. It does not explain how this process goes beyond Tier 1 or what differential assurance actions are taken.
Page 107 Sustainability Report - https://www.volkswagen-group.com/en/publications/more/group-sustainability-report-2022-1644/download?disposition=attachment</t>
  </si>
  <si>
    <r>
      <rPr>
        <rFont val="Calibri, Arial"/>
        <sz val="11.0"/>
      </rPr>
      <t xml:space="preserve"> Volvo uses the RBA assessment tool to identify high risk supplier categories. While a previous disclosure stated that this extends beyond tier 1, the current disclosure refers to "directly contracted suppliers" indicating that it does not currently go beyond tier 1. The company does disclose differential assurance in the form of audits.  
Page 174 Annual and Sustainability Report -</t>
    </r>
    <r>
      <rPr>
        <rFont val="Calibri, Arial"/>
        <sz val="11.0"/>
        <u/>
      </rPr>
      <t xml:space="preserve"> https://vp272.alertir.com/afw/files/press/volvocar/202303076447-1.pdf</t>
    </r>
  </si>
  <si>
    <t>Prevent, Mitigate and Account</t>
  </si>
  <si>
    <t>The company assesses the risk of adverse human rights impacts with suppliers prior to entering into any contracts.</t>
  </si>
  <si>
    <r>
      <rPr>
        <rFont val="Calibri"/>
        <b/>
        <color theme="1"/>
        <sz val="10.0"/>
      </rPr>
      <t>25%:</t>
    </r>
    <r>
      <rPr>
        <rFont val="Calibri"/>
        <color theme="1"/>
        <sz val="10.0"/>
      </rPr>
      <t xml:space="preserve"> the company outlines the process to assess risks at individual suppliers. This may include supplier questionnaires, audits, etc. Note: it is not enough for companies to state that they assess suppliers prior to entering into any contracts, they must outline how this assessment occurs. Secondly, a requirement that suppliers sign a statement confirming their compliance is not sufficient risk assessment. Similarly, companies must outline how they verify information provided in supplier self-assessment questionnaires.
</t>
    </r>
    <r>
      <rPr>
        <rFont val="Calibri"/>
        <b/>
        <color theme="1"/>
        <sz val="10.0"/>
      </rPr>
      <t>25%:</t>
    </r>
    <r>
      <rPr>
        <rFont val="Calibri"/>
        <color theme="1"/>
        <sz val="10.0"/>
      </rPr>
      <t xml:space="preserve"> they provide quantitative information of the number of suppliers assessed, and the tier that they belong to.
</t>
    </r>
    <r>
      <rPr>
        <rFont val="Calibri"/>
        <b/>
        <color theme="1"/>
        <sz val="10.0"/>
      </rPr>
      <t xml:space="preserve">25%: </t>
    </r>
    <r>
      <rPr>
        <rFont val="Calibri"/>
        <color theme="1"/>
        <sz val="10.0"/>
      </rPr>
      <t xml:space="preserve">they provide quantitative information on the number of suppliers where non-conformances were found.
</t>
    </r>
    <r>
      <rPr>
        <rFont val="Calibri"/>
        <b/>
        <color theme="1"/>
        <sz val="10.0"/>
      </rPr>
      <t>25%:</t>
    </r>
    <r>
      <rPr>
        <rFont val="Calibri"/>
        <color theme="1"/>
        <sz val="10.0"/>
      </rPr>
      <t xml:space="preserve"> this process extends beyond tier 1 to tier 2 at a minimum.
</t>
    </r>
  </si>
  <si>
    <t xml:space="preserve">BMW uses an industry specific sustainability questionnaire and discloses the number of suppliers not awarded contracts for failing to meet BMW's sustainability or other requirements.
Page 317 Group Report - https://www.bmwgroup.com/content/dam/grpw/websites/bmwgroup_com/ir/downloads/en/2023/bericht/BMW-Group-Report-2022-en.pdf
</t>
  </si>
  <si>
    <t>BYD now discloses some aspects of its social assurance process before contracting with suppliers. However, the company still does not set out how this assessment occurs. They do not disclose what the suppliers are assessed against or disclose a supplier code of conduct. Nor does the company set out how it verifies information. There is no quantitative information on the number of suppliers assessed and no quantitative information on the number of suppliers where non-conformances were found. Finally, it is not clear if the process extends beyond Tier 1 suppliers.
Page 33 CSR Report - https://www1.hkexnews.hk/listedco/listconews/sehk/2023/0328/2023032801987.pdf</t>
  </si>
  <si>
    <t xml:space="preserve">Ford requires suppliers to complete a self-assessment questionnaire regarding their compliance with the SCoC, and that this is used to inform ongoing sourcing decisions. They state that they have a goal of 100% of suppliers, but they do not provide the number of suppliers assessed. They provide a percentage of suppliers where non-conformances were identified (55%). They do not disclose whether the assessment extends beyond Tier 1.
The SAQ was developed with other auto manufacturers.
Page 8 Human Rights Progress Report - https://corporate.ford.com/content/dam/corporate/us/en-us/documents/reports/2023-human-rights-progress-report.pdf
Page 16, 23 Human Rights Report - https://corporate.ford.com/content/dam/corporate/us/en-us/documents/reports/2022-human-rights-report.pd
</t>
  </si>
  <si>
    <t>The company states it uses the Drive Sustainability SAQ, which addresses human rights issues, to assess risks and individual suppliers. However, they do not disclose if this process applies prior to entering contracts, with it being indicated that the process covers existing Tier 1 suppliers.
Page 87 ESG Report - https://global.geely.com/-/media/project/web-portal/2023/esg/geely-esg-report-2022.pdf</t>
  </si>
  <si>
    <t>Although the company discloses that it conducts interviews with high-risk suppliers, it does not disclose whether this assessment is carried out prior to the contract being entered. It is also not clear that the interview process includes issues relating to human rights. No quantitative information on the assessment process is provided either.
Page 95 ESG Data Book - https://global.honda/en/sustainability/cq_img/report/pdf/2023/Honda-SR-2023-en-all.pdf</t>
  </si>
  <si>
    <t xml:space="preserve">Hyundai requires Tier 1 and Tier 2 suppliers to provide information on conformance to an evaluation index, and submit data/documentation to verify their submissions. They provide a number of assessments conducted, which is significantly lower than the total number of Tier 1 suppliers that the company identifies. They do not specify how these suppliers were chosen for inclusion. They do not provide data on the non-conformances found. 
Page 60-62 Sustainability Report - https://www.hyundai.com/content/hyundai/ww/data/csr/data/0000000051/attach/english/hmc-2023-sustainability-report-en-v5.pdf
</t>
  </si>
  <si>
    <t>The company outlines the process to assess risks at individual suppliers, including at Tier 2 suppliers. It also sets out the number of suppliers assessed. Although the number of high risk suppliers is disclosed, the number of suppliers with non-conformances is not disclosed.
Page 94 Sustainability Report - https://worldwide.kia.com/int/files/company/sr/sustainability-report/sustainability-report-2023-int.pdf</t>
  </si>
  <si>
    <t xml:space="preserve">Mercedes outlines a detailed audit and database assessment process for new suppliers (including ongoing monitoring). New suppliers are audited by their internal procurement team, who ask questions about compliance with the company's social standards. However, it is not clear whether or how this information is externally verified.
They also use the Drive Sustainability questionnaire, and provide a percentage of suppliers who have completed the questionnaire. They do not disclose whether these suppliers are Tier 1 only. They do not disclose the number or percentage of suppliers where non-conformances were found. 
Page 222-225 Sustainability Report - https://sustainabilityreport.mercedes-benz.com/2022/_assets/downloads/entire-mercedes-benz-sr22.pdf
</t>
  </si>
  <si>
    <t>There is a third party assessment of suppliers' sustainability activities There is some quantitative information: they disclose that 100% of new suppliers were compliant with Nissan's social standards and basic environmental principles, and that over 90% of Nissan's purchase demands are covered by a third-party assessment. It is not clear, however, whether they cover tier 2 suppliers or beyond.
Page 8-9 Renault Nissan Supplier CSR Document - https://www.nissan-global.com/EN/DOCUMENT/PDF/SR/CSR_Alliance_Guidelines.pdf
Page 99 ESG Data Book - https://www.nissan-global.com/EN/SUSTAINABILITY/LIBRARY/SR/2023/ASSETS/PDF/ESGDB23_E_All.pdf</t>
  </si>
  <si>
    <t>Renault states that it assesses supplier and subcontractor CSR policies and incorporate this into purchasing decisions. This process only applies to Tier 1. They provide a percentage of suppliers assessed under this process, but no data on the non-conformances found.
Page 8-9 Renault-Nissan Supplier CSR Guidelines - https://www.nissan-global.com/EN/DOCUMENT/PDF/SR/CSR_Alliance_Guidelines.pdf
Page 161 Annual Report - https://www.renaultgroup.com/wp-content/uploads/2023/03/renault_2022-urd_20230327_en.pdf</t>
  </si>
  <si>
    <t>Not disclosed
SAIC states that it has established a management system to assess (before signing contracts), train, and monitor their suppliers. But it gives no details on what criteria it assesses them against or what standards it uses. There is no evidence that human rights or environmental considerations are one of the aspects subject to assessment.
Page 64 2022 Corporate Sustainability Report (Mandarin version): https://static.cninfo.com.cn/finalpage/2023-04-29/1216699191.PDF</t>
  </si>
  <si>
    <t>The company outlines the process it uses to assess human rights risks at individual suppliers, including use of third party auditors. Suppliers appear to be required to undergo these assessments in order to remain on the potential list of suppliers for Stellantis. There is quantitative information for the number of first tier suppliers assessed and facing non-conformances. However, it is not clear that this process extends beyond the Tier 1 suppliers.
Page 424, 425, 427 CSR Report - https://www.stellantis.com/content/dam/stellantis-corporate/sustainability/csr-disclosure/stellantis/2022/Stellantis-2022-CSR-Report.pdf</t>
  </si>
  <si>
    <t>While Tesla provides detail on how existing suppliers are audited; there is no indication if, or how, suppliers are audited or assessed prior to entering contracts.
Page 167, 171, 174, 189 Impact Report - https://www.tesla.com/ns_videos/2022-tesla-impact-report.pdf</t>
  </si>
  <si>
    <r>
      <rPr>
        <rFont val="Calibri"/>
        <color theme="1"/>
        <sz val="11.0"/>
      </rPr>
      <t xml:space="preserve">Toyota outlines that suppliers are expected to submit self-inspections with regard to compliance of supplier sustainability guidelines; however they do not disclose if or how these self-assessments are verified. They disclose that before doing business with a new supplier, they confirm the "technical capabilities" of the new supplier, however with no reference to human rights risks.
Page 74 Sustainability Data Book - </t>
    </r>
    <r>
      <rPr>
        <rFont val="Calibri"/>
        <color rgb="FF1155CC"/>
        <sz val="11.0"/>
        <u/>
      </rPr>
      <t>https://global.toyota/pages/global_toyota/sustainability/report/sdb/sdb23_en.pdf</t>
    </r>
  </si>
  <si>
    <t>Suppliers undergo a Self-Assessment Questionnaire and will not be eligible for a contract unless it meets minimum requirements. In-depth audits are undertaken based on level of risk data based on initial analysis. There is quantitative information provided on the number of suppliers undergoing SAQs and audits, the number of audited suppliers found with breaches and the number who received 'C' ratings in the questionnaire and thus were not eligible for a contract. It is not clear whether the process extends beyond Tier 1. 
Page 109,111 Sustainability Report - https://www.volkswagen-group.com/en/publications/more/group-sustainability-report-2022-1644/download?disposition=attachment</t>
  </si>
  <si>
    <t xml:space="preserve">Volvo uses the Drive Sustainability Self-Assessment Questionnaire to assess suppliers before entering into any contracts. These questionnaires are assessed by a third party for compliance with the SCoC. They provide data on the number and percentage of suppliers assessed, but no data on the non-conformances found or whether the process extends beyond Tier 1.
Page 174 Annual and Sustainability Report - https://vp272.alertir.com/afw/files/press/volvocar/202303076447-1.pdf
</t>
  </si>
  <si>
    <t>The company discloses how it monitors/audits suppliers for compliance with the supplier code of conduct during the contract period.</t>
  </si>
  <si>
    <r>
      <rPr>
        <rFont val="Calibri"/>
        <b/>
        <color theme="1"/>
        <sz val="10.0"/>
      </rPr>
      <t>25%:</t>
    </r>
    <r>
      <rPr>
        <rFont val="Calibri"/>
        <color theme="1"/>
        <sz val="10.0"/>
      </rPr>
      <t xml:space="preserve"> the company indicate that there is a process in place (e.g. they have a statement stating that they conduct audits)
</t>
    </r>
    <r>
      <rPr>
        <rFont val="Calibri"/>
        <b/>
        <color theme="1"/>
        <sz val="10.0"/>
      </rPr>
      <t>25%:</t>
    </r>
    <r>
      <rPr>
        <rFont val="Calibri"/>
        <color theme="1"/>
        <sz val="10.0"/>
      </rPr>
      <t xml:space="preserve"> the company provides details on the process (e.g. how they select suppliers to audit, how often these take place, etc).
</t>
    </r>
    <r>
      <rPr>
        <rFont val="Calibri"/>
        <b/>
        <color theme="1"/>
        <sz val="10.0"/>
      </rPr>
      <t>25%:</t>
    </r>
    <r>
      <rPr>
        <rFont val="Calibri"/>
        <color theme="1"/>
        <sz val="10.0"/>
      </rPr>
      <t xml:space="preserve"> the company provides quantitative information of the number of suppliers audited and the tiers that are audited. Note: this could be as a percentage of suppliers audited or as a number. If the company provides a number of suppliers audited, they must also provide the total number of suppliers.
</t>
    </r>
    <r>
      <rPr>
        <rFont val="Calibri"/>
        <b/>
        <color theme="1"/>
        <sz val="10.0"/>
      </rPr>
      <t>25%:</t>
    </r>
    <r>
      <rPr>
        <rFont val="Calibri"/>
        <color theme="1"/>
        <sz val="10.0"/>
      </rPr>
      <t xml:space="preserve"> the company provides quantitative information on non-conformances found
Note: for due diligence to be effective, it must involve potentially impacted stakeholders and/or their representatives. This is scored under each of the sections listed below. </t>
    </r>
  </si>
  <si>
    <t xml:space="preserve">BMW outlines their audit process and how they select suppliers to audit. They indicate that this goes beyond tier 1 in some supply chains (e.g. cobalt). They provide quantitative information about the number and type of non-conformances found. They provide the number of suppliers with non-conformances as well as the proportion supplier sites of production-related material with a contract volume greater than € 2 million in % subject to a sustainability audit.
Page 12 GRI Index - https://www.bmwgroup.com/en/report/2022/downloads/BMW-Group-GRI-Index-2022-en.pdf
Page 317 Group Report - https://www.bmwgroup.com/content/dam/grpw/websites/bmwgroup_com/ir/downloads/en/2023/bericht/BMW-Group-Report-2022-en.pdf
</t>
  </si>
  <si>
    <t>Partial. The company "regularly investigates" supplier CSR performance, including on-site inspection. It discloses how the suppliers are selected for annual review, however this is with reference to those with high-pollution source materials, and does not refer to human rights risks etc.; meaning that it is unclear if the process covers human rights. There is no quanitative information on the process.</t>
  </si>
  <si>
    <t xml:space="preserve">Ford outlines their audit process and how they select suppliers to audit, auditing those tier 1 suppliers considered highest risk based on the annual risk assessment. They provide quantitative information about the number and type of non-conformances found. They also disclose the percentage of suppliers audited, both to date (32%) and this year (0.60%).
Page 17 Human Rights Report - https://corporate.ford.com/content/dam/corporate/us/en-us/documents/reports/2022-human-rights-report.pdf
Page 108 Integrated Report - https://corporate.ford.com/content/dam/corporate/us/en-us/documents/reports/2023-integrated-sustainability-and-financial-report.pdf
</t>
  </si>
  <si>
    <t>There is reference to "regular evaluation, and audit" of environmental and social risks at suppliers. However, they do not disclose what the suppliers are assessed against, nor do they disclose a supplier code of conduct. They also do not provide any further detail or quantiative information on the process. 
Page 97 ESG Report - https://www.gac-motor.com/static/en/model/about/2022_ESG_REPOT_OF_GAC_GROUP.pdf</t>
  </si>
  <si>
    <t>The company outlines a process of using the Drive Sustainability SAQ to assess risks at individual suppliers, including the basis for the assessments. However, they do not provide sisgnificant detail on the process, including how they selecct suppliers for audit or how often these take place. The company carries out questionnaires on supplier human rights, and intends to carry out on-site human rights verifications 'based on supplier's performance'. They disclose the proportion of tier 1 suppliers covered by the the SAQ questionnaire.
Page 87 ESG Report - https://global.geely.com/-/media/project/web-portal/2023/esg/geely-esg-report-2022.pdf</t>
  </si>
  <si>
    <t xml:space="preserve">There is a process of annual supplier self-verification surveys that takes place annually. They do not disclose significant qualitative details of the process. They disclose the number of suppliers audited but not as a proportion of the total and do not disclose the tiers audited 
"We conduct annual supplier self-verification surveys to validate adherence to the Supplier Code of Conduct and contractual obligations. Supplier responses to the survey are reviewed and, if required, escalated to remediate risk and noncompliance. We directly address any noncompliance disclosed in surveys or otherwise identified with suppliers.
Approximately 3,500 suppliers participated in self-verification compliance surveys in 2022.  " 
Page 82 Sustainability Report - https://www.gmsustainability.com/_pdf/resources-and-downloads/GM_2022_SR.pdf
</t>
  </si>
  <si>
    <t>While there appears to be an audit process for suppliers against CSR standards, which is now carried out globally.  They disclose that a check sheet based on international standards is followed by an interview process with high-risk suppliers. However it is not clear how the high-risk suppliers are selected or how often it takes place. They do not disclose any quantitative information about the process.
Page 95 ESG Data Book - https://global.honda/en/sustainability/cq_img/report/pdf/2023/Honda-SR-2023-en-all.pdf</t>
  </si>
  <si>
    <t xml:space="preserve">Hyundai only discloses a process for auditing suppliers regarding their questionnaire submission at the time of contracting. They do not disclose a process for ongoing auditing of supplier performance. The number of suppliers subject to ESG due diligence is disclosed, and the number of suppliers with nonconformances is disclosed. However, it is not clear whether this process takes place before or during the contract period.
Page 16 Supplier Code of Conduct - https://www.hyundaimotorgroup.com/sustainability/esgPolicy
Page 62 - Sustainabiliy Report - https://www.hyundai.com/content/hyundai/ww/data/csr/data/0000000051/attach/english/hmc-2023-sustainability-report-en-v5.pdf
</t>
  </si>
  <si>
    <t>The company sets out a process for conducting social audits and provides some detail on the process. While there is some quantitative information on the number of suppliers audited, it does not appear that the tiers are disclosed. Furthermore, the company only discloses certain areas in which no nonconformances arose, not areas in which they did arise.
Page 222-223 Sustainability Report - https://sustainabilityreport.mercedes-benz.com/2022/_assets/downloads/entire-mercedes-benz-sr22.pdf</t>
  </si>
  <si>
    <t>While Nissan has contracted with an expert external party to conduct human rights impact assessments of its entities in various countries, it does not appear that this process applies to its suppliers. There is, however, a supplier CSR assessment process that began in 2016. There is little to no detail on this process, and it is unclear how suppliers are chosen for audits (apart from the fact that new suppliers appear to have to submit to them). The company states that there were no nonconformances during 2021 and that no supplier was terminated as a result of these assessments. However, given the limited disclosure of the process, it is difficult to determine how robust these assessments were.
Page 99 ESG Data Book - https://www.nissan-global.com/EN/SUSTAINABILITY/LIBRARY/SR/2023/ASSETS/PDF/ESGDB23_E_All.pdf</t>
  </si>
  <si>
    <t>Renault discloses that they have a process for assessing suppliers during the contract period, specifically both online assessments and on-site audits. They do not provide qualitative information about how they select suppliers or how often they take place. They disclose the number of ethics audits conducted, but not as a proportion of total suppliers. They do not disclose quantitative information on non-conformances found. They disclose the number of supplier sites audited but do not disclose this as a percentage.
Page 159 Annual Report - https://www.renaultgroup.com/wp-content/uploads/2023/03/renault_2022-urd_20230327_en.pdf</t>
  </si>
  <si>
    <t>SAIC states that it has established a management system to assess, train, and monitor their suppliers, however it provides no information as to what they are monitored against and SAIC has no publicly available supplier code of conduct 
Page 64 2022 Corporate Sustainability Report (Mandarin version): https://static.cninfo.com.cn/finalpage/2023-04-29/1216699191.PDF</t>
  </si>
  <si>
    <t xml:space="preserve">Stellantis states that they audit suppliers during the contract period. They outline how they select suppliers to audit, the percentage of suppliers audited and the number and percentage of non-conformances found (split into levels of severity).
Page 424, 427 CSR Report - https://www.stellantis.com/content/dam/stellantis-corporate/sustainability/csr-disclosure/stellantis/2022/Stellantis-2022-CSR-Report.pdf
</t>
  </si>
  <si>
    <t>Tesla has a Supplier Self-Assessment Questionnaire as a "scalable, ongoing approach to monitoring supply chain social and environmental risks based on practices at supplier manufacturing facilities." There is some basic information on the suppliers selected. They indicate that this goes beyond tier 1 in some supply chains (e.g. cobalt). They disclose the percentage of extraction sites audited for specific minerals such as lithium, nickel and cobalt, but do not give an overall figure. Otherwise, they do not provide quantitative information about the number and type of non-conformances found. 
Page 167, 171, 174, 189 Impact Report - https://www.tesla.com/ns_videos/2022-tesla-impact-report.pdf</t>
  </si>
  <si>
    <t>Volkswagen states that there are audit processes in place, and indicates that its audits may be tailored to specific issues and countries (including extension beyond tier 1 in the case of raw materials sourcing). The company does provide quantitative information on the total percentage of audits conducted (only against certain categories) and lists typical non-conformances found by region but not by facility or category and not in quantitative form. This process only appears to apply to direct suppliers.
Page 111, 113 Sustainability Report - https://www.volkswagen-group.com/en/publications/more/group-sustainability-report-2022-1644/download?disposition=attachment</t>
  </si>
  <si>
    <t>Volvo outlines its audit process and how it selects suppliers to audit. The company indicates that this goes beyond tier 1 in some supply chains. It provides quantitative information about the number and type of non-conformances found, and the percentage of Tier 1 suppliers audited.
Page 19 of Code of Conduct for Business Partners - https://www.volvocars.com/images/v/-/media/market-assets/intl/applications/dotcom/pdf/suppliers/codeofconduct_for_business_partners_en_2022_digital_a4.pdf</t>
  </si>
  <si>
    <t>The company reports on how it is prepared to respond if it finds non-conformances with the Supplier Code of Conduct in its supply chains.</t>
  </si>
  <si>
    <t>MS "Remediation (addressing risks) – action taken to address risks, GRI 2021 SPP-4, WSR</t>
  </si>
  <si>
    <r>
      <rPr>
        <rFont val="Calibri"/>
        <color theme="1"/>
        <sz val="10.0"/>
      </rPr>
      <t xml:space="preserve">This indicator relates to the contractual relationship between suppliers and the auto-manufacturer. It applies to all tiers to the point of extraction where there is a direct relationship between the auto manufacturer and the supplier.
</t>
    </r>
    <r>
      <rPr>
        <rFont val="Calibri"/>
        <b/>
        <color theme="1"/>
        <sz val="10.0"/>
      </rPr>
      <t xml:space="preserve">33%: </t>
    </r>
    <r>
      <rPr>
        <rFont val="Calibri"/>
        <color theme="1"/>
        <sz val="10.0"/>
      </rPr>
      <t xml:space="preserve">the company discloses that suppliers will be subject to corrective action plans if non-conformances are identified.
</t>
    </r>
    <r>
      <rPr>
        <rFont val="Calibri"/>
        <b/>
        <color theme="1"/>
        <sz val="10.0"/>
      </rPr>
      <t>33%:</t>
    </r>
    <r>
      <rPr>
        <rFont val="Calibri"/>
        <color theme="1"/>
        <sz val="10.0"/>
      </rPr>
      <t xml:space="preserve"> the discloses specific actions it will take in response to adverse human rights impacts and/or other human rights related contractual breaches (for example, stop-work notices, warning letters, supplementary training, policy revision and termination of the contract).</t>
    </r>
    <r>
      <rPr>
        <rFont val="Calibri"/>
        <b/>
        <color theme="1"/>
        <sz val="10.0"/>
      </rPr>
      <t xml:space="preserve">
33%: </t>
    </r>
    <r>
      <rPr>
        <rFont val="Calibri"/>
        <color theme="1"/>
        <sz val="10.0"/>
      </rPr>
      <t xml:space="preserve">the company provides numeric data to illustrate implementation.
Note: this is distinct from providing remedy to impacted stakeholders. </t>
    </r>
  </si>
  <si>
    <t>BMW states that apart from taking preventive and remedial measures prior to entering a contract with the company, the supplier could face a suspended contract if a risk needs to be mitigated, or a cancelled contract if the risk cannot be mitigated and all other efforts to resolve the issue have failed. The company also discloses the "proportion of supplier locations with identified sustainability deficits and corrective measures agreed upon," with this figure being 67% for 2022.
Page 112 and 317 Group Report - https://www.bmwgroup.com/content/dam/grpw/websites/bmwgroup_com/ir/downloads/en/2023/bericht/BMW-Group-Report-2022-en.pdf"</t>
  </si>
  <si>
    <t>The company states that suppliers will be subject to rectifications in the event of non-conformities found, and if those rectifications are not done to the company's satisfaction, the supplier can be cut. There is, however, no numeric data to illustrate implementation.
Page 34 CSR Report - https://www1.hkexnews.hk/listedco/listconews/sehk/2023/0328/2023032801987.pdf</t>
  </si>
  <si>
    <t xml:space="preserve">Ford discloses that suppliers will be subject to corrective action plans if non-conformances are identified. They stated that where critical breaches are found or suppliers do not improve, they may suspend or remove suppliers, but generally, they work with suppliers on improvement including through provision of training. They provide numeric data.
Page 9 Human Rights Progress Report - https://corporate.ford.com/content/dam/corporate/us/en-us/documents/reports/2023-human-rights-progress-report.pdf
Page 108, 110 Integrated Report - https://corporate.ford.com/content/dam/corporate/us/en-us/documents/reports/2023-integrated-sustainability-and-financial-report.pdf
</t>
  </si>
  <si>
    <t xml:space="preserve">GM discloses that its third party auditor engages with suppliers to implement corrective measures, although the term 'corrective action plan' is not used specifically. There appears to be an escalation process if nonconformances are found, but the specific steps for escalation are not set out. There does not appear to be numeric data to illustrate implementation. 
Page 82 Sustainability Report - https://www.gmsustainability.com/_pdf/resources-and-downloads/GM_2022_SR.pdf
</t>
  </si>
  <si>
    <t>Upon recieving a report of non-conformance from the supplier, Honda states that it responds by "asking them to analyze the cause and draw up a corrective action plan." Thus it is the supplier's responsibility to set their own corrective action plan with no clear role for Honda or any independent third party in determining the action plans or ensuring that they are carried out. This arrangement is problematic in terms of entrenching conflicts of interest into the remediation process. There is no disclosure of specific actions Honda will take in response to adverse human rights impacts and contractual breaches, and there is no numeric data to illustrate implementation.
Page 90 ESG Data Book - https://global.honda/en/sustainability/cq_img/report/pdf/2023/Honda-SR-2023-en-all.pdf</t>
  </si>
  <si>
    <t>Hyundai states that suppliers will be subject to corrective action plans, however it does not specify the types of actions that this might include. They disclose that all 14 supplier companies with negative impacts identified, including one core supplier, completed implementation of improvement plans.
Page 62 Sustainability Report - https://www.hyundai.com/content/hyundai/ww/data/csr/data/0000000051/attach/english/hmc-2023-sustainability-report-en-v5.pdf</t>
  </si>
  <si>
    <t>Kia suppliers are expected to develop corrective action plans to respond to nonconformances rather than being subject to them by the company or developing them with a third party provider. The company therefore does not take a clear responsibility for the implementation of the corrective action plans. This arrangement is potentially problematic in terms of entrenching conflicts of interest into the remediation process. According to Kia's reporting, 100% of suppliers needing corrective action plans have developed and implemented them. However, there does not appear to be information on specific corrective actions required and taken. Given the lack of specificity and the fact that the suppliers themselves determine the correction actions, the numeric data is not very useful.
Page 94 Sustainability Report - https://worldwide.kia.com/int/files/company/sr/sustainability-report/sustainability-report-2023-int.pdf</t>
  </si>
  <si>
    <t>Mercedes discloses that suppliers will be subject to corrective action plans if non-conformances are identified. They stated that where critical breaches are found or suppliers do not improve, they may suspend or remove suppliers. They do not provide numeric data.
Page 4 Responsible Sourcing Standards - https://supplier.mercedes-benz.com/servlet/JiveServlet/download/2671-7-3350/V052022_Responsible+Sourcing+Standards_EN.pdf</t>
  </si>
  <si>
    <t xml:space="preserve">Nissan discloses that suppliers will be subject to corrective action plans if non-conformances are identified. They state that suppliers may be suspended until issues are remedied. They do not provide numeric data. 
Page 9 Renault Nissan Supplier CSR Guidelines - https://www.nissan-global.com/EN/DOCUMENT/PDF/SR/CSR_Alliance_Guidelines.pdf
</t>
  </si>
  <si>
    <t>Renault discloses that suppliers will be subject to corrective action plans if non-conformances are identified. They stated that where critical breaches are found or suppliers do not improve, they may suspend or remove suppliers, but generally, they work with suppliers on improvement. They do not provide numeric data. 
Page 9 Renault Nissan Supplier CSR Guidelines - https://www.nissan-global.com/EN/DOCUMENT/PDF/SR/CSR_Alliance_Guidelines.pdf</t>
  </si>
  <si>
    <t xml:space="preserve">The company confirms that suppliers are subject to corrective action plans if non-conformances are identified. The escalation process for failure to implement the corrective action plan is set out, including the potential for contract termination. The company states that it tracks the corrective action plan to implementation, provides examples of improvements made, and provides numeric data to demonstrate this tracking.
Page 425,425, 449-451 CSR Report - https://www.stellantis.com/content/dam/stellantis-corporate/sustainability/csr-disclosure/stellantis/2022/Stellantis-2022-CSR-Report.pdf
</t>
  </si>
  <si>
    <t>Tesla discloses that suppliers will be subject to corrective action plans if non-conformances are identified. They stated that where critical breaches are found or suppliers do not improve, they may suspend or remove suppliers. They do not provide numeric data regarding corrective action plans.
Page 141 Impact Report - https://www.tesla.com/ns_videos/2022-tesla-impact-report.pdf</t>
  </si>
  <si>
    <t>Toyota states that contracts may be terminated if non-conformances are found, but it does not outline a proactive corrective action plan process.
Page 74 Sustainability Data Book - https://global.toyota/pages/global_toyota/sustainability/report/sdb/sdb23_en.pdf</t>
  </si>
  <si>
    <t>It appears that the company has a discretionary process for whether to implement corrective action plans to deal with non-conformances. There are no specific corrective actions identified and no apparent numeric data to illustrate implementation.  
Page 42, 44 Code of Conduct for Business Partners - https://www.volkswagen-group.com/en/publications/more/code-of-conduct-for-business-partner-1885/download?disposition=attachment</t>
  </si>
  <si>
    <t>Volvo discloses that suppliers will be subject to corrective action plans if non-conformances are identified. The company states that suppliers will be expected to undertake necessary actions in a specified timeframe, but that there is option to terminate the business relationship (p19 SCoC). Some numeric data to illustrate implementation is provided at a general level. However, this numeric data is supplemented by narrative information on typical non-conformances and measures being taken to implement remedial measures.
Page 175 Annual and Sustainability Report - https://vp272.alertir.com/afw/files/press/volvocar/202303076447-1.pdf
Page 19 of Code of Conduct for Business Partners - https://www.volvocars.com/images/v/-/media/market-assets/intl/applications/dotcom/pdf/suppliers/codeofconduct_for_business_partners_en_2022_digital_a4.pdf</t>
  </si>
  <si>
    <t>The company discloses how they verify the implementation of corrective actions.</t>
  </si>
  <si>
    <t>Adapted from WSR, see also CHRB</t>
  </si>
  <si>
    <r>
      <rPr>
        <rFont val="Calibri"/>
        <b/>
        <color theme="1"/>
        <sz val="10.0"/>
      </rPr>
      <t>100%:</t>
    </r>
    <r>
      <rPr>
        <rFont val="Calibri"/>
        <color theme="1"/>
        <sz val="10.0"/>
      </rPr>
      <t xml:space="preserve"> the company discloses the types of actions that it undertakes to verify whether correction actions have occured (e.g. audits).
</t>
    </r>
    <r>
      <rPr>
        <rFont val="Calibri"/>
        <b/>
        <color theme="1"/>
        <sz val="10.0"/>
      </rPr>
      <t>25%:</t>
    </r>
    <r>
      <rPr>
        <rFont val="Calibri"/>
        <color theme="1"/>
        <sz val="10.0"/>
      </rPr>
      <t xml:space="preserve"> the company discloses a subset of the types of actions that it undertakes to verify whether correction actions have occured (e.g. audits).
</t>
    </r>
    <r>
      <rPr>
        <rFont val="Calibri"/>
        <b/>
        <color theme="1"/>
        <sz val="10.0"/>
      </rPr>
      <t xml:space="preserve">Note: </t>
    </r>
    <r>
      <rPr>
        <rFont val="Calibri"/>
        <color theme="1"/>
        <sz val="10.0"/>
      </rPr>
      <t xml:space="preserve">successful remediation and grievance procedures involve impacted stakeholders and/or their representatives. Their involvement is scored under each section below. </t>
    </r>
  </si>
  <si>
    <t>BMW's due diligence report states that they verify the implementation of preventative and corrective actions via audits.</t>
  </si>
  <si>
    <t>Ford discloses that they undertake closure audits regarding the non-conformances.
Page 108 Integrated Report - https://corporate.ford.com/content/dam/corporate/us/en-us/documents/reports/2023-integrated-sustainability-and-financial-report.pdf</t>
  </si>
  <si>
    <t>Not disclosed.  It is noted that the progress of improvement plans is "monitored" but they do not disclose how.
Page 93 Sustainability Report - https://worldwide.kia.com/int/files/company/sr/sustainability-report/sustainability-report-2023-int.pdf</t>
  </si>
  <si>
    <t xml:space="preserve">Mercedes requires suppliers to provide them with information outlining how they addressed the corrective action plan, this may be reviewed by Mercedes or a third party entity. They may audit the supplier to confirm this information.
Page 6 Responsible Sourcing Standards - https://supplier.mercedes-benz.com/servlet/JiveServlet/download/2671-7-3350/V052022_Responsible+Sourcing+Standards_EN.pdf
</t>
  </si>
  <si>
    <t xml:space="preserve">Renault conducts audits to verify whether corrective actions have occurred.
Page 160 Annual Report - https://www.renaultgroup.com/wp-content/uploads/2023/03/renault_2022-urd_20230327_en.pdf
</t>
  </si>
  <si>
    <t xml:space="preserve">Stellantis may conduct audits to verify whether corrective actions have occurred.
Page 1 Global Responsible Purchasing Guidelines - https://www.stellantis.com/content/dam/stellantis-corporate/group/governance/corporate-regulations/global-responsible-purchasing-guidelines.pdf
</t>
  </si>
  <si>
    <t>Tesla states that suppliers will be subject to closure audits to determine their compliance with the corrective action plan.
Page 188 Impact Report - https://www.tesla.com/ns_videos/2022-tesla-impact-report.pdf</t>
  </si>
  <si>
    <t>Volkswagen does not disclose a general process for the whole of its supply chain but outlines a deeper process undertaken, including corrective actions, on the cobalt supply chain. 
Page 20 Raw Materials Report - 
https://uploads.vw-mms.de/system/production/files/cws/039/411/file/1870139bebd9caf860c77771d78369430305f040/VW_Responsible_Raw_Materials_Report_2023.pdf?1689326011</t>
  </si>
  <si>
    <t xml:space="preserve">Volvo only disclose corrective action processes that are specific to battery mineral supply chains.
Page 176 Annual and Sustainability Report - https://vp272.alertir.com/afw/files/press/volvocar/202303076447-1.pdf
</t>
  </si>
  <si>
    <t>Remedy</t>
  </si>
  <si>
    <t>The company has put in place a formal mechanism whereby workers, suppliers, suppliers' workers (in any tier) and other external stakeholders can raise grievances regarding adverse human rights impacts in their supply chain to an impartial entity.</t>
  </si>
  <si>
    <t>KtC 5.3.4
UNGPs 6.2, 6.3, 6.4
WBA c.1.</t>
  </si>
  <si>
    <r>
      <rPr>
        <rFont val="Calibri"/>
        <b/>
        <color theme="1"/>
        <sz val="10.0"/>
      </rPr>
      <t>10%:</t>
    </r>
    <r>
      <rPr>
        <rFont val="Calibri"/>
        <color theme="1"/>
        <sz val="10.0"/>
      </rPr>
      <t xml:space="preserve"> if the company only has an in-house mechanism
</t>
    </r>
    <r>
      <rPr>
        <rFont val="Calibri"/>
        <b/>
        <color theme="1"/>
        <sz val="10.0"/>
      </rPr>
      <t>20%:</t>
    </r>
    <r>
      <rPr>
        <rFont val="Calibri"/>
        <color theme="1"/>
        <sz val="10.0"/>
      </rPr>
      <t xml:space="preserve"> the company has put in place an independent, formal mechanism to report a grievance to an impartial entity regarding human rights in the company's supply chains.
</t>
    </r>
    <r>
      <rPr>
        <rFont val="Calibri"/>
        <b/>
        <color theme="1"/>
        <sz val="10.0"/>
      </rPr>
      <t xml:space="preserve">20%: </t>
    </r>
    <r>
      <rPr>
        <rFont val="Calibri"/>
        <color theme="1"/>
        <sz val="10.0"/>
      </rPr>
      <t xml:space="preserve">The mechanism is available to its workers, suppliers, suppliers' workers (in any tier) and other external stakeholders (e.g. whistleblower hotline).
</t>
    </r>
    <r>
      <rPr>
        <rFont val="Calibri"/>
        <b/>
        <color theme="1"/>
        <sz val="10.0"/>
      </rPr>
      <t>50%:</t>
    </r>
    <r>
      <rPr>
        <rFont val="Calibri"/>
        <color theme="1"/>
        <sz val="10.0"/>
      </rPr>
      <t xml:space="preserve"> the company communicates how the existence of the mechanism is communicated to its suppliers' workers and other impacted stakeholders;
The involvement of impacted stakeholders and their legitimate representatives (e.g. workers, indigenous communities, etc.) in the design, review, operation and ongoing improvement of grievance mechanisms is central to their efficacy. As such, additional indicators have been included under each focus area regarding the specific integration of feedback from different stakeholder groups.</t>
    </r>
  </si>
  <si>
    <t xml:space="preserve">BMW has an internal grievance mechanism, and the company states that it has an anonymous, confidential third party mechanism. They do not disclose that the external grievance mechanism is available for stakeholders other than BMW employees. The Group stakeholder engagement policy does make reference to phone hotline forms and email contact with stakeholders, who are defined to include suppliers and community interest groups; however there is no indication that this is an independently-operated hotline. It is not clear how these tools are communicated to the relevant parties.
Page 23 Legal Compliance Code - https://www.bmwgroup.com/content/dam/grpw/websites/bmwgroup_com/company/downloads/en/2021/CCO_LCC_EN_December2020_external.pdf
</t>
  </si>
  <si>
    <t>Insufficient. There is a whistleblower hotline "to report corrupt activities". It does not state if  this covers human rights complaints as well. It does not appear to be externally operated and they do not disclose whether this available and communicated to external stakeholders/suppliers.
Page 21-22 CSR Report - https://www1.hkexnews.hk/listedco/listconews/sehk/2023/0328/2023032801987.pdf</t>
  </si>
  <si>
    <t>Ford has established a third-party grievance mechanism using the Responsible Business Alliance's (RBA's) Worker Voice platform in-house grievance mechanism that is accessible to all external stakeholders.  They do not describe how the mechanism is communicated externally. 
Page 76 Integrated Report - https://corporate.ford.com/content/dam/corporate/us/en-us/documents/reports/2023-integrated-sustainability-and-financial-report.pdf
Page 13-14 Human Rights Report - https://corporate.ford.com/content/dam/corporate/us/en-us/documents/reports/2022-human-rights-report.pdf</t>
  </si>
  <si>
    <r>
      <rPr>
        <rFont val="Calibri"/>
      </rPr>
      <t xml:space="preserve">GAC has a whistleblowing policy and procedure, however this is focused on reporting corruption issues and the company provides no evidence that the procedure can also be used to raising grievances related to human rights violations in its supply chain. 
Page 31 ESG Report - </t>
    </r>
    <r>
      <rPr>
        <rFont val="Calibri"/>
        <color rgb="FF1155CC"/>
        <u/>
      </rPr>
      <t>https://www.gac-motor.com/static/en/model/about/2022_ESG_REPOT_OF_GAC_GROUP.pdf</t>
    </r>
  </si>
  <si>
    <t>The company appears to have an in-house grievance mechanism available to supplier employees, but it does not seem to have an independent, informal mechanism available to a broader range of stakeholders.
Page 90 ESG Report - https://global.geely.com/-/media/project/web-portal/2023/esg/geely-esg-report-2022.pdf</t>
  </si>
  <si>
    <t xml:space="preserve">GM has an independent, 3rd party grievance mechanism that is accessible to external stakeholders . They do not describe how the mechanism is communicated externally.
Page 73 and 97 Sustainability Report - https://www.gmsustainability.com/_pdf/resources-and-downloads/GM_2022_SR.pdf
</t>
  </si>
  <si>
    <t>Insufficient. The company says it will "work to establish" a human rights grievance mechanism, but does not currently have one in place. The company has in place a separate ethics hotline, but this does not cover human rights impacts.
Page 125, 147 ESG Data Book - https://global.honda/en/sustainability/cq_img/report/pdf/2023/Honda-SR-2023-en-all.pdf</t>
  </si>
  <si>
    <t>The company has a grievance mechanism but appears to be an in-house mechanism. The SCoC says that suppliers must provide a grievance mechanism to their employees. It is also stated that there is an environment-related grievance channel which is accessible to external stakeholders. It is not clear how this is communicated to suppliers' workers or external stakeholders.
Page 15 Supplier Code of Conduct - https://www.hyundaimotorgroup.com/sustainability/esgPolicy
Page 20 Sustainability Report - https://www.hyundai.com/content/hyundai/ww/data/csr/data/0000000051/attach/english/hmc-2023-sustainability-report-en-v5.pdf</t>
  </si>
  <si>
    <t xml:space="preserve">Kia has a grievance mechanism allows employees and stakeholders to report human rights issues. In addition, the company notes that second and third tier suppliers can report "grievances and unfair trade practices", but it is not clear whether this covers suppliers' employees and human rights impacts or whether it is focused more on trade practices. In addition they do not disclose whether the mechanism is independently operated.
Page 82 Sustainability Report - https://worldwide.kia.com/int/files/company/sr/sustainability-report/sustainability-report-2023-int.pdf
</t>
  </si>
  <si>
    <t>Mercedes has an in-house grievance mechanism and an independent 3rd party mechanism that is accessible to all external stakeholders. They do not describe how the mechanism is communicated externally.
Page 53, 220 Sustainability Report - https://sustainabilityreport.mercedes-benz.com/2022/_assets/downloads/entire-mercedes-benz-sr22.pdf</t>
  </si>
  <si>
    <t>There is an externally-operated whistleblowing service for Nissan employees, although the focus for this mechanism appears to be on ethics and compliance issues. They note that they "plan to establish a whistleblowing system for suppliers to report human rights violations by Nissan and its employees during fiscal 2023 to further promote respect for human rights throughout the supply chain". However this system is not in place yet and is thus not eligible for scoring.
Page 98, 136 ESG Data Book - https://www.nissan-global.com/EN/SUSTAINABILITY/LIBRARY/SR/2023/ASSETS/PDF/ESGDB23_E_All.pdf</t>
  </si>
  <si>
    <t>Partial. The company has an externally-run grievance mechanism. They say that the mechanism is accessible to "employees, external or occasional employees and suppliers" as well as "shareholders, job applicants and former employees", but do not refer to suppliers' workers or external stakeholders. They mention that it is communicated to all suppliers and subcontractors every two years, but do not explain how it is communicated to suppliers' workers or other stakeholders.
Page 162 Annual Report - https://www.renaultgroup.com/wp-content/uploads/2023/03/renault_2022-urd_20230327_en.pdf</t>
  </si>
  <si>
    <t xml:space="preserve">Stellantis has an independent 3rd party mechanism that is accessible to all external stakeholders. They do not describe how the mechanism is communicated externally.
Page 301-302 CSR Report - https://www.stellantis.com/content/dam/stellantis-corporate/sustainability/csr-disclosure/stellantis/2022/Stellantis-2022-CSR-Report.pdf
</t>
  </si>
  <si>
    <t xml:space="preserve"> Tesla has an Integrity Line, which is managed by a third-party and is available to suppliers, their employees, and other stakeholders. However, it is not disclosed how the company communicated about the mechanism to suppliers' workers and stakeholders. 
Page 116, 190 Impact Report - https://www.tesla.com/ns_videos/2022-tesla-impact-report.pdf</t>
  </si>
  <si>
    <t xml:space="preserve">Toyota provides a grievance mechanism through an external law firm. It is not clear whether it is a law firm used in another capacity by Toyota, so it is not clear whether this law firm is impartial. It is also not clear that the mechanism applies to grievances in the company's supply chain - it appears to apply only to grievances with Toyota itself. That said, supply chain workers have access to the mechanism within this constraint. It is not clear if and how this mechanism is communicated to impacted stakeholders.
Page 115 Sustainability Data Book - https://global.toyota/pages/global_toyota/sustainability/report/sdb/sdb23_en.pdf
</t>
  </si>
  <si>
    <t>Volkswagen has a whistleblower system, which business partners "should provide their employees with unhindered access to". While the main hotline is operated internally, the company notes that reports can also be made to "external attorneys, who act as ombudsmen". It is not explained how the existence of the system is communicated to suppliers' workers or other stakeholders.
Page 48 Code of Conduct for Business Partners - https://www.volkswagen-group.com/en/publications/more/code-of-conduct-for-business-partner-1885/download?disposition=attachment</t>
  </si>
  <si>
    <t xml:space="preserve">Volvo has an independent, 3rd party grievance mechanism that is accessible to external stakeholders. They do not describe how the mechanism is communicated externally.
Page 178 Annual and Sustainability Report - https://vp272.alertir.com/afw/files/press/volvocar/202303076447-1.pdf
 </t>
  </si>
  <si>
    <t xml:space="preserve">The company discloses data about the practical operation of their due diligence mechanism, such as the number of grievances filed, addressed, and resolved, or an evaluation of the effectiveness of the mechanism. </t>
  </si>
  <si>
    <r>
      <rPr>
        <rFont val="Calibri"/>
        <b/>
        <color theme="1"/>
        <sz val="10.0"/>
      </rPr>
      <t xml:space="preserve">25%: </t>
    </r>
    <r>
      <rPr>
        <rFont val="Calibri"/>
        <color theme="1"/>
        <sz val="10.0"/>
      </rPr>
      <t xml:space="preserve">The company provides quantitative information about the number of grievances raised.
</t>
    </r>
    <r>
      <rPr>
        <rFont val="Calibri"/>
        <b/>
        <color theme="1"/>
        <sz val="10.0"/>
      </rPr>
      <t xml:space="preserve">25%: </t>
    </r>
    <r>
      <rPr>
        <rFont val="Calibri"/>
        <color theme="1"/>
        <sz val="10.0"/>
      </rPr>
      <t xml:space="preserve">the company also provides information on the number of grievances addressed and resolved.
</t>
    </r>
    <r>
      <rPr>
        <rFont val="Calibri"/>
        <b/>
        <color theme="1"/>
        <sz val="10.0"/>
      </rPr>
      <t xml:space="preserve">50%: </t>
    </r>
    <r>
      <rPr>
        <rFont val="Calibri"/>
        <color theme="1"/>
        <sz val="10.0"/>
      </rPr>
      <t xml:space="preserve">The company disaggregates this information by the type of grievance raised, the severity and the outcomes. </t>
    </r>
  </si>
  <si>
    <t xml:space="preserve">GM provides the number of grievances raised, but it does not provide quantitative information on the number of grievances resolved or disaggregated information on the  type of grievance raised, the severity or the outcomes.
Page 97 Sustainability Report - https://www.gmsustainability.com/_pdf/resources-and-downloads/GM_2022_SR.pdf
</t>
  </si>
  <si>
    <t>While the company describes its grievance procedure and states that it aligns with the criteria set out in the UNGPs, it does not appear to provide quantitative information about the number of grievances raised, addressed, or resolved. There is also no indication of the types of grievances raised, the severity, or the outcomes.
Page 50 Sustainability Report - https://www.hyundai.com/content/hyundai/ww/data/csr/data/0000000051/attach/english/hmc-2023-sustainability-report-en-v5.pdf</t>
  </si>
  <si>
    <t>While the company discloses a number of "grievances handled", the grievance mechanism and this data does not appear to cover the supply chain.
Page 84 Sustainability Report - https://worldwide.kia.com/int/files/company/sr/sustainability-report/sustainability-report-2023-int.pdf</t>
  </si>
  <si>
    <t>Mercedes provides quantitative information about the number of grievances raised and disaggregates them by type. However, there is no indication that they were rated by severity and it is not clear either how grievances were determined to have merit or what the outcomes of the grievance processes were. 
Page 56 Sustainability Report - https://sustainabilityreport.mercedes-benz.com/2022/_assets/downloads/entire-mercedes-benz-sr22.pdf</t>
  </si>
  <si>
    <t>The company provides a number of reports received on the whistleblowing tool and the proportion which were "confirmed alerts" but do not disclose the number which were actually address or resolved, nor do they disaggregate the data.
Page 243 Annual Report - https://www.renaultgroup.com/wp-content/uploads/2023/03/renault_2022-urd_20230327_en.pdf</t>
  </si>
  <si>
    <t xml:space="preserve"> There is significant quantitative information on the numbers of grievances received, and the outcomes, in terms of decisions in favour of the company/internal remediation or conviction etc. They are further disaggregated by the types of grievance. 
Page 153 CSR Report - https://www.stellantis.com/content/dam/stellantis-corporate/sustainability/csr-disclosure/stellantis/2022/Stellantis-2022-CSR-Report.pdf</t>
  </si>
  <si>
    <t>Insufficient. The company provides basic percentages of complaints made to the Integrity Line by 'type' e.g. human resources/employee relations making up 65.4%, but there is not total number provided.
Page 116 Impact Report - https://www.tesla.com/ns_videos/2022-tesla-impact-report.pdf</t>
  </si>
  <si>
    <t>Toyota discloses the total number of "consultations" recieved and the breakdown by type in a general sense, such as "Workplace environment/personnel matters," "Harassment" and "Opinions/inquiries". However, it is hard to assess much about the nature of the grievances from the information disclosed, and it is not clear how many, if any, of the grievances were addressed and resolved, nor are the outcomes disclosed. As there is no criteria for how grievances are assessed, there are further concerns that a victim could face retaliation if his/her/their complaint is unfairly deemed malicious.
Page 115 Sustainability Data Book - https://global.toyota/pages/global_toyota/sustainability/report/sdb/sdb23_en.pdf</t>
  </si>
  <si>
    <t xml:space="preserve">Yes. The company provides quantitative information about the number of grievances raised, resolved, and disaggregates this information by type, severity and outcomes. 
Page 113 Sustainability Report - https://www.volkswagen-group.com/en/publications/more/group-sustainability-report-2022-1644/download?disposition=attachment
</t>
  </si>
  <si>
    <t>The company provides quantitative information on the number of suspected violations reported, as well as the number investigated, substantiated and resolved. There is no overall breakdown on type/severity of grievances.
Page 179 Annual and Sustainability Report - https://vp272.alertir.com/afw/files/press/volvocar/202303076447-1.pdf</t>
  </si>
  <si>
    <t>The company has put in place a remedy process.</t>
  </si>
  <si>
    <t>UNGPs</t>
  </si>
  <si>
    <r>
      <rPr>
        <rFont val="Calibri"/>
        <b/>
        <color theme="1"/>
        <sz val="10.0"/>
      </rPr>
      <t xml:space="preserve">50%: </t>
    </r>
    <r>
      <rPr>
        <rFont val="Calibri"/>
        <color theme="1"/>
        <sz val="10.0"/>
      </rPr>
      <t xml:space="preserve">the company discloses the process for determining remedy. This should indicate in general terms:
- </t>
    </r>
    <r>
      <rPr>
        <rFont val="Calibri"/>
        <b/>
        <color theme="1"/>
        <sz val="10.0"/>
      </rPr>
      <t xml:space="preserve">25%: </t>
    </r>
    <r>
      <rPr>
        <rFont val="Calibri"/>
        <color theme="1"/>
        <sz val="10.0"/>
      </rPr>
      <t xml:space="preserve">how they investigate an issue that is raised and escalate the issue within the company 
- </t>
    </r>
    <r>
      <rPr>
        <rFont val="Calibri"/>
        <b/>
        <color theme="1"/>
        <sz val="10.0"/>
      </rPr>
      <t xml:space="preserve">25%: </t>
    </r>
    <r>
      <rPr>
        <rFont val="Calibri"/>
        <color theme="1"/>
        <sz val="10.0"/>
      </rPr>
      <t xml:space="preserve">how they determine appropriate remedy
</t>
    </r>
    <r>
      <rPr>
        <rFont val="Calibri"/>
        <b/>
        <color theme="1"/>
        <sz val="10.0"/>
      </rPr>
      <t xml:space="preserve">50%: </t>
    </r>
    <r>
      <rPr>
        <rFont val="Calibri"/>
        <color theme="1"/>
        <sz val="10.0"/>
      </rPr>
      <t xml:space="preserve">the company provides information about how the process operates in practice, including quantitative information regarding the types of allegations raised (where no allegations have been raised, a statement to this end will suffice). This should be:
- </t>
    </r>
    <r>
      <rPr>
        <rFont val="Calibri"/>
        <b/>
        <color theme="1"/>
        <sz val="10.0"/>
      </rPr>
      <t>25%:</t>
    </r>
    <r>
      <rPr>
        <rFont val="Calibri"/>
        <color theme="1"/>
        <sz val="10.0"/>
      </rPr>
      <t xml:space="preserve"> disaggregated by region and tier at a minimum
- </t>
    </r>
    <r>
      <rPr>
        <rFont val="Calibri"/>
        <b/>
        <color theme="1"/>
        <sz val="10.0"/>
      </rPr>
      <t>25%:</t>
    </r>
    <r>
      <rPr>
        <rFont val="Calibri"/>
        <color theme="1"/>
        <sz val="10.0"/>
      </rPr>
      <t xml:space="preserve"> one or more qualitative case studies of the process in action (where there have been no investigations that year, case studies from previous years to illustrate the process will suffice), including outcomes from that process.
note: the UNGPs specify that impacted stakeholders should be involved in the determination of remedy. As such, additional indicators have been included under each of the focus areas to provide a score regarding the company's engagement with specific stakeholder groups.</t>
    </r>
  </si>
  <si>
    <t>Ford states that they remediate issues when they occur, however, they do not outline the process for investigating issues, for determining appropriate remedy etc. They do not provide case studies or numeric information on instances of remedy.
Page 8 and 13 Human Rights Report - https://corporate.ford.com/content/dam/corporate/us/en-us/documents/reports/2022-human-rights-report.pdf</t>
  </si>
  <si>
    <t xml:space="preserve">GM disclose the process for determining remedy but they have not detailed how the process operates in practice including quantitative information regarding types of allegations made. 
GM state "GM tracks all reports of misconduct— whether made to the Awareline or through some other channel—in a case management system that facilitates efficient investigation, followup and compliance trend analysis. The case management system allows GM to follow up with individuals who submit Awareline reports anonymously, while preserving the reporter’s anonymity, to help GM better investigate and remediate anonymous allegations. Allegations of misconduct are reviewed and prioritized based on a number of factors, including the type of misconduct, the position of the alleged wrongdoer within the company and whether the allegation entails any potential violations of law. High-priority cases receive special scrutiny and review; a cross-functional committee meets monthly to discuss their investigative progress and resolution. There is also a quarterly review process to determine which cases, if any, require reporting to the Board or Audit Committee, as well as processes in case a particular allegation requires more immediate reporting. The chief compliance officer also provides regular updates to the Audit Committee on key GECC priorities and accomplishments and trends in Awareline submissions and Investigations." 
Page 97 Sustainability Report - https://www.gmsustainability.com/_pdf/resources-and-downloads/GM_2022_SR.pdf
</t>
  </si>
  <si>
    <t>Hyundai states that they have a process to remedy non-conformance, but they do not provide enough disclosure on how they investigate an issue or how they determine appropriate remedy.
Page 6 Human Rights Charter - https://www.hyundaimotorgroup.com/sustainability/esgPolicy</t>
  </si>
  <si>
    <t xml:space="preserve">Mercedes provides detail on how they investigate issues that are raised through their whistleblower hotline, including how issues are escalated through the companies. They do not outline a process for determining appropriate remedy or provide specific quantitative data or qualitative case studies on their remedy process.
Page 53 Sustainability Report - https://sustainabilityreport.mercedes-benz.com/2022/_assets/downloads/entire-mercedes-benz-sr22.pdf
</t>
  </si>
  <si>
    <t>Stellantis provides basic information with regards how they investigate issues that are raised through their whistleblower system. A process for determining appropriate remedy, quantitative data by region and tier, and qualitative case studies on their remedy process are not disclosed.
Page 302 CSR Report - https://www.stellantis.com/content/dam/stellantis-corporate/sustainability/csr-disclosure/stellantis/2022/Stellantis-2022-CSR-Report.pdf</t>
  </si>
  <si>
    <t>While Tesla sets out a process for assessment of stakeholder complaints and refers to remedy, it is not clear what the actual remediation process is.
Page 214 Impact Report - https://www.tesla.com/ns_videos/2022-tesla-impact-report.pdf</t>
  </si>
  <si>
    <t>There is no clear process for remediation disclosed. While it appears that issues can be raised through the due diligence process, it is not clear how they are escalated or if and how appropriate remedies are determined. There is also no quantitative information on remedial measures.
Page 169 Annual and Sustainability Report - https://vp272.alertir.com/afw/files/press/volvocar/202303076447-1.pdf</t>
  </si>
  <si>
    <t>Responsible Sourcing of Transition Minerals</t>
  </si>
  <si>
    <t>The company has a commitment to responsible metals and minerals sourcing.</t>
  </si>
  <si>
    <t>CHRB also Earthworks https://earthworks.org/wp-content/uploads/2021/09/Just-Minerals-FINAL.pdf</t>
  </si>
  <si>
    <r>
      <rPr>
        <rFont val="Calibri"/>
        <color theme="1"/>
        <sz val="10.0"/>
      </rPr>
      <t xml:space="preserve">The following scores are not cumulative, they are absolute: 
</t>
    </r>
    <r>
      <rPr>
        <rFont val="Calibri"/>
        <b/>
        <color theme="1"/>
        <sz val="10.0"/>
      </rPr>
      <t xml:space="preserve">100%:  </t>
    </r>
    <r>
      <rPr>
        <rFont val="Calibri"/>
        <color theme="1"/>
        <sz val="10.0"/>
      </rPr>
      <t xml:space="preserve">the company has a standalone responsible minerals sourcing policy or their human rights policy includes a section on the responsible sourcing of transition minerals and metals that applies to all salient minerals and metals.
</t>
    </r>
    <r>
      <rPr>
        <rFont val="Calibri"/>
        <b/>
        <color theme="1"/>
        <sz val="10.0"/>
      </rPr>
      <t xml:space="preserve">75%: </t>
    </r>
    <r>
      <rPr>
        <rFont val="Calibri"/>
        <color theme="1"/>
        <sz val="10.0"/>
      </rPr>
      <t xml:space="preserve">the company has a standalone responsible minerals sourcing policy or their human rights policy includes a section on the responsible sourcing of transition minerals and metals that goes beyond "conflict minerals" to include </t>
    </r>
    <r>
      <rPr>
        <rFont val="Calibri"/>
        <i/>
        <color theme="1"/>
        <sz val="10.0"/>
      </rPr>
      <t xml:space="preserve">some </t>
    </r>
    <r>
      <rPr>
        <rFont val="Calibri"/>
        <color theme="1"/>
        <sz val="10.0"/>
      </rPr>
      <t xml:space="preserve">other minerals or metals (e.g. includes cobalt).
</t>
    </r>
    <r>
      <rPr>
        <rFont val="Calibri"/>
        <b/>
        <color theme="1"/>
        <sz val="10.0"/>
      </rPr>
      <t>50%:</t>
    </r>
    <r>
      <rPr>
        <rFont val="Calibri"/>
        <color theme="1"/>
        <sz val="10.0"/>
      </rPr>
      <t xml:space="preserve"> the company has a standalone responsible minerals sourcing policy or their human rights policy includes a commitment to the responsible sourcing of "conflict minerals" only.</t>
    </r>
  </si>
  <si>
    <t xml:space="preserve">BMW's Human Rights Policy does not include a commitment to responsible minerals sourcing. They do not have a standalone responsible minerals or conflict minerals sourcing policy.
</t>
  </si>
  <si>
    <t>Not disclosed. The company does not have a public standalone policy on conflict minerals. It is stated in the CSR Report that "The relevant documents explicitly prohibit suppliers from purchasing conflict minerals.", but there is no clear commitment by the company. 
Page 32 CSR Report - https://www1.hkexnews.hk/listedco/listconews/sehk/2023/0328/2023032801987.pdf</t>
  </si>
  <si>
    <t>"Ford has a standalone responsible minerals sourcing policy which references the OECD Due Diligence Guidance for Responsible Supply Chains of Minerals for Conflict-Affected and High-Risk Areas. They indicate that the commitment goes beyond conflict minerals to cover cobalt, mica, lithium and nickel, and at Ford's request, other materials.
Responsible Material Sourcing Policy - https://corporate.ford.com/content/dam/corporate/us/en-us/documents/legal/Responsible_Material_Sourcing_Policy-2023-2.pdf"</t>
  </si>
  <si>
    <t>GM has standalone Responsible Minerals Sourcing Policy, which explicitly names 3TG conflict minerals as well as cobalt and mica (named in appendix A).
Page 3 Responsible Minerals Sourcing Policy -  https://www.gmsustainability.com/_pdf/policies/GM_Responsible_Mineral_Sourcing_Policy.pdf</t>
  </si>
  <si>
    <t>Honda includes a commitment to responsible mineral sourcing in its Supplier Sustainability Guidelines, and states that this requirement covers conflict minerals and cobalt.
Page 5 Supplier Sustianability Guidelines - https://global.honda/jp/procurement/pdf/sustinability_guideline_En_230131.pdf"</t>
  </si>
  <si>
    <r>
      <rPr>
        <rFont val="Calibri"/>
        <color theme="1"/>
        <sz val="11.0"/>
      </rPr>
      <t xml:space="preserve">Hyundai and Kia have a shared responsible minerals policy that applies to CAHRAs and cobalt, and other minerals that "pose human rights violations or environmental destruction issues in the mining process". 
Page 3 Hyundai Kia Conflict Minerals Report - </t>
    </r>
    <r>
      <rPr>
        <rFont val="Calibri"/>
        <color rgb="FF1155CC"/>
        <sz val="11.0"/>
        <u/>
      </rPr>
      <t>https://www.hyundai.com/content/dam/hyundai/ww/en/images/company/sustainability/about-sustainability/policy/hyundai-conflict-minerals-responsible-minerals-report-eng-2022.pdf</t>
    </r>
  </si>
  <si>
    <t>Hyundai and Kia have a shared responsible minerals policy that applies to CAHRAs and cobalt, and other minerals that "pose human rights violations or environmental destruction issues in the mining process". 
Page 3 Hyundai Kia Conflict Minerals Report - https://www.hyundai.com/content/dam/hyundai/ww/en/images/company/sustainability/about-sustainability/policy/hyundai-conflict-minerals-responsible-minerals-report-eng-2022.pdf</t>
  </si>
  <si>
    <t>Mercedes Responsible Sourcing Standards include a commitment to the responsible sourcing of minerals and metals. Their 'expectations' for suppliers go beyond CAHRAs to include other critical raw materials. Their raw materials report outlines due diligence conducted on 24 salient minerals and metals and states that they are committed to "responsible procurement of production and non-production materials and services."
Page 2 Responsible Sourcing Standards - https://supplier.mercedes-benz.com/servlet/JiveServlet/download/2671-7-3350/V052022_Responsible+Sourcing+Standards_EN.pdf</t>
  </si>
  <si>
    <t xml:space="preserve">Nissan has a standalone responsible minerals sourcing policy that includes CAHRAs and cobalt.
Global Minerals Sourcing Policy Statement - https://www.nissan-global.com/EN/DOCUMENT/PDF/SR/Minerals_Sourcing_Policy_e.pdf </t>
  </si>
  <si>
    <r>
      <rPr>
        <rFont val="Calibri"/>
        <color rgb="FF000000"/>
        <sz val="11.0"/>
      </rPr>
      <t xml:space="preserve">Renault has a standalone responsible minerals sourcing policy that includes CAHRAs and cobalt.
</t>
    </r>
    <r>
      <rPr>
        <rFont val="Calibri"/>
        <color rgb="FF1155CC"/>
        <sz val="11.0"/>
      </rPr>
      <t>Groupe Renault Policy - https://www.renaultgroup.com/wp-content/uploads/2020/06/groupe-renault-policy-eng.pdf</t>
    </r>
  </si>
  <si>
    <t>SAIC does not have a standalone conflict minerals sourcing policy or human rights policy. There is no public commitment to responsible metals and minerals sourcing.</t>
  </si>
  <si>
    <t xml:space="preserve">Stellantis has a standalone responsible minerals sourcing policy that includes CAHRAs and cobalt, mica, bauxite/aluminium, nickel and lithium.
Page 458 CSR Report - https://www.stellantis.com/content/dam/stellantis-corporate/sustainability/csr-disclosure/stellantis/2022/Stellantis-2022-CSR-Report.pdf
</t>
  </si>
  <si>
    <t>Tesla has a standalone responsible minerals sourcing policy that covers the responsible sourcing of transition minerals and metals that applies to all salient minerals and metals.
Responsible Sourcing Policy - https://www.tesla.com/legal/additional-resources#responsible-sourcing-policies</t>
  </si>
  <si>
    <t>Partial. The company has a standalone responsible mineral policy that extends to cobalt. 
Responsible Minerals Policy - https://global.toyota/pages/global_toyota/sustainability/esg/mineral_sourcing_en.pdf</t>
  </si>
  <si>
    <t xml:space="preserve">Volkswagen does not reference responsible mineral sourcing in their social and human rights document. They have a Responsible Minerals sourcing report, which specifies the actions taken with regards to 16 priority materials, including conflict minerals, cobalt, lithium, nickel, graphite, aluminium, copper, rare earths minerals, platinum group metals and steel. They state that their due diligence for all these metals and minerals is done in accordance with the OECD Guidelines - even if the materials aren’t specifically conflict minerals.
Responsible Raw Materials Report - https://uploads.vw-mms.de/system/production/files/vwn/039/413/file/878b0edee5d6be70ec48fbf6ad941c15bf91b43e/VW_Responsible_Raw_Materials_Report_2023.pdf?1689334523
</t>
  </si>
  <si>
    <t xml:space="preserve">Volvo does not have a standalone human rights policy or a responsible minerals sourcing policy. It does have a general responsible sourcing policy, which includes commitments regarding the sourcing of conflict minerals. They state in the sustainability report that this policy applies to "suppliers of components containing raw materials associated with severe negative environmental, social and governance (ESG) impacts, or Materials of Concern," i.e. it applies to all salient materials.
Page 173 Annual and Sustainability Report - https://vp272.alertir.com/afw/files/press/volvocar/202303076447-1.pdf
</t>
  </si>
  <si>
    <t>The company requires its suppliers to undertake due diligence in accordance with the OECD Due Diligence for Responsible Supply Chains of Minerals from Conflict-Affected and High Risk Areas</t>
  </si>
  <si>
    <r>
      <rPr>
        <rFont val="Calibri"/>
        <b/>
        <color theme="1"/>
        <sz val="10.0"/>
      </rPr>
      <t>25%:</t>
    </r>
    <r>
      <rPr>
        <rFont val="Calibri"/>
        <color theme="1"/>
        <sz val="10.0"/>
      </rPr>
      <t xml:space="preserve"> the SCoC states that companies will undertake due diligence in accordance with OECD Due Diligence for Responsible Supply Chains of Minerals from CAHRAs. 
</t>
    </r>
    <r>
      <rPr>
        <rFont val="Calibri"/>
        <b/>
        <color theme="1"/>
        <sz val="10.0"/>
      </rPr>
      <t>25%:</t>
    </r>
    <r>
      <rPr>
        <rFont val="Calibri"/>
        <color theme="1"/>
        <sz val="10.0"/>
      </rPr>
      <t xml:space="preserve"> the SCoC specifies that suppliers should apply the OECD due diligence guidelines to all salient metals and minerals in addition to CAHRAs. (note: companies that only specify cobalt do not achieve a score here, due to its inclusion in the Frank Dodd Act.)
</t>
    </r>
    <r>
      <rPr>
        <rFont val="Calibri"/>
        <b/>
        <color theme="1"/>
        <sz val="10.0"/>
      </rPr>
      <t>25%:</t>
    </r>
    <r>
      <rPr>
        <rFont val="Calibri"/>
        <color theme="1"/>
        <sz val="10.0"/>
      </rPr>
      <t xml:space="preserve"> there is a requirement or expectation that suppliers have a due diligence process in place to identify raw materials sources, specifically, conducting due diligence on the SoRs in their supply chain (this may include the use of third party certification, etc)
</t>
    </r>
    <r>
      <rPr>
        <rFont val="Calibri"/>
        <b/>
        <color theme="1"/>
        <sz val="10.0"/>
      </rPr>
      <t>25%:</t>
    </r>
    <r>
      <rPr>
        <rFont val="Calibri"/>
        <color theme="1"/>
        <sz val="10.0"/>
      </rPr>
      <t xml:space="preserve"> there is a contractual requirement or expectation to disclose smelter/refiner information. 
Note: as it is unlikely that companies will publish their contracts, disclosures for the last three points may be found in the SCoC or the contractual minerals report.</t>
    </r>
  </si>
  <si>
    <t>BMW states that companies should conduct due diligence in accordance with the OECD Guidelines. This applies to all critical raw materials and process materials, defined in accordance with the Material Change Report from Drive Sustainability. They are expected to identify whether smelters are conformant have independent 3rd party certification and that they provide this information to BMW on request. 
 Page 12, 13 Supplier Code of Conduct - https://www.bmwgroup.com/content/dam/grpw/websites/bmwgroup_com/responsibility/downloads/en/2022/BMW-Group-Supplier-Code-of-Conduct-V.3.0_englisch_20221206.pdf</t>
  </si>
  <si>
    <t>The company does not have a public SCoC</t>
  </si>
  <si>
    <t>Ford’s SCoC requires that suppliers undertake due diligence in accordance with OECD Due Diligence Guidelines. This expectation extends to cobalt, mica, etc. They specify that companies must be able to provide information on their smelters and verify the sources of the raw materials in their parts. It does not specify that suppliers disclose SoR details.
Page 1 Responsible Material Sourcing Policy - https://corporate.ford.com/content/dam/corporate/us/en-us/documents/legal/Responsible_Material_Sourcing_Policy-2023-2.pdf
Page 9 Supplier Code of Conduct - https://corporate.ford.com/content/dam/corporate/us/en-us/documents/operations/governance-and-policies/Ford-Supplier-Code-Of-Conduct-v2-Final.pdf</t>
  </si>
  <si>
    <t>Partial. The SCoC says that companies will undertake due diligence in their supply chain with respect to conflict minerals. 
However, there is no evidence that this requirement goes beyond conflict minerals, and there is no reference to SoRs in either the SCoC or ESG Report.
Page 4 Supplier Code of Conduct - https://zgh.com/wp-content/uploads/2021/08/Geely-Supplier-Code-of-Conduct-EN.pdf</t>
  </si>
  <si>
    <t xml:space="preserve">GM requires suppliers to conduct due diligence in accordance with the OECD Guidelines for conflict minerals, cobalt and mica. They require smelter to verify 3rd party certification and provide this to GM.
Page 8 Supplier Code of Conduct - https://www.gmsustainability.com/_pdf/policies/GM_Supplier_Code_of_Conduct.pdf
Page 1 of Responsible Minerals Sourcing Policy - https://www.gmsustainability.com/_pdf/policies/GM_Responsible_Mineral_Sourcing_Policy.pdf </t>
  </si>
  <si>
    <t>Not disclosed. Honda's SCoC has the expectation that suppliers "strive" to use smelters and refiners do not use smelters and refiners linked to human rights issues. It does not refer specifically to the OECD Due Diligence guidelines.
Page 6 Supplier Sustainability Guidelines - https://global.honda/jp/procurement/pdf/sustinability_guideline_En_230131.pdf</t>
  </si>
  <si>
    <t xml:space="preserve">Hyundai's Responsible Minerals policy references the OECD Guidelines, however these are not mentioned in the Supplier Code of Conduct. Hyundai does not require suppliers to conduct due diligence in accordance with the OECD Guidelines. They do not require suppliers to use SoRs that are conformant with a 3rd party certification standard or to provide SoR details to Hyundai.
Page 3 Hyundai Kia Conflict Minerals Report - https://www.hyundai.com/content/dam/hyundai/ww/en/images/company/sustainability/about-sustainability/policy/hyundai-conflict-minerals-responsible-minerals-report-eng-2022.pdf
</t>
  </si>
  <si>
    <t>The SCOC does not mention the OECD Guidelines. They are referenced in the Sustainability Report, Responsible Minerals Report and the Human Rights Charter, but not as requirements for suppliers. Suppliers are "requested" to conduct a transaction with RMAP certified smelters. 
Page 8 Hyundai-Kia Conflict Minerals Report - https://worldwide.kia.com/int/files/company/sr/about/E000022012601-en.pdf</t>
  </si>
  <si>
    <t xml:space="preserve">Mercedes states that companies should conduct due diligence in accordance with the OECD Guidelines. This explicitly refers to CAHRAs, however they also specify that due diligence on critical raw materials should have an OECD-compliant due diligence process. Suppliers are expected to identify whether smelters are conformant have independent 3rd party certification and that they provide this information to Mercedes on request.
Page 6, 12, 13 Responsible Sourcing Standards - https://supplier.mercedes-benz.com/servlet/JiveServlet/download/2671-7-3350/V052022_Responsible+Sourcing+Standards_EN.pdf
</t>
  </si>
  <si>
    <t>Nissan's Global Minerals Sourcing Policy Statement states that companies should conduct due diligence in accordance with the OECD Guidelines. This applies to all minerals, not just CAHRAs. There are no explicit SoR requirements.
Global Minerals Sourcing Policy Statement - https://www.nissan-global.com/EN/SUSTAINABILITY/LIBRARY/ASSETS/PDF/Minerals_Sourcing_Policy_e.pdf</t>
  </si>
  <si>
    <t xml:space="preserve">Renault states that companies should conduct due diligence in accordance with the OECD Guidelines. This applies to CAHRAs and cobalt. There are no explicit SoR requirements.
Groupe Renault Policy - https://www.renaultgroup.com/wp-content/uploads/2019/03/groupe-renault-policy-eng.pdf </t>
  </si>
  <si>
    <t>Stellantis does not directly reference the OECD Guidelines. However, the SCoC explicitly applies to all materials. They are required to submit SoR details to Stellantis, but there are no requirements regarding 3rd party certification. 
Page 3 Global Responsible Purchasing Guidelines - https://www.stellantis.com/content/dam/stellantis-corporate/group/governance/corporate-regulations/global-responsible-purchasing-guidelines.pdf</t>
  </si>
  <si>
    <t xml:space="preserve">Tesla states that companies should conduct due diligence in accordance with the OECD Guidelines. This applies to all minerals. They are expected to identify whether smelters are conformant have independent 3rd party certification and that they provide this information to Tesla on request.
Supplier Code of Conduct - https://www.tesla.com/sites/default/files/about/legal/tesla-supplier-code-of-conduct.pdf </t>
  </si>
  <si>
    <t>Not disclosed. Toyota SCoC requires suppliers to conduct due diligence but does not say this must be in accordance with OECD guidelines. It does not refer to due diligence of SoRs or disclosing SoRs.
Page 4 Supplier Sustainability Guidelines - https://global.toyota/pages/global_toyota/sustainability/esg/supplier_csr_en.pdf</t>
  </si>
  <si>
    <t xml:space="preserve">Volkswagen’s SCoC requires that suppliers undertake due diligence in accordance with OECD Due Diligence Guidelines. This expectation extends to cobalt, mica, etc. It expects that suppliers conduct due diligence on their smelters. It does not require suppliers to provide smelter information.
Page 26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</si>
  <si>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Car Group requires suppliers to undertake due diligence on its minerals supply chains, but does not specify that this is done in accordance with the OECD Guidelines. There are no specific requirements for SoRs.
Page 13 of Code of Conduct for Business Partners - https://www.volvocars.com/images/v/-/media/market-assets/intl/applications/dotcom/pdf/suppliers/codeofconduct_for_business_partners_en_2022_digital_a4.pdf
</t>
  </si>
  <si>
    <t xml:space="preserve">The company has a process in place to assess transition minerals risks in their supply chain to the point of extraction. </t>
  </si>
  <si>
    <t>CHRB D.5.10.b, OECD</t>
  </si>
  <si>
    <r>
      <rPr>
        <rFont val="Calibri"/>
        <b/>
        <color theme="1"/>
        <sz val="10.0"/>
      </rPr>
      <t xml:space="preserve">25%: </t>
    </r>
    <r>
      <rPr>
        <rFont val="Calibri"/>
        <color theme="1"/>
        <sz val="10.0"/>
      </rPr>
      <t xml:space="preserve">the company discloses that they have a process in place to map supply chains back to the point of extraction.
</t>
    </r>
    <r>
      <rPr>
        <rFont val="Calibri"/>
        <b/>
        <color theme="1"/>
        <sz val="10.0"/>
      </rPr>
      <t>25%:</t>
    </r>
    <r>
      <rPr>
        <rFont val="Calibri"/>
        <color theme="1"/>
        <sz val="10.0"/>
      </rPr>
      <t xml:space="preserve"> the company provides detail on the processes that they have put in place to map their supply chains to the point of extraction
</t>
    </r>
    <r>
      <rPr>
        <rFont val="Calibri"/>
        <b/>
        <color theme="1"/>
        <sz val="10.0"/>
      </rPr>
      <t xml:space="preserve">25%: </t>
    </r>
    <r>
      <rPr>
        <rFont val="Calibri"/>
        <color theme="1"/>
        <sz val="10.0"/>
      </rPr>
      <t xml:space="preserve">the company discloses the portion of the supply chain that they have mapped to the point of extraction. Note: this could be by specifying which supply chains they have mapped, a percentage of total suppliers mapped, etc.
</t>
    </r>
    <r>
      <rPr>
        <rFont val="Calibri"/>
        <b/>
        <color theme="1"/>
        <sz val="10.0"/>
      </rPr>
      <t xml:space="preserve">25%: </t>
    </r>
    <r>
      <rPr>
        <rFont val="Calibri"/>
        <color theme="1"/>
        <sz val="10.0"/>
      </rPr>
      <t xml:space="preserve">the company discloses information from their mapping (e.g primary countries of origin etc)
</t>
    </r>
    <r>
      <rPr>
        <rFont val="Calibri"/>
        <b/>
        <color theme="1"/>
        <sz val="10.0"/>
      </rPr>
      <t>MODIFIER</t>
    </r>
    <r>
      <rPr>
        <rFont val="Calibri"/>
        <color theme="1"/>
        <sz val="10.0"/>
      </rPr>
      <t>: In order to achieve full credit the mapping must cover at least the three focus minerals that are of significant industry and stakeholder focus given outsized volume and/or impacts: cobalt, nickel &amp; lithium. Companies that map two of fewer minerals will receive half scores.</t>
    </r>
  </si>
  <si>
    <t>Reference to supply chain mapping does not say whether it goes to the point of extraction, or provide further detail. "Supply chain mapping forms the basis for analysing risks at n-Tier suppliers." 
Page 112 Group Report - https://www.bmwgroup.com/content/dam/grpw/websites/bmwgroup_com/ir/downloads/en/2023/bericht/BMW-Group-Report-2022-en.pdf</t>
  </si>
  <si>
    <t>Insufficient. There is a survey on 3TG conflict minerals, which goes back to the smelters, but it is unclear it  goes all the way to the point of extraction.
Page 32 CSR Report - https://www1.hkexnews.hk/listedco/listconews/sehk/2023/0328/2023032801987.pdf</t>
  </si>
  <si>
    <t xml:space="preserve">It is indicated that they map their battery supply sites and use a third party to do so. It indicates that specifically two battery supply chains were audited and the countries where mine sites were identified.
"In 2021, we initiated battery supply chain mapping to gain greater transparency about the sources of the cobalt, nickel, and lithium used in our EVs. Since March 2021, we have been working with RCS Global Group to deliver a multi-commodity responsible sourcing audit program covering these key battery metals. The collaboration with RCS Global – a recognized leader in data-driven ESG performance and auditing – is strengthening our responsible sourcing capacity and driving continual improvements in transparency and responsibility in our raw material supply chains. To date, the project has conducted 19 supplier audits along two select battery supply chains at all tiers through to the mine site. These initial audits have led to the identification and mapping of 92 additional suppliers and identified mine sites in the DRC, Turkey, Australia, Russia, and Chile." 
Page 19 Human Rights Report - https://corporate.ford.com/content/dam/corporate/us/en-us/documents/reports/2022-human-rights-report.pdf
</t>
  </si>
  <si>
    <t>GM have an in-house visibility tool for mapping Tier 1-3 suppliers, but do not appear to map their supply chain to the point of extraction.
Page 83 Sustainability Report - https://www.gmsustainability.com/_pdf/resources-and-downloads/GM_2022_SR.pdf</t>
  </si>
  <si>
    <t>Not disclosed. In the SEC Conflict Minerals Report, they disclose efforts to determine the mines of origin of conflict minerals, but there is no clear system for mapping to the point of extraction.
"Through our participation in RMI and by requesting our suppliers to complete the RCOI survey, we have determined that seeking information about the conflict minerals smelters and refiners in our supply chain represents the most reasonable effort we can make to determine the mines or locations of origin of the necessary conflict minerals contained in our supply chains. "
Page 6 SEC Conflict Minerals Report - https://global.honda/content/dam/site/global-en/investors/cq_img/library/cmr/CY2022_formSD_e.pdf</t>
  </si>
  <si>
    <t>Hyundai's Responsible Minerals Report indicates that they use the RMI's CMRT report. It does not disclose a process for mapping their supply chains back to the point of extraction.
Page 6 Hyundai Kia Responsible Minerals Report - https://www.hyundai.com/content/dam/hyundai/ww/en/images/company/sustainability/about-sustainability/policy/hyundai-conflict-minerals-responsible-minerals-report-eng-2022.pdf</t>
  </si>
  <si>
    <t>Kia's Responsible Minerals Report indicates that they use the RMI's CMRT report. It does not disclose a process for mapping their supply chains back to the point of extraction.
Page 6 Hyundai Kia Responsible Minerals Report - https://www.hyundai.com/content/dam/hyundai/ww/en/images/company/sustainability/about-sustainability/policy/hyundai-conflict-minerals-responsible-minerals-report-eng-2022.pdf</t>
  </si>
  <si>
    <t>Mercedes discloses that they have a process in place to map their supply chain back to the point of extraction. Their Raw Materials report includes mapping for six materials, including the processes for prioritisation etc. They findings from the mapping, such as primary sources, supplier awareness etc.
Page 210 Sustainability Report - https://sustainabilityreport.mercedes-benz.com/2022/_assets/downloads/entire-mercedes-benz-sr22.pdf
Raw Materials Report - https://group.mercedes-benz.com/dokumente/nachhaltigkeit/produktion/mercedes-benz-raw-materials-report.pdf</t>
  </si>
  <si>
    <t xml:space="preserve">Nissan states that they have processes in place to map their conflict minerals supply chain, however, it appears that these only reach SoRs, not the point of extraction. 
Page 101 ESG Data Book - https://www.nissan-global.com/EN/SUSTAINABILITY/LIBRARY/SR/2023/ASSETS/PDF/ESGDB23_E_All.pdf
</t>
  </si>
  <si>
    <t xml:space="preserve">Renault discloses a process for mapping cobalt back to the point of  extraction. They very briefly mention other minerals such as lithium but they do not disclose a process for these other high risk mineral supply chains.
Page 244 Annual Report - https://www.renaultgroup.com/wp-content/uploads/2023/03/renault_2022-urd_20230327_en.pdf
</t>
  </si>
  <si>
    <t>The company engages third party RCS Global to conduct audits of the cobalt and lithium supply chains down to the mine site and provides detail of this process. The company also provides information from the mapping, in particular the number of suppliers and a list of countries of origin.
Page 44 and 451 CSR Report - https://www.stellantis.com/content/dam/stellantis-corporate/sustainability/csr-disclosure/stellantis/2022/Stellantis-2022-CSR-Report.pdf</t>
  </si>
  <si>
    <t xml:space="preserve"> It is disclosed that cobalt, lithium and nickel are mapped to the point of extraction, and there is reference to the mapping of aluminium and silicone. They disclose a list of suppliers operating mines or refineries for the high-intensity minerals and the countries those suppliers are located in. There is insufficient detail on the processes.
Page 165, 176, 171, 174 Impact Report - https://www.tesla.com/ns_videos/2022-tesla-impact-report.pdf</t>
  </si>
  <si>
    <t>While Toyota discloses that it undertakes a "reasonable country-of-origin enquiry," it is not clear that this enquiry equates to supply chain mapping to the point of extraction. There appears to be little detail of or information from the mineral supply chain mapping process and no disclosure of the portion of the supply chain mapped to the point of extraction or otherwise.
Conflict Minerals Report - https://global.toyota/pages/global_toyota/ir/library/sec/form_sd_202305_final.pdf</t>
  </si>
  <si>
    <t xml:space="preserve">Volkswagen identifies a process for prioritising mineral supply chains assessed through the Drive Sustainability platform. They then conduct detailed mapping of the 15 prioritised supply chains, in many cases to the point of extraction. They identify the extent to which they have mapped each supply chain, and the issues that were discovered through that mapping. However, note the previous years' disclosure of countries of origin for each mineral is no longer included.
Page 49, 20, 24, 26, 30, 32, 37, 39 Responsible Raw Materials Report - https://uploads.vw-mms.de/system/production/files/vwn/039/413/file/878b0edee5d6be70ec48fbf6ad941c15bf91b43e/VW_Responsible_Raw_Materials_Report_2023.pdf?1689334523
</t>
  </si>
  <si>
    <t>Volvo states that it works with third party firm Circulor to use blockchain to map parts of its battery supply chain to the point of extraction, and the process covers lithium, nickel and mica. They do not provide significant information from the mapping.
Page 175 Annual and Sustainability Report - https://vp272.alertir.com/afw/files/press/volvocar/202303076447-1.pdf</t>
  </si>
  <si>
    <t>The company discloses transition minerals risks in their supply chain and where they are located.</t>
  </si>
  <si>
    <r>
      <rPr>
        <rFont val="Calibri"/>
        <b/>
        <color theme="1"/>
        <sz val="10.0"/>
      </rPr>
      <t xml:space="preserve">50%: </t>
    </r>
    <r>
      <rPr>
        <rFont val="Calibri"/>
        <color theme="1"/>
        <sz val="10.0"/>
      </rPr>
      <t xml:space="preserve">the company discloses how CAHRA risks are present in their supply chains and the relative risks of countries of sourcing.
</t>
    </r>
    <r>
      <rPr>
        <rFont val="Calibri"/>
        <b/>
        <color theme="1"/>
        <sz val="10.0"/>
      </rPr>
      <t>50%:</t>
    </r>
    <r>
      <rPr>
        <rFont val="Calibri"/>
        <color theme="1"/>
        <sz val="10.0"/>
      </rPr>
      <t xml:space="preserve"> the company discloses broader risks from transition minerals in their supply chain
</t>
    </r>
  </si>
  <si>
    <t>Ford's Conflict Minerals report provides a detailed analysis of their conflict mineral supply chains and the risks that are present there. 
Conflict Minerals Report - https://corporate.ford.com/content/dam/corporate/us/en-us/documents/legal/Form-SD-and-CMR-for-Year-Ended-December-31-2022.pdf</t>
  </si>
  <si>
    <t>The company discloses a list of 14 high-risk raw materials, including cobalt and 3TG. They say that they plan to further investigate these minerals and form a risk list in 2023, but they do not provide any detail on how CAHRA or broader transition mineral risks affect these minerals
Page 87 ESG Report - https://global.geely.com/-/media/project/web-portal/2023/esg/geely-esg-report-2022.pdf</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</si>
  <si>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Page 5 Hyundai Kia Responsible Minerals Report - https://worldwide.kia.com/int/files/company/sr/about/E000022012602-en.pdf </t>
  </si>
  <si>
    <t>Yes. Their Raw Materials Report provides six raw materials assessments and what the associated risks are with those minerals.
Raw Materials Report - https://group.mercedes-benz.com/dokumente/nachhaltigkeit/produktion/mercedes-benz-raw-materials-report.pdf</t>
  </si>
  <si>
    <t xml:space="preserve">Stellantis details the specific risks associated with various mineral supply chains.
Page 447-449 CSR Report - https://www.stellantis.com/content/dam/stellantis-corporate/sustainability/csr-disclosure/stellantis/2022/Stellantis-2022-CSR-Report.pdf
</t>
  </si>
  <si>
    <t>Tesla's SEC Conflict Minerals report includes a country list at annex 1. However, there is no disclosure relating to relative risks of countries of sourcing. Tesla's Impact Report identifies broad risks disaggregated by mineral, including cobalt, nickel and lithium.
SEC Conflict Minerals Report - https://www.sec.gov/Archives/edgar/data/1318605/000156459023007555/tsla-ex101_18.htm
Page 168, 172, 175 Impact Report - https://www.tesla.com/ns_videos/2022-tesla-impact-report.pdf</t>
  </si>
  <si>
    <t xml:space="preserve">Volkswagen discloses broader transition mineral supply chain risks by material; however, the company no longer discloses the applicable countries for each material, and thus there is no disclosure of the relative risks of these countries of sourcing.
Responsible Raw Materials Report - https://uploads.vw-mms.de/system/production/files/vwn/039/413/file/878b0edee5d6be70ec48fbf6ad941c15bf91b43e/VW_Responsible_Raw_Materials_Report_2023.pdf?1689334523
</t>
  </si>
  <si>
    <t>Volvo discloses information on 3T minerals but does not appear to do so on country risks related to transition minerals more broadly. 
Page 173 Annual and Sustainability Report - https://vp272.alertir.com/afw/files/press/volvocar/202303076447-1.pdf</t>
  </si>
  <si>
    <t>The company publishes a list of smelters or refiners (SoR) in its supply chain</t>
  </si>
  <si>
    <r>
      <rPr>
        <rFont val="Calibri"/>
        <b/>
        <color rgb="FFFF0000"/>
        <sz val="10.0"/>
      </rPr>
      <t xml:space="preserve">100%: </t>
    </r>
    <r>
      <rPr>
        <rFont val="Calibri"/>
        <color rgb="FFFF0000"/>
        <sz val="10.0"/>
      </rPr>
      <t xml:space="preserve">the company publishes a full list of smelters/refiners in their supply chain
</t>
    </r>
    <r>
      <rPr>
        <rFont val="Calibri"/>
        <b/>
        <color rgb="FFFF0000"/>
        <sz val="10.0"/>
      </rPr>
      <t xml:space="preserve">50%: </t>
    </r>
    <r>
      <rPr>
        <rFont val="Calibri"/>
        <color rgb="FFFF0000"/>
        <sz val="10.0"/>
      </rPr>
      <t>the company publishes a partial list of smelters/refiners in their supply chain</t>
    </r>
  </si>
  <si>
    <t>Not disclosed. BMW no longer discloses a list of smelters or refiners in its cobalt supply chain.</t>
  </si>
  <si>
    <t>A conflict mineral survey was conducted on suppliers of tantalum, tin, tungsten and gold materials that are included in products or used in manufacturing processes. The survey results showed that 3TG used in the supply chain came from conflict free mineral smelters recognized by CFSI. However, they have not disclosed any list of smelters nor quantitative information found as a result of this survey.
Page 34 CSR Report - https://www1.hkexnews.hk/listedco/listconews/sehk/2023/0328/2023032801987.pdf</t>
  </si>
  <si>
    <t xml:space="preserve">Ford publishes a list of SoRs in its supply chain. 
Page 16 Conflict Minerals Report  -https://corporate.ford.com/content/dam/corporate/us/en-us/documents/legal/Form-SD-and-CMR-for-Year-Ended-December-31-2022.pdf
</t>
  </si>
  <si>
    <t xml:space="preserve">GM publishes a smelter list in their SEC Conflict Minerals report. They indicate which smelters are conformant with a 3rd party standard.
Page 9-16 SEC Conflict Minerals Report - https://investor.gm.com/static-files/7130f9f6-af78-405f-9454-8b965f1c2015
</t>
  </si>
  <si>
    <t>Honda's SEC Conflict Minerals Report only provides a list of RMAP compliant suppliers of 3TG minerals. It does not appear to include non-compliant SoRs.
Page 7-13 SEC Conflict Minerals Report - https://global.honda/content/dam/site/global-en/investors/cq_img/library/cmr/CY2022_formSD_e.pdf</t>
  </si>
  <si>
    <t xml:space="preserve">Mercedes previously disclosed a specific document with a full list of their SoRs. However, this no longer appears to be disclosed.
</t>
  </si>
  <si>
    <t xml:space="preserve">Nissan has published a partial list of SoRs in its supply chain.
Page 3 Actions for Minerals Sourcing - https://www.nissan-global.com/EN/SUSTAINABILITY/LIBRARY/ASSETS/PDF/Minerals_e.pdf </t>
  </si>
  <si>
    <r>
      <rPr>
        <rFont val="Calibri, Arial"/>
        <color rgb="FF000000"/>
        <sz val="11.0"/>
      </rPr>
      <t xml:space="preserve">Renault publishes a list of its cobalt refiners (tier 4). It does not publish smelter lists for other supply chains.
</t>
    </r>
    <r>
      <rPr>
        <rFont val="Calibri, Arial"/>
        <color rgb="FF1155CC"/>
        <sz val="11.0"/>
      </rPr>
      <t xml:space="preserve">Renault Cobalt Supply Chain Mapping - </t>
    </r>
    <r>
      <rPr>
        <rFont val="Calibri, Arial"/>
        <color rgb="FF1155CC"/>
        <sz val="11.0"/>
        <u/>
      </rPr>
      <t>https://www.renaultgroup.com/wp-content/uploads/2020/06/renault_cobalt_supply_chain_mapping_.pdf</t>
    </r>
  </si>
  <si>
    <t xml:space="preserve">Stellantis publishes a SoR list for their high voltage batteries. It is not clear if this is all their batteries. 
https://www.stellantis.com/content/dam/stellantis-corporate/sustainability/responsible-purchasing-practices/CO_LI_REFINERS_Sept_2022.pdf </t>
  </si>
  <si>
    <t>In the SEC conflict minerals report, Tesla publishes a list of smelters or refiners which "may, or may not, be in Tesla’s supply chain" based on the RMI facility database, indicating that Tesla does not have complete knowledge of the SoRs in its supply chain. This list is therefore considered a partial list.
SEC Conflict Minerals Report - https://www.sec.gov/Archives/edgar/data/1318605/000156459023007555/tsla-ex101_18.htm</t>
  </si>
  <si>
    <t>Volkswagen provides a list of 3TG smelters in its the Responsible Raw Materials Report. 
Page 45-48 Responsible Raw Materials Report https://uploads.vw-mms.de/system/production/files/vwn/039/413/file/878b0edee5d6be70ec48fbf6ad941c15bf91b43e/VW_Responsible_Raw_Materials_Report_2023.pdf?1689334523</t>
  </si>
  <si>
    <t>Volvo does not disclose a list of SoRs. 
Page 174 Annual and Sustainability Report - https://vp272.alertir.com/afw/files/press/volvocar/202303076447-1.pdf</t>
  </si>
  <si>
    <t>The company discloses which of the SoRs in its supply chain are conformant with the Responsible Minerals Initiative (RMI).</t>
  </si>
  <si>
    <r>
      <rPr>
        <rFont val="Calibri"/>
        <b/>
        <color rgb="FFFF0000"/>
        <sz val="10.0"/>
      </rPr>
      <t xml:space="preserve">100%: </t>
    </r>
    <r>
      <rPr>
        <rFont val="Calibri"/>
        <color rgb="FFFF0000"/>
        <sz val="10.0"/>
      </rPr>
      <t xml:space="preserve">the company discloses information on RMI conformance for all of the SoRs in its supply chain
</t>
    </r>
    <r>
      <rPr>
        <rFont val="Calibri"/>
        <b/>
        <color rgb="FFFF0000"/>
        <sz val="10.0"/>
      </rPr>
      <t xml:space="preserve">50%: </t>
    </r>
    <r>
      <rPr>
        <rFont val="Calibri"/>
        <color rgb="FFFF0000"/>
        <sz val="10.0"/>
      </rPr>
      <t xml:space="preserve">the company only discloses information on RMI conformance for some of the SoRs in its supply chain or only discloses information on RMI conformance on an aggregate / percentage basis
NOTE: 0.4 modifier applied to points due to multi-stakeholder initiative assessment. See </t>
    </r>
    <r>
      <rPr>
        <rFont val="Calibri"/>
        <color rgb="FF1155CC"/>
        <sz val="10.0"/>
        <u/>
      </rPr>
      <t>Sheet 8</t>
    </r>
  </si>
  <si>
    <t>Ford's Conflict Minerals report provides detail on RMI conformance for each of the smelters and refiners identified in its supply chain
Page 16 Conflict Minerals Report  -https://corporate.ford.com/content/dam/corporate/us/en-us/documents/legal/Form-SD-and-CMR-for-Year-Ended-December-31-2022.pdf</t>
  </si>
  <si>
    <t>GM provides information on conformance with RMI's RMAP assessment for each of the smelters identified in their supply chain.
Page 9-16 SEC Conflict Minerals Report - https://investor.gm.com/static-files/7130f9f6-af78-405f-9454-8b965f1c2015</t>
  </si>
  <si>
    <t>Honda only discloses information on RMAP compliant smelters in its supply chain - it does not provide information on additional SoRs in its supply chain that are not RMAP compliant. 
Page 7-13 SEC Conflict Minerals Report - https://global.honda/content/dam/site/global-en/investors/cq_img/library/cmr/CY2022_formSD_e.pdf</t>
  </si>
  <si>
    <t xml:space="preserve">Mercedes previously disclosed list of SoRs indicated which ones were RMI conformant. However, this list is no longer disclosed.
</t>
  </si>
  <si>
    <t>Nissan does not indicate which of the smelters in its partial list are RMI compliant.</t>
  </si>
  <si>
    <t xml:space="preserve">Renault's list of cobalt refiners does not indicate which ones are RMI compliant. </t>
  </si>
  <si>
    <t>In its list of SoRs for high voltage batteries, Stellantis does not indicate which SoRs are RMI / RMAP conformant.</t>
  </si>
  <si>
    <r>
      <rPr>
        <rFont val="Calibri, Arial"/>
        <color rgb="FF000000"/>
      </rPr>
      <t xml:space="preserve">Tesla only provides aggregate percentages with regards to how many SoRs it has identifed that "may or may not be in Tesla's supply chain" are RMI conformant. Information on RMI conformance for each smelter disclosed in its list is not provided.
SEC Conflict Minerals Report - </t>
    </r>
    <r>
      <rPr>
        <rFont val="Calibri, Arial"/>
        <color rgb="FF1155CC"/>
        <u/>
      </rPr>
      <t>https://www.sec.gov/Archives/edgar/data/1318605/000156459023007555/tsla-ex101_18.htm</t>
    </r>
  </si>
  <si>
    <t>Volkswagen only provides an RMI ID for each SoR in its 3TG smelter list, but do not explicitly which are RMI compliant.
Page 45-48 Responsible Raw Materials Report https://uploads.vw-mms.de/system/production/files/vwn/039/413/file/878b0edee5d6be70ec48fbf6ad941c15bf91b43e/VW_Responsible_Raw_Materials_Report_2023.pdf?1689334523</t>
  </si>
  <si>
    <t>Volvo only discloses the total percentage of RMAP-compliant smelters in its 3TG supply chain (78%). 
Page 174 Annual and Sustainability Report - https://vp272.alertir.com/afw/files/press/volvocar/202303076447-1.pdf</t>
  </si>
  <si>
    <t>The company discloses how it monitors/audits suppliers for compliance with the transition minerals due diligence requirements.</t>
  </si>
  <si>
    <t>See general HR indicators</t>
  </si>
  <si>
    <t>The company formally engages SoRs to build their capacity to conduct due diligence of their own supply chains.</t>
  </si>
  <si>
    <t>CHRB D.5.10.a</t>
  </si>
  <si>
    <r>
      <rPr>
        <rFont val="Calibri"/>
        <b/>
        <color theme="1"/>
        <sz val="10.0"/>
      </rPr>
      <t xml:space="preserve">25%: </t>
    </r>
    <r>
      <rPr>
        <rFont val="Calibri"/>
        <color theme="1"/>
        <sz val="10.0"/>
      </rPr>
      <t xml:space="preserve">the company specifies that it engages with SoRs to build their capacity to conduct due diligence.
</t>
    </r>
    <r>
      <rPr>
        <rFont val="Calibri"/>
        <b/>
        <color theme="1"/>
        <sz val="10.0"/>
      </rPr>
      <t xml:space="preserve">25%: </t>
    </r>
    <r>
      <rPr>
        <rFont val="Calibri"/>
        <color theme="1"/>
        <sz val="10.0"/>
      </rPr>
      <t xml:space="preserve">the company discloses that it participates in industry wide schemes that assess smelters/refiners compliance with OECD guidelines.
</t>
    </r>
    <r>
      <rPr>
        <rFont val="Calibri"/>
        <b/>
        <color theme="1"/>
        <sz val="10.0"/>
      </rPr>
      <t>50%:</t>
    </r>
    <r>
      <rPr>
        <rFont val="Calibri"/>
        <color theme="1"/>
        <sz val="10.0"/>
      </rPr>
      <t xml:space="preserve"> the company provides detail on how it engages with SoRs to build their capacity
Note: non-binding MOUs with upstream suppliers are not scored here. Company agreements are only counted if they are binding, and they explicitly include human rights provisions. </t>
    </r>
  </si>
  <si>
    <t>Ford engages SoRs via its membership of the RMI. It also does direct outreach to refiners in their cobalt supply chain to encourage them to join the Responsible Minerals Assurance Program (RMAP). It discloses that it undertakes outreach to smelters and refiners to aid uptake of responsible sourcing practices.
Page 18 Human Rights Progress Report - https://corporate.ford.com/content/dam/corporate/us/en-us/documents/reports/2023-human-rights-progress-report.pdf
Page 9 Conflict Minerals Report - https://corporate.ford.com/content/dam/corporate/us/en-us/documents/legal/Form-SD-and-CMR-for-Year-Ended-December-31-2022.pdf"</t>
  </si>
  <si>
    <r>
      <rPr>
        <rFont val="Calibri"/>
        <color theme="1"/>
        <sz val="11.0"/>
      </rPr>
      <t xml:space="preserve"> GM state that they engage with smelters and refiners and provide detail on this. They also participate in RMI.
Page 7 Conflict Minerals Report - </t>
    </r>
    <r>
      <rPr>
        <rFont val="Calibri"/>
        <color rgb="FF1155CC"/>
        <sz val="11.0"/>
        <u/>
      </rPr>
      <t>https://investor.gm.com/static-files/7130f9f6-af78-405f-9454-8b965f1c2015</t>
    </r>
    <r>
      <rPr>
        <rFont val="Calibri"/>
        <color theme="1"/>
        <sz val="11.0"/>
      </rPr>
      <t xml:space="preserve">
</t>
    </r>
  </si>
  <si>
    <t>The company participates in an industry-wide scheme to build smelter due diligence, this process includes an auditing process.
"Honda Development &amp; Manufacturing of America, LLC is one of 11 participants in the AIAG Smelter Engagement Team (“SET”) Work Group reaching out to identified smelters and refiners with the stated goal of improving participation in the RMAP auditing process and educating smelters and refiners about the conflict minerals due diligence requirements of the Automotive sector."
Page 5 SEC Conflict Minerals Report - https://global.honda/content/dam/site/global-en/investors/cq_img/library/cmr/CY2022_formSD_e.pdf</t>
  </si>
  <si>
    <t>Not disclosed. The company says it engages with and provides training to tier 1 and tier 2 suppliers that use conflict minerals, but it does not reference engagement with SoRs specifically.
Page 63 Sustainability Report - https://www.hyundai.com/content/hyundai/ww/data/csr/data/0000000051/attach/english/hmc-2023-sustainability-report-en-v5.pdf</t>
  </si>
  <si>
    <t>Not disclosed. Mercedes states that they will only use RMI conformant SoRs, but they do not disclose if and how they engage SoRs regarding compliance.
Responsible Minerals Report - https://group.mercedes-benz.com/dokumente/nachhaltigkeit/produktion/mercedes-benz-raw-materials-report.pdf</t>
  </si>
  <si>
    <t xml:space="preserve">Stellantis engages SoRs via industry initiatives. It does not disclose whether they engage SoRs directly.
Page 447 CSR Report - https://www.stellantis.com/content/dam/stellantis-corporate/sustainability/csr-disclosure/stellantis/2022/Stellantis-2022-CSR-Report.pdf
</t>
  </si>
  <si>
    <t>Tesla discloses in the SEC Conflict Minerals Report that it collaborates with RMI and participated in its Smelter Engagement Team and Due Diligence Practices Team. They also engage directly with suppliers to improve due diligence of raw materials, however it is inferred that this engagement is carried out with tier 1 suppliers rather that SoRs.
SEC Conflict Minerals Report - https://www.sec.gov/Archives/edgar/data/1318605/000156459023007555/tsla-ex101_18.htm</t>
  </si>
  <si>
    <t>Toyota works with RMI to engage smelters but does not disclose any individual engagement with smelters.
Page 4-5 SEC Conflict Minerals Report - https://global.toyota/pages/global_toyota/ir/library/sec/form_sd_202305_final.pdf</t>
  </si>
  <si>
    <t xml:space="preserve">Volkswagen states that it engages SoRs through RMI to build capacity to conduct due diligence. There is a reference to encouraging some smelters to use RMAP, but it is unclear whether this information has been obtained and if so how it is used to build smelter capacity.  
Page 13, 48 Responsible Raw Materials Report - https://uploads.vw-mms.de/system/production/files/vwn/039/413/file/878b0edee5d6be70ec48fbf6ad941c15bf91b43e/VW_Responsible_Raw_Materials_Report_2023.pdf?1689334523 </t>
  </si>
  <si>
    <t xml:space="preserve">Not disclosed. The company previously referenced participation in a smelter outreach initiative but this is not referred to in its most recent disclosure.
</t>
  </si>
  <si>
    <t>The company formally engages extractives companies and includes human rights clauses in any contractual arrangements.</t>
  </si>
  <si>
    <t>see above</t>
  </si>
  <si>
    <r>
      <rPr>
        <rFont val="Calibri"/>
        <b/>
        <color theme="1"/>
        <sz val="10.0"/>
      </rPr>
      <t>100%:</t>
    </r>
    <r>
      <rPr>
        <rFont val="Calibri"/>
        <color theme="1"/>
        <sz val="10.0"/>
      </rPr>
      <t xml:space="preserve"> the company discloses that it has entered into direct agreements with extractives companies for the sourcing of transition minerals and that these contracts include human rights clauses.
</t>
    </r>
  </si>
  <si>
    <t xml:space="preserve">BMW directly procures raw materials to produce battery cells and supplies them to its battery manufacturers, in order to reduce human rights risks and conduct greater due diligence of their battery supply chains.
Page 110 Group Report - https://www.bmwgroup.com/content/dam/grpw/websites/bmwgroup_com/ir/downloads/en/2023/bericht/BMW-Group-Report-2022-en.pdf
</t>
  </si>
  <si>
    <t>Ford notes that it is "making agreements for battery raw materials that reflect Ford’s ESG expectations," but does not explicitly say that there are agreements with human rights clauses.
Page 10 Human Rights Progress Report - https://corporate.ford.com/content/dam/corporate/us/en-us/documents/reports/2023-human-rights-progress-report.pdf</t>
  </si>
  <si>
    <t>Not disclosed. They state that ESG is considered in the supplier selection process, but it does not say that human rights conditions are included.
Page 60 Sustainability Report - https://www.hyundai.com/content/hyundai/ww/data/csr/data/0000000051/attach/english/hmc-2023-sustainability-report-en-v5.pdf</t>
  </si>
  <si>
    <t>Stellantis has entered into formal agreements with Lithium suppliers, but they do not disclose whether these include human rights clauses. They disclose whether they have entered into formal agreements for other critical minerals.
Page 423 CSR Report - https://www.stellantis.com/content/dam/stellantis-corporate/sustainability/csr-disclosure/stellantis/2022/Stellantis-2022-CSR-Report.pdf</t>
  </si>
  <si>
    <t>Tesla discloses the percentages it has sourced directly for nickel (&gt;45%), cobalt (&gt;55%) and lithium hydroxide (&gt;95%), and notes that all contracts include binding environmental and human rights requirements.
Page 153 Impact Report - https://www.tesla.com/ns_videos/2022-tesla-impact-report.pdf</t>
  </si>
  <si>
    <t xml:space="preserve">Not disclosed. The company states "Volkswagen Group is an active member in the Sector Dialogue Automotive, dedicated to human rights and environmental risks related to minerals extraction. Copper is a priority material in focus for the Dialogue." Although referenced, it is not clear that the company formally engages with extractives companies to include human rights clauses in contractual arrangements.
Page 21 Responsible Raw Minerals Report - https://www.volkswagenag.com/en/sustainability/reporting-and-esg-performance/sustainability-report.html  </t>
  </si>
  <si>
    <t xml:space="preserve">The company is a member of IRMA and actively engages their suppliers with regards to IRMA mining audits. </t>
  </si>
  <si>
    <r>
      <rPr>
        <rFont val="Calibri"/>
        <b/>
        <color theme="1"/>
        <sz val="10.0"/>
      </rPr>
      <t xml:space="preserve">25%: </t>
    </r>
    <r>
      <rPr>
        <rFont val="Calibri"/>
        <color theme="1"/>
        <sz val="10.0"/>
      </rPr>
      <t xml:space="preserve">The company is a member of IRMA.
</t>
    </r>
    <r>
      <rPr>
        <rFont val="Calibri"/>
        <b/>
        <color theme="1"/>
        <sz val="10.0"/>
      </rPr>
      <t>50%:</t>
    </r>
    <r>
      <rPr>
        <rFont val="Calibri"/>
        <color theme="1"/>
        <sz val="10.0"/>
      </rPr>
      <t xml:space="preserve"> The company actively engages their suppliers regarding suppliers' auditing by IRMA.
</t>
    </r>
    <r>
      <rPr>
        <rFont val="Calibri"/>
        <b/>
        <color theme="1"/>
        <sz val="10.0"/>
      </rPr>
      <t xml:space="preserve">25%: </t>
    </r>
    <r>
      <rPr>
        <rFont val="Calibri"/>
        <color theme="1"/>
        <sz val="10.0"/>
      </rPr>
      <t xml:space="preserve">the company discloses a commitment to source a percentage of metals from IRMA audited mines by a certain date.
</t>
    </r>
    <r>
      <rPr>
        <rFont val="Calibri"/>
        <color rgb="FFFF0000"/>
        <sz val="10.0"/>
      </rPr>
      <t xml:space="preserve">Note: 0.8 modifier applied to the indicator as a result of the multi-stakeholder initiative assessment. </t>
    </r>
    <r>
      <rPr>
        <rFont val="Calibri"/>
        <color rgb="FF1155CC"/>
        <sz val="10.0"/>
        <u/>
      </rPr>
      <t>See sheet 8</t>
    </r>
    <r>
      <rPr>
        <rFont val="Calibri"/>
        <color rgb="FFFF0000"/>
        <sz val="10.0"/>
      </rPr>
      <t>.</t>
    </r>
  </si>
  <si>
    <t xml:space="preserve">BMW is a member of IRMA. They do not disclose in their Group Report how they engage suppliers regarding certification via IRMA. They also do not have a commitment to source a % of their metals from IRMA certified mines.
</t>
  </si>
  <si>
    <t>BYD is not a member of IRMA.</t>
  </si>
  <si>
    <t xml:space="preserve">Ford is a member of IRMA and asks suppliers to certify with IRMA, including a requirement to certify with IRMA in the purchasing agreement. However it does not disclose percentage sourcing commitment by a certain date.
Page 78 Integrated Report - https://corporate.ford.com/content/dam/corporate/us/en-us/documents/reports/2023-integrated-sustainability-and-financial-report.pdf
</t>
  </si>
  <si>
    <t xml:space="preserve">GM is a member of IRMA but do not disclose if they engage suppliers regarding certification by IRMA or commitment to source a percentage of metals from IRMA certified mines by a certain date.
Page 78 Sustainability Report - https://www.gmsustainability.com/_pdf/resources-and-downloads/GM_2022_SR.pdf
</t>
  </si>
  <si>
    <t>Honda are not members of IRMA.</t>
  </si>
  <si>
    <t>Hyundai is not a member of IRMA</t>
  </si>
  <si>
    <t>Kia is not a member of IRMA</t>
  </si>
  <si>
    <t xml:space="preserve">Mercedes has been a member of IRMA since 2020.  Suppliers are requested to use IRMA where appropriate. Mercedes state that in future suppliers will be required to source exclusively from mines that it "intends to source battery cells exclusively with raw materials from mines that are audited in accordance with the “Standard for Responsible Mining” of the Initiative for Responsible Mining Assurance (IRMA)". However, it does not include a timeline for this procurement. Note: at present there aren't a sufficient number of mines audited to meet demand if all companies introduced a similar clause today.  
Page 12 Responsible Sourcing Standards - https://supplier.mercedes-benz.com/servlet/JiveServlet/download/2672-9-3352/V052022_Responsible+Sourcing+Standards_EN.pdf 
Page 131 Sustainability Report - https://sustainabilityreport.mercedes-benz.com/2022/_assets/downloads/entire-mercedes-benz-sr22.pdf
</t>
  </si>
  <si>
    <t>Nissan is not a member of IRMA</t>
  </si>
  <si>
    <t>Renault is not a member of IRMA.</t>
  </si>
  <si>
    <t>SAIC is not a member of IRMA.</t>
  </si>
  <si>
    <t>Stellantis is not a member of IRMA.</t>
  </si>
  <si>
    <t>Tesla is a member of IRMA and encourages its suppliers to undergo IRMA assessments.
Page 154 Impact Report - https://www.tesla.com/ns_videos/2022-tesla-impact-report.pdf</t>
  </si>
  <si>
    <t>Toyota is not a member of IRMA.</t>
  </si>
  <si>
    <t xml:space="preserve">Volkswagen is a member of IRMA. They state that they have during discussions with suppliers, they request that they implement the IRMA standard and undergo IRMA certification. They have not disclosed a specific commitment on the sourcing of a percentage of their metals from IRMA certified mines.
Page 14 Responsible Raw Minerals Report - https://www.volkswagenag.com/en/sustainability/reporting-and-esg-performance/sustainability-report.html  
</t>
  </si>
  <si>
    <t>Volvo is not a member of IRMA, although it states that it is engaging suppliers regarding certification by"conducting audits of mine sites against the IRMA Standard for Responsible Mining Critical Requirements or equivalent schemes".
Page 175 Annual and Sustainability Report - https://vp272.alertir.com/afw/files/press/volvocar/202303076447-1.pdf</t>
  </si>
  <si>
    <t>The company reports on how it is prepared to respond if it finds non-conformances associated with its responsible minerals sourcing policy occurring in its operations or supply chains.</t>
  </si>
  <si>
    <t>The company has put in place a formal mechanism whereby grievances can be raised about SoR facilities.</t>
  </si>
  <si>
    <r>
      <rPr>
        <rFont val="Calibri"/>
        <b/>
        <color theme="1"/>
        <sz val="10.0"/>
      </rPr>
      <t>50%:</t>
    </r>
    <r>
      <rPr>
        <rFont val="Calibri"/>
        <color theme="1"/>
        <sz val="10.0"/>
      </rPr>
      <t xml:space="preserve"> the company has put in place an independent, formal grievance mechanism that applies specifically to SoRs. This mechanism may be run in conjunction with other automanufacturers. Note: this is in addition to any generic whistleblower service that can be accessed by external stakeholders.
</t>
    </r>
    <r>
      <rPr>
        <rFont val="Calibri"/>
        <b/>
        <color theme="1"/>
        <sz val="10.0"/>
      </rPr>
      <t>50%:</t>
    </r>
    <r>
      <rPr>
        <rFont val="Calibri"/>
        <color theme="1"/>
        <sz val="10.0"/>
      </rPr>
      <t xml:space="preserve"> the company discloses how they review and investigate grievances raised through this mechanism.</t>
    </r>
  </si>
  <si>
    <t xml:space="preserve">Ford uses the Minerals Grievance Platform for grievances to be raised about SoRs and discloses how they review and investigate grievances raised through this mechanism.
Page 5 of SEC Conflict Minerals Report - https://corporate.ford.com/content/dam/corporate/us/en-us/documents/legal/Form-SD-and-CMR-for-Year-Ended-December-31-2022.pdf
</t>
  </si>
  <si>
    <r>
      <rPr>
        <rFont val="Calibri"/>
        <color rgb="FF006100"/>
        <sz val="11.0"/>
      </rPr>
      <t xml:space="preserve">The company indicate that the RMI's Minerals Grievance Platform is available. They do not disclose how they investigate grievances raised through this mechanism. 
SEC Conflict Minerals Report - </t>
    </r>
    <r>
      <rPr>
        <rFont val="Calibri"/>
        <color rgb="FF1155CC"/>
        <sz val="11.0"/>
        <u/>
      </rPr>
      <t>https://www.sec.gov/Archives/edgar/data/1318605/000156459023007555/tsla-ex101_18.htm</t>
    </r>
  </si>
  <si>
    <t xml:space="preserve">Indigenous Rights and Free Prior and Informed Consent
</t>
  </si>
  <si>
    <t>The company explicitly commits to respecting the United Nations Declaration on the Rights of Indigenous Peoples (UNDRIP).</t>
  </si>
  <si>
    <t>First Peoples Guidance (https://www.colorado.edu/program/fpw/2021/12/22/automakers-have-no-unique-policy-consider-indigenous-peoples-rights-despite-us-push)</t>
  </si>
  <si>
    <r>
      <rPr>
        <rFont val="Calibri"/>
        <b/>
        <color theme="1"/>
        <sz val="10.0"/>
      </rPr>
      <t xml:space="preserve">100%: </t>
    </r>
    <r>
      <rPr>
        <rFont val="Calibri"/>
        <color theme="1"/>
        <sz val="10.0"/>
      </rPr>
      <t>the company has an explicit commitment to the UNDRIP in their human rights policy and/or in a standalone indigenous rights policy.</t>
    </r>
  </si>
  <si>
    <t xml:space="preserve">BMW does not have a commitment to the UNDRIP in their Human Rights Code, however they do explicitly reference the UNDRIP in their Supplier Code of Conduct.  They do not have a standalone indigenous rights policy.
</t>
  </si>
  <si>
    <t>Ford only has generic references to "indigenous people", it does not have a commitment to the UNDRIP.</t>
  </si>
  <si>
    <t>While the company has a commitment to Indigeneous and Tribal Peoples Convention (also known as ILO Convention 169), there is no formal commitment to the United Nations Declaration on the Rights of Indigeneous Peoples.</t>
  </si>
  <si>
    <t>There is a commitment to respect rights of indigenous people in the human rights report, and a reference to the UNDRIP. 
Page 2 Human Rights Report -https://investor.gm.com/static-files/a66a0b2e-eddb-4e79-8122-a370a8fca9aa</t>
  </si>
  <si>
    <t xml:space="preserve">Hyundai's Human Rights Charter does not include any clauses on indigenous rights, inclusive of the UNDRIP. There is no standalone indigenous policy.
Human Rights Charter - https://www.hyundaimotorgroup.com/sustainability/esgPolicy
</t>
  </si>
  <si>
    <r>
      <rPr>
        <rFont val="Calibri"/>
        <color rgb="FF000000"/>
        <sz val="11.0"/>
      </rPr>
      <t xml:space="preserve">Kia's Human Rights Charter does not include any clauses on indigenous rights. There is no standalone indigenous policy.
</t>
    </r>
    <r>
      <rPr>
        <rFont val="Calibri"/>
        <color rgb="FF1155CC"/>
        <sz val="11.0"/>
      </rPr>
      <t>https://worldwide.kia.com/int/files/company/sr/about/E000054667.pdf</t>
    </r>
    <r>
      <rPr>
        <rFont val="Calibri"/>
        <color rgb="FF000000"/>
        <sz val="11.0"/>
      </rPr>
      <t xml:space="preserve"> </t>
    </r>
  </si>
  <si>
    <t xml:space="preserve">Mercedes Human Rights Principles explicitly mention indigenous rights but not the UNDRIP.
Page 9 of Human Rights Principles - https://group.mercedes-benz.com/documents/sustainability/society/daimler-principles-of-social-responsibility-and-human-rights-en-20211124.pdf </t>
  </si>
  <si>
    <t>Nissan does not have a commitment to indigenous rights or the UNDRIP in their human rights policy. They do not have a standalone indigenous rights policy.</t>
  </si>
  <si>
    <t>Renault does not have a commitment to indigenous rights or the UNDRIP in their human rights policy. They do not have a standalone indigenous rights policy.</t>
  </si>
  <si>
    <t>SAIC does not publicly disclose a human rights policy or standalone indigeneous rights policy. It does not have a public commitment to UNDIRP.</t>
  </si>
  <si>
    <t>Insufficient. Stellantis does not have a commitment to indigenous rights or the UNDRIP in their human rights policy. They do not have a standalone indigenous rights policy.</t>
  </si>
  <si>
    <t>Tesla does not have a commitment to the UNDRIP. Its human rights policy does discuss "indigenous rights" but only in relation to the extractives industry.  They do not have a standalone indigenous rights policy.
Human Rights Policy - https://www.tesla.com/legal/additional-resources#global-human-rights-policy</t>
  </si>
  <si>
    <t>Toyota does not have a commitment to indigenous rights or the UNDRIP in their human rights policy. They do not have a standalone indigenous rights policy.</t>
  </si>
  <si>
    <t>Volkswagen does not have a commitment to the UNDRIP.</t>
  </si>
  <si>
    <t>The company has a public commitment to free, prior and informed consent.</t>
  </si>
  <si>
    <r>
      <rPr>
        <rFont val="Calibri"/>
        <color theme="1"/>
        <sz val="10.0"/>
      </rPr>
      <t xml:space="preserve">First Peoples Guidance, IASJ </t>
    </r>
    <r>
      <rPr>
        <rFont val="Calibri"/>
        <i/>
        <color theme="1"/>
        <sz val="10.0"/>
      </rPr>
      <t>Switching Gears</t>
    </r>
  </si>
  <si>
    <r>
      <rPr>
        <rFont val="Calibri"/>
        <b/>
        <color theme="1"/>
        <sz val="10.0"/>
      </rPr>
      <t xml:space="preserve">100%: </t>
    </r>
    <r>
      <rPr>
        <rFont val="Calibri"/>
        <color theme="1"/>
        <sz val="10.0"/>
      </rPr>
      <t xml:space="preserve">the company has an explicit commitment to FPIC in their human rights policy and/or in a standalone indigenous rights policy. Note: to score full points, the commitment must be unqualified.
</t>
    </r>
    <r>
      <rPr>
        <rFont val="Calibri"/>
        <b/>
        <color theme="1"/>
        <sz val="10.0"/>
      </rPr>
      <t>25%:</t>
    </r>
    <r>
      <rPr>
        <rFont val="Calibri"/>
        <color theme="1"/>
        <sz val="10.0"/>
      </rPr>
      <t xml:space="preserve"> the company has an explicit commitment to FPIC in their human rights policy and/or in a standalone indigenous rights policy, but it is limited in its application.</t>
    </r>
  </si>
  <si>
    <t>BMW does not have a commitment to FPIC in their Human Rights Code, however they do explicitly reference FPIC in their Supplier Code of Conduct.  They do not have a standalone indigenous rights policy.</t>
  </si>
  <si>
    <t>BYD does not have a public Supplier Code of Conduct and therefore does not reference UNDRIP or FPIC.</t>
  </si>
  <si>
    <t xml:space="preserve">Ford only has generic references to indigenous people, it does not have a commitment to FPIC.
</t>
  </si>
  <si>
    <t>GM's Human Rights Policy does not include a commitment to FPIC, but their Supplier Code of Conduct does. They do not have a standalone indigenous rights policy.</t>
  </si>
  <si>
    <t xml:space="preserve">Hyundai's Human Rights Charter does not include any clauses on indigenous rights, inclusive of FPIC. There is no standalone indigenous policy.
Human Rights Charter - https://www.hyundaimotorgroup.com/sustainability/esgPolicy
</t>
  </si>
  <si>
    <t xml:space="preserve">Kia's Human Rights Charter does not include any clauses on indigenous rights. There is no standalone indigenous policy.
Human Rights Charter - https://worldwide.kia.com/int/files/company/sr/about/E000054667.pdf
</t>
  </si>
  <si>
    <t xml:space="preserve">Mercedes Human Rights Principles explicitly mention indigenous rights but not the UNDRIP or FPIC.
Page 9 of Human Rights Principles - https://group.mercedes-benz.com/documents/sustainability/society/daimler-principles-of-social-responsibility-and-human-rights-en-20211124.pdf 
</t>
  </si>
  <si>
    <t xml:space="preserve">Nissan does not have a commitment to indigenous rights or FPIC in their human rights policy. </t>
  </si>
  <si>
    <t>Renault does not have a commitment to indigenous rights or FPIC in their human rights policy. They do not have a standalone indigenous rights policy.</t>
  </si>
  <si>
    <t>Stellantis does not have a commitment to indigenous rights or FPIC in their human rights policy. They do not have a standalone indigenous rights policy.</t>
  </si>
  <si>
    <r>
      <rPr>
        <rFont val="Calibri"/>
        <color rgb="FF006100"/>
        <sz val="11.0"/>
      </rPr>
      <t xml:space="preserve">The human rights policy states that "For all raw material extraction and processing used in Tesla's products, we expect our suppliers to engage with legitimate representatives of indigenous communities and respect their right to grant or withhold free, prior, and informed consent for their operations." The company has made clear that consent should be provided prior to the activites taking place. 
Human Rights Policy - </t>
    </r>
    <r>
      <rPr>
        <rFont val="Calibri"/>
        <color rgb="FF1155CC"/>
        <sz val="11.0"/>
        <u/>
      </rPr>
      <t>https://www.tesla.com/legal/additional-resources#global-human-rights-policy</t>
    </r>
  </si>
  <si>
    <t>Toyota does not have a commitment to indigenous rights or FPIC in their human rights policy. They do not have a standalone indigenous rights policy.</t>
  </si>
  <si>
    <t>Volkswagen does not have a commitment to FPIC.</t>
  </si>
  <si>
    <t>The company extends their indigenous commitments to their Tier 1 suppliers and beyond.</t>
  </si>
  <si>
    <t>First Peoples Guidance; ICCM</t>
  </si>
  <si>
    <r>
      <rPr>
        <rFont val="Calibri"/>
        <color theme="1"/>
        <sz val="10.0"/>
      </rPr>
      <t xml:space="preserve">The SCoC or responsible sourcing policy explicitly references the UNDRIP </t>
    </r>
    <r>
      <rPr>
        <rFont val="Calibri"/>
        <b/>
        <color theme="1"/>
        <sz val="10.0"/>
      </rPr>
      <t xml:space="preserve">(50%) </t>
    </r>
    <r>
      <rPr>
        <rFont val="Calibri"/>
        <color theme="1"/>
        <sz val="10.0"/>
      </rPr>
      <t xml:space="preserve">and FPIC </t>
    </r>
    <r>
      <rPr>
        <rFont val="Calibri"/>
        <b/>
        <color theme="1"/>
        <sz val="10.0"/>
      </rPr>
      <t>(50%)</t>
    </r>
    <r>
      <rPr>
        <rFont val="Calibri"/>
        <color theme="1"/>
        <sz val="10.0"/>
      </rPr>
      <t xml:space="preserve">. 
</t>
    </r>
    <r>
      <rPr>
        <rFont val="Calibri"/>
        <b/>
        <color theme="1"/>
        <sz val="10.0"/>
      </rPr>
      <t xml:space="preserve">MODIFIER: </t>
    </r>
    <r>
      <rPr>
        <rFont val="Calibri"/>
        <color theme="1"/>
        <sz val="10.0"/>
      </rPr>
      <t>Points will be halved if the policy is limited in its application.</t>
    </r>
  </si>
  <si>
    <r>
      <rPr>
        <rFont val="Calibri"/>
        <color theme="1"/>
        <sz val="11.0"/>
      </rPr>
      <t xml:space="preserve">BMW's Supplier Code of Conduct explicitly references the UNDRIP and FPIC.
Page 12 Supplier Code of Conduct - </t>
    </r>
    <r>
      <rPr>
        <rFont val="Calibri"/>
        <color rgb="FF1155CC"/>
        <sz val="11.0"/>
        <u/>
      </rPr>
      <t>https://www.bmwgroup.com/content/dam/grpw/websites/bmwgroup_com/responsibility/downloads/en/2022/BMW-Group-Supplier-Code-of-Conduct-V.3.0_englisch_20221206.pdf</t>
    </r>
  </si>
  <si>
    <t xml:space="preserve">Ford's Supplier Code of Conduct does not reference UNDRIP or FPIC. It does state that suppliers must engage constructively with indigenous communities among other stakeholders.
Page 13 Supplier Code of Conduct - https://corporate.ford.com/content/dam/corporate/us/en-us/documents/operations/governance-and-policies/Ford-Supplier-Code-Of-Conduct-v2-Final.pdf
</t>
  </si>
  <si>
    <t>GAC's Supplier Code of Conduct does not reference UNDRIP or FPIC.</t>
  </si>
  <si>
    <t xml:space="preserve">GM's Supplier Code of Conduct references the UNDRIP and FPIC.
Page 8 Supplier Code of Conduct -https://www.gmsustainability.com/_pdf/policies/GM_Supplier_Code_of_Conduct.pdf
</t>
  </si>
  <si>
    <r>
      <rPr>
        <rFont val="Calibri"/>
        <color rgb="FF000000"/>
        <sz val="11.0"/>
      </rPr>
      <t>Hyundai's Supplier Code of Conduct does not reference the UNDRIP or FPIC.</t>
    </r>
    <r>
      <rPr>
        <rFont val="Calibri"/>
        <color rgb="FF000000"/>
        <sz val="11.0"/>
      </rPr>
      <t xml:space="preserve">
Supplier Code of Conduct - https://www.hyundaimotorgroup.com/sustainability/esgPolicy</t>
    </r>
  </si>
  <si>
    <r>
      <rPr>
        <rFont val="Calibri"/>
        <color rgb="FF000000"/>
        <sz val="11.0"/>
      </rPr>
      <t xml:space="preserve">Kia's Supplier Code of Conduct does not reference the UNDRIP or FPIC.
</t>
    </r>
    <r>
      <rPr>
        <rFont val="Calibri"/>
        <color rgb="FF1155CC"/>
        <sz val="11.0"/>
      </rPr>
      <t>https://worldwide.kia.com/int/files/company/sr/trust/E000054557.pdf</t>
    </r>
    <r>
      <rPr>
        <rFont val="Calibri"/>
        <color rgb="FF000000"/>
        <sz val="11.0"/>
      </rPr>
      <t xml:space="preserve"> </t>
    </r>
  </si>
  <si>
    <t xml:space="preserve">Mercedes's Responsible Sourcing Standards does not reference the UNDRIP but states that suppliers must comply with FPIC. It does reference the ILO Convention on Indigenous and Tribal Peoples in Independent Countries. (UNDRIP is mentioned in a list of 'references', although no context is provided)
Page 11, 22 Responsible Sourcing Standards - https://supplier.mercedes-benz.com/servlet/JiveServlet/download/2672-9-3352/V052022_Responsible+Sourcing+Standards_EN.pdf 
</t>
  </si>
  <si>
    <t>Nissan's Supplier Code of Conduct does not reference the UNDRIP or FPIC.</t>
  </si>
  <si>
    <t>Renault's Supplier Code of Conduct does not reference the UNDRIP or FPIC.</t>
  </si>
  <si>
    <t>Stellantis' Supplier Code of Conduct does not reference the UNDRIP or FPIC.</t>
  </si>
  <si>
    <t>Tesla's Supplier Code of Conduct and Responsible Sourcing Policy do not reference UNDRIP or FPIC. 
Supplier Code of Conduct - https://www.tesla.com/sites/default/files/about/legal/tesla-supplier-code-of-conduct.pdf</t>
  </si>
  <si>
    <t>Toyota's Supplier Code of Conduct does not reference the UNDRIP or FPIC.</t>
  </si>
  <si>
    <t>Volkswagen Supplier Code of Conduct does not reference UNDRIP or FPIC.</t>
  </si>
  <si>
    <t>Volvo Cars' Supplier Code of Conduct does not reference the UNDRIP or FPIC.</t>
  </si>
  <si>
    <t>These commitments are translated into the Indigenous languages used by impacted communities.</t>
  </si>
  <si>
    <r>
      <rPr>
        <rFont val="Calibri"/>
        <b/>
        <color theme="1"/>
        <sz val="10.0"/>
      </rPr>
      <t xml:space="preserve">50%: </t>
    </r>
    <r>
      <rPr>
        <rFont val="Calibri"/>
        <color theme="1"/>
        <sz val="10.0"/>
      </rPr>
      <t xml:space="preserve">the company requires these commitments to be translated into the indigenous languages used by impacted communities
</t>
    </r>
    <r>
      <rPr>
        <rFont val="Calibri"/>
        <b/>
        <color theme="1"/>
        <sz val="10.0"/>
      </rPr>
      <t>50%:</t>
    </r>
    <r>
      <rPr>
        <rFont val="Calibri"/>
        <color theme="1"/>
        <sz val="10.0"/>
      </rPr>
      <t xml:space="preserve"> the company requires that these translations are made public.
</t>
    </r>
  </si>
  <si>
    <t>The company has a process in place to assess Indigenous rights risks in their supply chain to the point of extraction.</t>
  </si>
  <si>
    <r>
      <rPr>
        <rFont val="Calibri"/>
        <b/>
        <color theme="1"/>
        <sz val="10.0"/>
      </rPr>
      <t>25%:</t>
    </r>
    <r>
      <rPr>
        <rFont val="Calibri"/>
        <color theme="1"/>
        <sz val="10.0"/>
      </rPr>
      <t xml:space="preserve"> the company discloses that their process for mapping their supply chains to the point of extraction (row 16) explicitly includes FPIC and other indigenous rights issues.
</t>
    </r>
    <r>
      <rPr>
        <rFont val="Calibri"/>
        <b/>
        <color theme="1"/>
        <sz val="10.0"/>
      </rPr>
      <t>25%:</t>
    </r>
    <r>
      <rPr>
        <rFont val="Calibri"/>
        <color theme="1"/>
        <sz val="10.0"/>
      </rPr>
      <t xml:space="preserve"> the company provides case studies of this process in practice
</t>
    </r>
    <r>
      <rPr>
        <rFont val="Calibri"/>
        <b/>
        <color theme="1"/>
        <sz val="10.0"/>
      </rPr>
      <t xml:space="preserve">25%: </t>
    </r>
    <r>
      <rPr>
        <rFont val="Calibri"/>
        <color theme="1"/>
        <sz val="10.0"/>
      </rPr>
      <t xml:space="preserve">the company discloses where in the supply chain these risks occur.
</t>
    </r>
    <r>
      <rPr>
        <rFont val="Calibri"/>
        <b/>
        <color theme="1"/>
        <sz val="10.0"/>
      </rPr>
      <t>25%:</t>
    </r>
    <r>
      <rPr>
        <rFont val="Calibri"/>
        <color theme="1"/>
        <sz val="10.0"/>
      </rPr>
      <t xml:space="preserve"> the company discloses how they use this mapping to identify high risk suppliers.</t>
    </r>
  </si>
  <si>
    <t>Mercedes includes “community and indigenous rights” as an identified risk in their Raw Materials Report, but it does not reference FPIC. It identifies in which supply chains the risk is salient (aluminum, cobalt, lithium, and tungsten) as well as the countries associated with those supply chains. However, with the exception of a short description under lithium on Indigenous rights risks, other references have “community and indigenous rights” grouped together. As a result, it is not clear if which risk applies, or both.
Page 5, 8, 11, 19 Raw Materials Report - https://group.mercedes-benz.com/dokumente/nachhaltigkeit/produktion/mercedes-benz-raw-materials-report.pdf</t>
  </si>
  <si>
    <t xml:space="preserve">Tesla provides case studies on its assessment of indigeneous rights involving mines in Chile and Argentina for lithium and Canada and Indonesia for nickel. However it does not disclose whether the wider risk assessment process explicitly considers FPIC and it doesn't mention the specific indigenous rights issues assessed. 
</t>
  </si>
  <si>
    <t xml:space="preserve">Volkswagen has provided an example in which indigenous rights risks have been assessed in the case of lithium mining in Chile but it is not clear if forms part of the company's HR due diligence process as standard.
Page 17 Responsible Raw Minerals Report - https://www.volkswagenag.com/en/sustainability/reporting-and-esg-performance/sustainability-report.html  
</t>
  </si>
  <si>
    <t>The company provides additional discussion regarding the practices by which a suppliers must obtain FPIC, and explicitly states that the process must reach and engage with impacted Indigenous Peoples.</t>
  </si>
  <si>
    <t>First Peoples Guidance, questionnaire</t>
  </si>
  <si>
    <r>
      <rPr>
        <rFont val="Calibri"/>
        <b/>
        <color theme="1"/>
        <sz val="10.0"/>
      </rPr>
      <t>100%:</t>
    </r>
    <r>
      <rPr>
        <rFont val="Calibri"/>
        <color theme="1"/>
        <sz val="10.0"/>
      </rPr>
      <t xml:space="preserve"> the company discloses a process. This process must explicitly specify that any FPIC process must reach and engage impacted Indigenous Peoples.
</t>
    </r>
    <r>
      <rPr>
        <rFont val="Calibri"/>
        <b/>
        <color theme="1"/>
        <sz val="10.0"/>
      </rPr>
      <t xml:space="preserve">25%: </t>
    </r>
    <r>
      <rPr>
        <rFont val="Calibri"/>
        <color theme="1"/>
        <sz val="10.0"/>
      </rPr>
      <t>the company states a process and/or expectation but it is limited in its application.</t>
    </r>
  </si>
  <si>
    <t>Ford's Supplier Code of Conduct does not reference UNDRIP or FPIC but does reference the need for suppliers to engage constructively with indigenous communities. 
Page 13 SCoC
https://corporate.ford.com/content/dam/corporate/us/en-us/documents/operations/governance-and-policies/Ford-Supplier-Code-Of-Conduct-v2-Final.pdf</t>
  </si>
  <si>
    <t>Tesla's human rights policy states that suppliers involved in raw material extraction and processing must engage with the legitimate representatives on indigeneous communities, and respect their right to grant or withhold free, prior, and informed consent. 
Responsible Sourcing Policy - https://www.tesla.com/en_au/legal/additional-resources#responsible-sourcing-policies</t>
  </si>
  <si>
    <t xml:space="preserve">The company is a member of a multi-stakeholder group (e.g. IRMA) that include the participation of Indigenous and frontline communities to promote and ensure the rights of communities at the point of extraction. </t>
  </si>
  <si>
    <t>First People's Guidance, IRMA, questionnaire</t>
  </si>
  <si>
    <t>Refer to Responsible Sourcing of Transition Minerals indicators.</t>
  </si>
  <si>
    <t>The auto manufacturer has a formal process in place to engage critical upstream suppliers on FPIC (e.g. extractives companies)</t>
  </si>
  <si>
    <t>First Peoples Guidance</t>
  </si>
  <si>
    <r>
      <rPr>
        <rFont val="Calibri"/>
        <color theme="1"/>
        <sz val="10.0"/>
      </rPr>
      <t xml:space="preserve">This score relates to direct engagement by the auto manufacturer with extractives companies. It is in addition to their membership of IRMA, and recognises that IRMA does not excuse companies from doing their own supply chain due diligence. 
</t>
    </r>
    <r>
      <rPr>
        <rFont val="Calibri"/>
        <b/>
        <color theme="1"/>
        <sz val="10.0"/>
      </rPr>
      <t xml:space="preserve">25%: </t>
    </r>
    <r>
      <rPr>
        <rFont val="Calibri"/>
        <color theme="1"/>
        <sz val="10.0"/>
      </rPr>
      <t xml:space="preserve">they formally engage significant suppliers regarding FPIC. They must specify that any FPIC process must reach and engage impacted Indigenous Peoples.
</t>
    </r>
    <r>
      <rPr>
        <rFont val="Calibri"/>
        <b/>
        <color theme="1"/>
        <sz val="10.0"/>
      </rPr>
      <t xml:space="preserve">25%: </t>
    </r>
    <r>
      <rPr>
        <rFont val="Calibri"/>
        <color theme="1"/>
        <sz val="10.0"/>
      </rPr>
      <t xml:space="preserve">they state that they formally review company documents (e.g. meeting minutes) to ensure that communities are consulted.
</t>
    </r>
    <r>
      <rPr>
        <rFont val="Calibri"/>
        <b/>
        <color theme="1"/>
        <sz val="10.0"/>
      </rPr>
      <t xml:space="preserve">50%: </t>
    </r>
    <r>
      <rPr>
        <rFont val="Calibri"/>
        <color theme="1"/>
        <sz val="10.0"/>
      </rPr>
      <t>the company engages directly with representatives of communities affected by mining operations to review that regular engagement and consultation take place and community needs are responded to.</t>
    </r>
  </si>
  <si>
    <t>Despite being a member of IRMA, Mercedes does not disclose how it engages upstream suppliers on FPIC.</t>
  </si>
  <si>
    <t>The company reports on how it is prepared to respond if it finds FPIC breaches in its supply chain.</t>
  </si>
  <si>
    <r>
      <rPr>
        <rFont val="Calibri"/>
        <color theme="1"/>
        <sz val="10.0"/>
      </rPr>
      <t xml:space="preserve">The indicators in HR general provide a baseline for this. In addition:
</t>
    </r>
    <r>
      <rPr>
        <rFont val="Calibri"/>
        <b/>
        <color theme="1"/>
        <sz val="10.0"/>
      </rPr>
      <t xml:space="preserve">100%: </t>
    </r>
    <r>
      <rPr>
        <rFont val="Calibri"/>
        <color theme="1"/>
        <sz val="10.0"/>
      </rPr>
      <t xml:space="preserve">the company must specify that cutting off sourcing from a particular upstream supplier should only occur if this is sought by the affected indigenous community - it should not be solely determined by the auto manufacturer. </t>
    </r>
  </si>
  <si>
    <t>The company has a process for investigating and remedying breaches of FPIC that includes a formal role for impacted Indigenous groups.</t>
  </si>
  <si>
    <t>(CHRB C.2)</t>
  </si>
  <si>
    <r>
      <rPr>
        <rFont val="Calibri"/>
        <color theme="1"/>
        <sz val="10.0"/>
      </rPr>
      <t xml:space="preserve">Grievances and remedy are part of FPIC considered as a process not a point in time. 
</t>
    </r>
    <r>
      <rPr>
        <rFont val="Calibri"/>
        <b/>
        <color theme="1"/>
        <sz val="10.0"/>
      </rPr>
      <t xml:space="preserve">
50%: </t>
    </r>
    <r>
      <rPr>
        <rFont val="Calibri"/>
        <color theme="1"/>
        <sz val="10.0"/>
      </rPr>
      <t xml:space="preserve">the company specifies that the process must reach and engage impacted Indigenous Peoples, not just that there is a process for complaints to be raised with remedy determined externally by the automanufacturer.
</t>
    </r>
    <r>
      <rPr>
        <rFont val="Calibri"/>
        <b/>
        <color theme="1"/>
        <sz val="10.0"/>
      </rPr>
      <t xml:space="preserve">50%: </t>
    </r>
    <r>
      <rPr>
        <rFont val="Calibri"/>
        <color theme="1"/>
        <sz val="10.0"/>
      </rPr>
      <t xml:space="preserve">the company provides case studies of FPIC-compliant remedy instances in their supply chain </t>
    </r>
  </si>
  <si>
    <t>Respect for Workers' Rights</t>
  </si>
  <si>
    <t>The company has a commitment to workers' rights</t>
  </si>
  <si>
    <t>KtC 1.b; A2.3, A2.4, C1, CHRB</t>
  </si>
  <si>
    <r>
      <rPr>
        <rFont val="Calibri"/>
        <b/>
        <color theme="1"/>
        <sz val="10.0"/>
      </rPr>
      <t xml:space="preserve">25%: </t>
    </r>
    <r>
      <rPr>
        <rFont val="Calibri"/>
        <color theme="1"/>
        <sz val="10.0"/>
      </rPr>
      <t xml:space="preserve">The company's human rights policy (or similar) includes a specific commitment to the five ILO principles
</t>
    </r>
    <r>
      <rPr>
        <rFont val="Calibri"/>
        <b/>
        <color theme="1"/>
        <sz val="10.0"/>
      </rPr>
      <t xml:space="preserve">25%: </t>
    </r>
    <r>
      <rPr>
        <rFont val="Calibri"/>
        <color theme="1"/>
        <sz val="10.0"/>
      </rPr>
      <t xml:space="preserve">The company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rFont val="Calibri"/>
        <b/>
        <color theme="1"/>
        <sz val="10.0"/>
      </rPr>
      <t xml:space="preserve">25%: </t>
    </r>
    <r>
      <rPr>
        <rFont val="Calibri"/>
        <color theme="1"/>
        <sz val="10.0"/>
      </rPr>
      <t xml:space="preserve">the company has a commitment to a living wage in their human rights policy or in other document 
</t>
    </r>
    <r>
      <rPr>
        <rFont val="Calibri"/>
        <b/>
        <color theme="1"/>
        <sz val="10.0"/>
      </rPr>
      <t>25%:</t>
    </r>
    <r>
      <rPr>
        <rFont val="Calibri"/>
        <color theme="1"/>
        <sz val="10.0"/>
      </rPr>
      <t xml:space="preserve"> they outline how they calculate a living wage.
</t>
    </r>
  </si>
  <si>
    <r>
      <rPr>
        <rFont val="Calibri"/>
        <color theme="1"/>
        <sz val="11.0"/>
      </rPr>
      <t xml:space="preserve">BMW's Group Code on Human Rights and Working Conditions commits to the ILO Declaration of Fundamental Principles and Rights at Work. It explicitly mentions freedom of association, forced labour, child labour, safety and discrimination. There is no commitment to a living wage.
Page 4, 7, 8 Policy Statement on Respect for Human Rights - </t>
    </r>
    <r>
      <rPr>
        <rFont val="Calibri"/>
        <color rgb="FF1155CC"/>
        <sz val="11.0"/>
        <u/>
      </rPr>
      <t>https://www.bmwgroup.com/content/dam/grpw/websites/bmwgroup_com/responsibility/Menschenrechte/BMW_Group_Policy_Statement_Human_Rights_EN.pdf</t>
    </r>
  </si>
  <si>
    <t>BYD does not publish a standalone human rights statement. BYD's CSR report states that they are against forced labour, child labour, and discrimination, and support for equal pay. It does not refer to the ILO declaration. It does not mention freedom of association or trade unions. It does not have a commitment to a living wage.  
Page 33 CSR Report - https://www1.hkexnews.hk/listedco/listconews/sehk/2023/0328/2023032801987.pdf</t>
  </si>
  <si>
    <t xml:space="preserve">Ford's Human Rights Policy commits to the ILO Declaration of Fundamental Principles and Rights at Work and explicitly references all five principles. There is a commitment to a living wage, and describe it as "a socially acceptable level of income from full-time work that provides enough for basic necessities such as food, water, shelter, education, and health care," however they do not provide specific methodology for calculation of the living wage.
Page 8, 10, 26 Human Rights Report 2022 - https://corporate.ford.com/content/dam/corporate/us/en-us/documents/reports/2022-human-rights-report.pdf
Page 8 Human Rights Progress Report 2023- https://corporate.ford.com/content/dam/corporate/us/en-us/documents/reports/2023-human-rights-progress-report.pdf
</t>
  </si>
  <si>
    <t>Insufficient.
Although there is a general reference to ILO provisions and the UN Global Compact, and a specific reference to child and forced labour, in the company's statement, there is no specific reference to the remaining three worker rights required: freedom of association and collective bargaining, non-discrimination, and health and safety. Additionally, there is no commitment to a living wage or how it would be calculated.
Page 86 ESG Report -https://www.gac-motor.com/static/en/model/about/2022_ESG_REPOT_OF_GAC_GROUP.pdf</t>
  </si>
  <si>
    <t>Geely does not have a standalone human rights policy that includes a specific commitment to the Five ILO Principles. Its ESG report contains a specific commitment to the ILO Declaration on Fundamental Principles and Rights at Work (without explicitly naming the five ILO principles), however this reference does not constitute company policy and therefore does not warrant a score. There is no commitment to a living wage.
Supplier Code of Conduct - https://zgh.com/wp-content/uploads/2021/08/Geely-Supplier-Code-of-Conduct-EN.pdf</t>
  </si>
  <si>
    <t xml:space="preserve">GM's Human Rights Policy commits to the ILO Declaration of Fundamental Principles and Rights at Work. It explicitly mentions freedom of association, forced labour, child labour, safety and discrimination. There is no commitment to a living wage, although there is a reference to "fair wages".
Page 1 Human Rights Policy - https://investor.gm.com/static-files/a66a0b2e-eddb-4e79-8122-a370a8fca9aa
</t>
  </si>
  <si>
    <t>The company commits in its Human Rights Policy to the ILO core conventions and explicitly identifies the five ILO principles. There is no commitment to a living wage.
Human Rights Policy - https://global.honda/sustainability/human_rights_policy/</t>
  </si>
  <si>
    <t>Hyundai's Human Rights Policy commits to the ILO Declaration of Fundamental Principles and Rights at Work. It explicitly mentions freedom of association, forced labour, child labour, safety and discrimination. There is no commitment to a living wage.
Human Rights Policy - https://www.hyundai.com/content/dam/hyundai/ww/en/images/company/csr/csr-materials/hmc-human-rights-policy-v2-eng.pdf</t>
  </si>
  <si>
    <t>Kia's Human Rights Policy commits to the ILO Declaration of Fundamental Principles and Rights at Work. It explicitly mentions freedom of association, forced labour, child labour, safety and discrimination. There is no commitment to a living wage.
Human Rights Charter - https://worldwide.kia.com/int/files/company/sr/about/E000054667.pdf</t>
  </si>
  <si>
    <t>Mercedes' Human Rights Principles includes a commitment to the ILO Declaration on Fundamental Principles and Rights at Work and explicitly mentions the five principles. It does not commit to a Living Wage but commits to paying an appropriate wage that 'enables our employees to at least secure their livelihood'
Pages 5-9 Principles of Social Responsibility and Human Rights - https://group.mercedes-benz.com/documents/sustainability/society/mercedes-benz-grundsatzerklaerung-fuer-soziale-verantwortung-und-menschenrechte-de.pdf</t>
  </si>
  <si>
    <t xml:space="preserve">Nissan's human rights policy commits to the ILO Declaration of Fundamental Principles and Rights at Work. It explicitly mentions freedom of association, forced labour, child labour, safety and discrimination. There is no commitment to a living wage or how they would calculate a living wage.
Page 1 Human Rights Policy - https://www.nissan-global.com/EN/SUSTAINABILITY/LIBRARY/HUMAN_RIGHTS/ASSETS/PDF/nissan_human_rights_policy_e.pdf </t>
  </si>
  <si>
    <t>Renault's global framework agreement commits to the ILO Declaration of Fundamental Principles and Rights at Work. It explicitly mentions freedom of association, forced labour, child labour, safety and discrimination. There is no commitment to a living wage.
Global Framework Agreement - https://www.renaultgroup.com/wp-content/uploads/2020/06/global-agreement-nbop-en-v9.0.pdf</t>
  </si>
  <si>
    <t>SAIC does not publicly disclose a human rights policy or similar. It does not have a commitment to the five ILO principles.</t>
  </si>
  <si>
    <t>The Human Rights Policy has a specific commitment to the ILO declaration. It specifically names child labour, forced labour, collective bargaining, health and safety and discrimination. It does not mention a living wage.
Page 3, 5, 6 Human Rights Policy - https://www.stellantis.com/content/dam/stellantis-corporate/sustainability/human-rights/Stellantis-Human-Rights-Policy-EN.pdf</t>
  </si>
  <si>
    <r>
      <rPr>
        <rFont val="Calibri"/>
        <color rgb="FF006100"/>
        <sz val="11.0"/>
      </rPr>
      <t xml:space="preserve">The Human Rights Policy has commitments on freedom of association, forced labor, child labor, discrimination and safety, although it does not refer to them specifically as the ILO principles. It does not reference a Living Wage. 
Human Rights Policy - </t>
    </r>
    <r>
      <rPr>
        <rFont val="Calibri"/>
        <color rgb="FF1155CC"/>
        <sz val="11.0"/>
        <u/>
      </rPr>
      <t>https://www.tesla.com/legal/additional-resources#global-human-rights-policy</t>
    </r>
  </si>
  <si>
    <t xml:space="preserve">Toyota's human rights policy does not reference the ILO conventions. It does identify salient labour-related human rights issues. Notably, this does not include freedom of association. Focus areas are: forced labour, child labour, discrimination (not including over union membership), harassment. 
It does not include a commitment to a living wage.
Human Rights Policy - https://global.toyota/pages/global_toyota/sustainability/esg/social/human_rights_policy_en.pdf </t>
  </si>
  <si>
    <t xml:space="preserve">Volkswagen's human rights policy commits to the ILO Declaration of Fundamental Principles and Rights at Work. It explicitly mentions freedom of association, forced labour, child labour, safety and discrimination. There is no commitment to a living wage.
Page 6-7 Declaration on Social Rights - https://www.volkswagenag.com/presence/nachhaltigkeit/documents/policy-intern/201209-sozialcharta_en.pdf </t>
  </si>
  <si>
    <t xml:space="preserve">Volvo has a commitment to the ILO Principles and they explicitly reference each of the five principles. They also have a commitment to a living wage, but they do not specify how this should be calculated.
Page 8, 17, 18 Code of Conduct -https://www.volvocars.com/images/v/-/media/market-assets/intl/applications/dotcom/pdf/ethical-business/our_code_how_we_act.pdf
</t>
  </si>
  <si>
    <t>The company extends their workers' rights commitments to their Tier 1 suppliers and beyond.</t>
  </si>
  <si>
    <t>D.5.5b, D5.5c</t>
  </si>
  <si>
    <r>
      <rPr>
        <rFont val="Calibri"/>
        <b/>
        <color theme="1"/>
        <sz val="10.0"/>
      </rPr>
      <t>25%:</t>
    </r>
    <r>
      <rPr>
        <rFont val="Calibri"/>
        <color theme="1"/>
        <sz val="10.0"/>
      </rPr>
      <t xml:space="preserve"> The  Supplier Code of Conduct includes a specific commitment to the five ILO principles
</t>
    </r>
    <r>
      <rPr>
        <rFont val="Calibri"/>
        <b/>
        <color theme="1"/>
        <sz val="10.0"/>
      </rPr>
      <t xml:space="preserve">25%: </t>
    </r>
    <r>
      <rPr>
        <rFont val="Calibri"/>
        <color theme="1"/>
        <sz val="10.0"/>
      </rPr>
      <t xml:space="preserve">The Supplier Code of Conduct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rFont val="Calibri"/>
        <b/>
        <color theme="1"/>
        <sz val="10.0"/>
      </rPr>
      <t>25%:</t>
    </r>
    <r>
      <rPr>
        <rFont val="Calibri"/>
        <color theme="1"/>
        <sz val="10.0"/>
      </rPr>
      <t xml:space="preserve"> the  Supplier Code of Conduct includes a commitment to a living wage
</t>
    </r>
    <r>
      <rPr>
        <rFont val="Calibri"/>
        <b/>
        <color theme="1"/>
        <sz val="10.0"/>
      </rPr>
      <t xml:space="preserve">25%: </t>
    </r>
    <r>
      <rPr>
        <rFont val="Calibri"/>
        <color theme="1"/>
        <sz val="10.0"/>
      </rPr>
      <t>the Supplier Code of Conduct prohibits the payment of recruitment fees</t>
    </r>
  </si>
  <si>
    <t>BMW's SCoC refers to the ILO Declaration of Fundamental Principles and Rights at Work. It explicitly mentions freedom of association, forced labour, child labour, safety and discrimination. It also now includes a requirement to pay a Living Wage. It defines "excessive fees" as modern slavery but does not include a prohibition on recruitment fees altogether.
Page 8-11 Supplier Code of Conduct - https://www.bmwgroup.com/content/dam/grpw/websites/bmwgroup_com/responsibility/downloads/en/2022/BMW-Group-Supplier-Code-of-Conduct-V.3.0_englisch_20221206.pdf"</t>
  </si>
  <si>
    <t>The company does not publish a SCoC.</t>
  </si>
  <si>
    <t>Ford's SCoC refers to the ILO Declaration of Fundamental Principles and Rights at Work. It explicitly mentions freedom of association, forced labour, child labour, safety and discrimination. It includes a prohibition on recruitment fees. It does not include a living wage.
Page 4-5, 15 Supplier Code of Conduct - https://corporate.ford.com/content/dam/corporate/us/en-us/documents/operations/governance-and-policies/Ford-Supplier-Code-Of-Conduct-v2-Final.pdf</t>
  </si>
  <si>
    <t>The SCoC does not include a specific commitment to the ILO Principles, but it does include commitments on forced labor, child labor, health and safety and discrimination. However, it does not reference the right to collective bargaining, other than a reference that suppliers may not discriminate against any employee based on union affiliation. It does not commit to a living wage. It does not refer to recruitment fees.
Supplier Code of Conduct - https://zgh.com/wp-content/uploads/2021/08/Geely-Supplier-Code-of-Conduct-EN.pdf</t>
  </si>
  <si>
    <t>GM's SCoC references the ILO Declaration of Fundamental Principles and Rights at Work. It explicitly mentions freedom of association, forced labour, child labour, safety and discrimination. It prohibits the payment of recruitment fees. There is no reference to a living wage.
Page 2-4, 13 Supplier Code of Conduct - https://www.gmsustainability.com/_pdf/policies/GM_Supplier_Code_of_Conduct.pdf</t>
  </si>
  <si>
    <t>The SCoC has a commitment to the five ILO principles and it explicitly identifies all five principles. There is no commitment to the living wage and it does not refer to recruitment fees.
Supplier Sustainability Guidelines - https://global.honda/jp/procurement/pdf/sustinability_guideline_En_230131.pdf</t>
  </si>
  <si>
    <t>The Hyundai-Kia SCoC references each of the five principles by name, but does not explicitly reference the ILO principles as a wider commitment. There is no commitment to a living wage, rather it says suppliers should compensate workers in accordance with applicable laws. It does not refer to recruitment fees.
Supplier Code of Conduct - https://www.hyundaimotorgroup.com/sustainability/esgPolicy</t>
  </si>
  <si>
    <t>The Responsible Sourcing Standards (equivalent to SCoC) commits to the "Fundamental Conventions of the International Labor Organization (ILO)" (p3). It also explicitly identifies the five principles.  It also prohibits recruitment fees "Employees must not be financially burdened through the withholding of wages or expenses or the imposition of fees as part of the hiring process" (p8). It does not commit to a living wage.
Page 3, 8 Responsible Sourcing Standards - https://group.mercedes-benz.com/documents/sustainability/society/mercedes-benz-grundsatzerklaerung-fuer-soziale-verantwortung-und-menschenrechte-de.pdf</t>
  </si>
  <si>
    <t xml:space="preserve">The Renault-Nissan Supplier CSR Document references the the five ILO principles. There is no reference to a living wage or recruitment.
Renault Nissan CSR Guidance for Suppliers - https://www.nissan-global.com/EN/DOCUMENT/PDF/SR/CSR_Alliance_Guidelines.pdf
</t>
  </si>
  <si>
    <t>The Renault-Nissan Supplier CSR Document references the ILO Declaration of Fundamental Principles and Rights at Work, and explicitly mentions the five principles. There is no reference to a living wage or recruitment.
Renault Nissan CSR Guidance for Suppliers - https://www.nissan-global.com/EN/DOCUMENT/PDF/SR/CSR_Alliance_Guidelines.pdf</t>
  </si>
  <si>
    <t>SAIC does not publicly disclose a SCoC.</t>
  </si>
  <si>
    <t xml:space="preserve">Stellantis' SCoC references the ILO Declaration of Fundamental Principles and Rights at Work, and explicitly mentions the five principles. There is no reference to a living wage or recruitment fees.
Page 2 Global Responsible Purchasing Guidelines - https://www.stellantis.com/content/dam/stellantis-corporate/group/governance/corporate-regulations/global-responsible-purchasing-guidelines.pdf
</t>
  </si>
  <si>
    <t xml:space="preserve">Tesla's SCoC refers to the ILO Declaration of Fundamental Principles and Rights at Work. It explicitly mentions freedom of association, forced labour, child labour, safety and discrimination. It has a prohibition of the payment of recruitment fees and a timeline for their repayment. It does not mention a living wage.
Supplier Code of Conduct - https://www.tesla.com/sites/default/files/about/legal/tesla-supplier-code-of-conduct.pdf
</t>
  </si>
  <si>
    <t xml:space="preserve">Toyota's supplier code of conduct does not mention the ILO conventions, but it does include the 5 principles (including freedom of association).
There is no prohibition on recruitment fees, in fact, Toyota states: "do not exploit employees with high recruitment fees and other costs considered unreasonable by international norms". It does not reference a living wage.
Page 4-5 Supplier Code of Conduct - https://global.toyota/pages/global_toyota/sustainability/esg/supplier_csr_en.pdf
</t>
  </si>
  <si>
    <t>VW's SCoC says explicitly that suppliers must commit to the ILO conventions and explicitly identifies all five. Recruitment fees are now prohibited. There is no reference to a living wage but says that suppliers must pay a "reasonable wage". 
Page 22-26 Code of Conduct for Business Partners - https://www.volkswagen-group.com/en/publications/more/code-of-conduct-for-business-partner-1885/download?disposition=attachment</t>
  </si>
  <si>
    <t xml:space="preserve">Volvo's SCoC references the ILO Declaration of Fundamental Principles and Rights at Work. It explicitly mentions freedom of association, forced labour, child labour, safety and discrimination. There is no commitment to a living wage or recruitment, although it does mention a "fair wage".
Page 7, 11 Code of Conduct for Business Partners - https://www.volvocars.com/images/v/-/media/market-assets/intl/applications/dotcom/pdf/suppliers/codeofconduct_for_business_partners_en_2022_digital_a4.pdf
</t>
  </si>
  <si>
    <t>The company consults trade unions in their assessment of salient workers' rights risks in their supply chain.</t>
  </si>
  <si>
    <t>KtC 1.b; A2.4, C3</t>
  </si>
  <si>
    <t>Generic supply chain indicators provide a baseline score for this. To get additional points here, companies must specify that they consult with labour unions and/or global union federations (GUFs).</t>
  </si>
  <si>
    <t>Ford consults trade unions in identifying salient workers' rights risks in its supply chain.
Page 25 Human Rights Report - https://corporate.ford.com/content/dam/corporate/us/en-us/documents/reports/2022-human-rights-report.pdf</t>
  </si>
  <si>
    <t xml:space="preserve">Mercedes includes trade unions in their human rights due diligence process, which includes the identification of salient human and workers' rights risks in their supply chain.
Page 219 Sustainability Reports - https://sustainabilityreport.mercedes-benz.com/2022/_assets/downloads/entire-mercedes-benz-sr22.pdf
</t>
  </si>
  <si>
    <t>The CSR risk assessment incorporates information collected from sources including unions, however there is no evidence that this involves a formal consultation with unions or global union federations.
Page 422 Sustainability Report - https://www.stellantis.com/content/dam/stellantis-corporate/sustainability/csr-disclosure/stellantis/2022/Stellantis-2022-CSR-Report.pdf</t>
  </si>
  <si>
    <t>The company discloses the salient workers rights risks in their supply chain and where they are located.</t>
  </si>
  <si>
    <r>
      <rPr>
        <rFont val="Calibri"/>
        <b/>
        <color theme="1"/>
        <sz val="10.0"/>
      </rPr>
      <t xml:space="preserve">100%: </t>
    </r>
    <r>
      <rPr>
        <rFont val="Calibri"/>
        <color theme="1"/>
        <sz val="10.0"/>
      </rPr>
      <t>the company's saliency assessment explicitly identifies at least 1 workers' rights issue and where it is located.</t>
    </r>
  </si>
  <si>
    <t>Several workers rights issues were named in the saliency assessment, with basic information on where they were located.
For example, for forced labour and ethical recruitment, it states that "Low-income workers, including migrant workers, women, and children, are particularly vulnerable to forced labor and unethical recruiting. According to the UN IOM, forced labor is happening everywhere in the world and is most highly prevalent in Asia and the Pacific."
Page 39 Human Rights Report - https://corporate.ford.com/content/dam/corporate/us/en-us/documents/reports/2022-human-rights-report.pdf</t>
  </si>
  <si>
    <t>Insufficient. The saliency assessment lists in an infographic of "Potential Salient Human Rights Impacts" a number of workers' rights issues, e.g. freedom of association, forced labour, but provides no detail on where they are located.
Page 72 Sustainability Report - https://www.gmsustainability.com/_pdf/resources-and-downloads/GM_2022_SR.pdf</t>
  </si>
  <si>
    <t>While Hyundai's human rights risk assessment process does not disclose the results for all assessments done by region, the company has disclosed at least one workers' rights issue by location, including collective bargaining concerns in China.
Page 52 Sustainability Report - https://www.hyundai.com/content/hyundai/ww/data/csr/data/0000000051/attach/english/hmc-2023-sustainability-report-en-v5.pdf</t>
  </si>
  <si>
    <t>Mercedes discloses a list of human rights risks, which includes workers rights issues such as "right to health and safety at work." In the Raw Materials Report, they provide identified salient human rights risks by mineral; e.g., they have identified risks of child labour, modern slavery and working conditions with tin.
Page 214 Sustainability Report - https://sustainabilityreport.mercedes-benz.com/2022/_assets/downloads/entire-mercedes-benz-sr22.pdf
Page 16 Raw Materials Report - https://group.mercedes-benz.com/dokumente/nachhaltigkeit/produktion/mercedes-benz-raw-materials-report.pdf</t>
  </si>
  <si>
    <t>Nissan only identifies human rights priority areas in its own operations, it does not name salient human rights risks in its supply chains.
Page 71 ESG Data Book - https://www.nissan-global.com/EN/SUSTAINABILITY/LIBRARY/SR/2023/ASSETS/PDF/ESGDB23_E_All.pdf</t>
  </si>
  <si>
    <t xml:space="preserve">Stellantis explains child labor risks in cobalt and mica supply chains, and their promotion of higher labor standards in the mica supply chain. 
Page 449 CSR Report - https://www.stellantis.com/content/dam/stellantis-corporate/sustainability/csr-disclosure/stellantis/2022/Stellantis-2022-CSR-Report.pdf
</t>
  </si>
  <si>
    <t>Tesla states that prevention, identification and remediation of forced labor is a priority for the company and lists measures taken to identify it. However, it does not disclose where in the supply chain this risk is located.
Page 144 Impact Report - https://www.tesla.com/ns_videos/2022-tesla-impact-report.pdf</t>
  </si>
  <si>
    <t>Volkswagen names the generic, salient human rights risks in the supply chain. They provide no detail on how or where these risks are present in their supply chain.
Responsible Raw Materials Report - https://www.volkswagen-group.com/en/publications/more/code-of-conduct-for-business-partner-1885/download?disposition=attachment</t>
  </si>
  <si>
    <t xml:space="preserve">The company actively collaborates with workers' and  the representative organisation(s) of workers’ own choosing to promote workers' rights and prevent abuses in the supply chain.  </t>
  </si>
  <si>
    <t xml:space="preserve">WBA D.5.2, KtC
NB. The reference to "representative organisation(s) of workers' own choosing is taken directly from the ILO, and recognises that in some countries trade unions may be banned, or that trade unions may not be representative of workers (e.g. they are state run) but the company is still able to facilitate worker representation in these circumstances. </t>
  </si>
  <si>
    <r>
      <rPr>
        <rFont val="Calibri"/>
        <b/>
        <color theme="1"/>
        <sz val="10.0"/>
      </rPr>
      <t xml:space="preserve">25%: </t>
    </r>
    <r>
      <rPr>
        <rFont val="Calibri"/>
        <color theme="1"/>
        <sz val="10.0"/>
      </rPr>
      <t xml:space="preserve">the company has a collective agreement with the relevant trade union in the headquartered country.
</t>
    </r>
    <r>
      <rPr>
        <rFont val="Calibri"/>
        <b/>
        <color theme="1"/>
        <sz val="10.0"/>
      </rPr>
      <t>25%:</t>
    </r>
    <r>
      <rPr>
        <rFont val="Calibri"/>
        <color theme="1"/>
        <sz val="10.0"/>
      </rPr>
      <t xml:space="preserve"> the company has a global framework agreement with IndustriALL for neutrality across all its operations.
</t>
    </r>
    <r>
      <rPr>
        <rFont val="Calibri"/>
        <b/>
        <color theme="1"/>
        <sz val="10.0"/>
      </rPr>
      <t xml:space="preserve">25%: </t>
    </r>
    <r>
      <rPr>
        <rFont val="Calibri"/>
        <color theme="1"/>
        <sz val="10.0"/>
      </rPr>
      <t xml:space="preserve">the company indicates that there are formal mechanisms to consult trade unions on workers' rights principles.
</t>
    </r>
    <r>
      <rPr>
        <rFont val="Calibri"/>
        <b/>
        <color theme="1"/>
        <sz val="10.0"/>
      </rPr>
      <t>25%:</t>
    </r>
    <r>
      <rPr>
        <rFont val="Calibri"/>
        <color theme="1"/>
        <sz val="10.0"/>
      </rPr>
      <t xml:space="preserve"> Industriall was actively involved in the formulation of their workers' principles.</t>
    </r>
  </si>
  <si>
    <t xml:space="preserve">BMW has a global framework agreement with Industriall and a collective agreement with the union in their headquartered country. They specify that their human rights code was produced in consultation with their employees' Works Council. They do not specify whether Industriall was involved in this process.
Page 27 Policy Statement on Respect for Human Rights - https://www.bmwgroup.com/content/dam/grpw/websites/bmwgroup_com/responsibility/Menschenrechte/BMW_Group_Policy_Statement_Human_Rights_EN.pdf
</t>
  </si>
  <si>
    <t>Ford has a global framework agreement with Industriall and a collective agreement with the union in their headquartered country. They indicate that they consult both unions and industriall on supply chain issues, but does not specify that these entities were formally involved in drafting their workers' rights principles. 
Page 8, 10, 14 Human Rights Report - https://corporate.ford.com/content/dam/corporate/us/en-us/documents/reports/2022-human-rights-report.pdf</t>
  </si>
  <si>
    <t>The company reports that it works with the local trade union, but it does not report on a collective agreement. It does not have a GFA with Industriall.
Page 100 ESG Report - https://www.gac-motor.com/static/en/model/about/2022_ESG_REPOT_OF_GAC_GROUP.pdf</t>
  </si>
  <si>
    <t>The company disclose that 100% of the active workforce is covered under collective bargaining agreements. They do not disclose a framework agreement with IndustriALL. They disclose discussions with the labour union, but do not refer to any specific mechanism for consultation on workers rights principles.
Page 104, 129 ESG Report - https://global.geely.com/-/media/project/web-portal/2023/esg/geely-esg-report-2022.pdf</t>
  </si>
  <si>
    <t>GM states that they have a collective agreement with the trade union in their headquartered country, UAW. They do not disclose whether they have a GFA with Industriall or whether the union or Industriall is consulted on the development of workers' rights policies and principles.
Page 62 Sustainability Report - https://www.gmsustainability.com/_pdf/resources-and-downloads/GM_2022_SR.pdf</t>
  </si>
  <si>
    <t>The company has a collective bargaining agreement with a labor union in Japan. It does not have an agreement with IndustriALL. It does not disclose if it engages with unions on workers' rights principles.
Page 99 20-F Report - https://global.honda/content/dam/site/global-en/investors/cq_img/library/form_20-f/FY202303_form20f_e.pdf</t>
  </si>
  <si>
    <t>Hyundai discloses that it has 63.1% of active workforce covered by collective bargaining agreements on a domestic basis. It does not disclose a framework agreement with IndustriALL or disclose how IndusriALL or unions were consulted on workers' rights principles.
Page 111 Sustainability Report - https://www.hyundai.com/content/hyundai/ww/data/csr/data/0000000051/attach/english/hmc-2023-sustainability-report-en-v5.pdf</t>
  </si>
  <si>
    <t>Kia discloses that there are collective agreements in place. They disclose that there are discussions with the labor union but do not on whether workers' rights principles are discussed specifically. They do not reference IndustriALL. 
Page 78 Sustainability Report - https://worldwide.kia.com/int/files/company/sr/sustainability-report/sustainability-report-2023-int.pdf</t>
  </si>
  <si>
    <t xml:space="preserve">Mercedes has a collective agreement with the union in their headquartered country, and a GFA with Industriall. They consulted with Industriall and its Works Council in the development of their human rights principles.
Page 161, 211 Sustainability Report - https://sustainabilityreport.mercedes-benz.com/2022/_assets/downloads/entire-mercedes-benz-sr22.pdf 
Page 5 Principles of Social Responsibility and Human Rights - https://group.mercedes-benz.com/documents/sustainability/society/mercedes-benz-grundsatzerklaerung-fuer-soziale-verantwortung-und-menschenrechte-de.pdf
</t>
  </si>
  <si>
    <t>Given that there is a collective bargaining agreement identified and that the company has union members, it appears that there is a collective agreement in place for workers in certain countries. However, it is not clear whether the UK is excluded from the collective bargaining process or whether the rate of union membership is lower. Additionally, there does not appear to be a union identified as the entity with which the company has concluded the collective bargaining agreement, so it is not clear whether there is a formal trade union consultation mechanism. Therefore, it is not possible to determine whether the agreement is with a relevant trade union. It does not appear that there is an IndustriALL global framework agreement either. 
Page 160 ESG Data Book - https://www.nissan-global.com/EN/SUSTAINABILITY/LIBRARY/SR/2023/ASSETS/PDF/ESGDB23_E_All.pdf</t>
  </si>
  <si>
    <t>Renault has a collective agreement with the union in their headquartered country, and a GFA with Industriall. They state that the GFA is one of planks in developing their vigilance plan. In addition, there is evidence to suggest that industriALL was involved in the formulation of workers' principles (via the Group Works Council) 
Page 138, 234 Annual Report - https://www.renaultgroup.com/wp-content/uploads/2023/03/renault_2022-urd_20230327_en.pdf</t>
  </si>
  <si>
    <t xml:space="preserve">Stellantis has a collective agreement with the union in their headquartered country, and a GFA with Industriall. They state that they consult with the union on operational matters, but not whether unions or industriall was consulted in the development of workers' rights principles and policies.
Page 18, 188 CSR Report - https://www.stellantis.com/content/dam/stellantis-corporate/sustainability/csr-disclosure/stellantis/2022/Stellantis-2022-CSR-Report.pdf
</t>
  </si>
  <si>
    <t>The company notes that no Tesla employees are covered by collective bargaining agreements. There is no reference to IndustriALL.
Page 206 Impact Report - https://www.tesla.com/ns_videos/2022-tesla-impact-report.pdf</t>
  </si>
  <si>
    <t xml:space="preserve">Toyota states that they have a collective agreement with the union in their headquartered country. They do not disclose whether they have a GFA with Industriall, or if they consult with the union in the development of their workers' rights principles and policies.
Page 63 Sustainability Data Book - https://global.toyota/pages/global_toyota/sustainability/report/sdb/sdb23_en.pdf
</t>
  </si>
  <si>
    <t xml:space="preserve">VW states that they have a collective agreement in place with the trade union in their headquartered country, and that they have processes to consult with trade unions (via the Works Council) on the company's workers' rights policies and principles. They do not disclose whether they have a GFA with Industriall, nor whether Industriall were involved in the development of their supply chain policies.
Page 77 Sustainability Report - https://www.volkswagen-group.com/en/publications/more/group-sustainability-report-2022-1644/download?disposition=attachment
</t>
  </si>
  <si>
    <t>Volvo states that they have a collective agreement with the trade union in their headquartered country. They do not disclose whether they have a GFA with Industriall or whether the union or Industriall is consulted on the development of workers' rights policies and principles.
Page 169 Annual and Sustainability Report - https://vp272.alertir.com/afw/files/press/volvocar/202303076447-1.pdf</t>
  </si>
  <si>
    <t>The company reports on how it is prepared to respond if it finds non-conformances associated with its workers' rights policy occurring in its operations or supply chains.</t>
  </si>
  <si>
    <t>Refer to general HR indicators.</t>
  </si>
  <si>
    <t>The company works with the relevant trade union and/or worker representative organisation to verify the implementation of corrective actions pertaining to workers' rights.</t>
  </si>
  <si>
    <r>
      <rPr>
        <rFont val="Calibri"/>
        <b/>
        <color theme="1"/>
        <sz val="10.0"/>
      </rPr>
      <t>100%:</t>
    </r>
    <r>
      <rPr>
        <rFont val="Calibri"/>
        <color theme="1"/>
        <sz val="10.0"/>
      </rPr>
      <t xml:space="preserve"> the company specifies that it works with the relevant trade union to verify implementation of correction actions. </t>
    </r>
  </si>
  <si>
    <t xml:space="preserve"> Not disclosed</t>
  </si>
  <si>
    <t>Not disclosed. The company does outline how it works with trade unions in its own operations, but does not indicate how they are involved in verification of the correction of supply chain issues.</t>
  </si>
  <si>
    <t>Workers and the representative organisations of workers' own choosing are formally included in the remedy process.</t>
  </si>
  <si>
    <r>
      <rPr>
        <rFont val="Calibri"/>
        <b/>
        <color theme="1"/>
        <sz val="10.0"/>
      </rPr>
      <t>100%:</t>
    </r>
    <r>
      <rPr>
        <rFont val="Calibri"/>
        <color theme="1"/>
        <sz val="10.0"/>
      </rPr>
      <t xml:space="preserve"> the company specifies that trade unions are formally engaged in any remedy process.  </t>
    </r>
  </si>
  <si>
    <t>Inititaive</t>
  </si>
  <si>
    <t>Includes Buyers</t>
  </si>
  <si>
    <t>Includes suppliers</t>
  </si>
  <si>
    <t>Includes CSOs</t>
  </si>
  <si>
    <t>Includes Trade Unions/GUFs</t>
  </si>
  <si>
    <t>Notes</t>
  </si>
  <si>
    <t>Members</t>
  </si>
  <si>
    <t>IRMA</t>
  </si>
  <si>
    <t>Yes</t>
  </si>
  <si>
    <t>Ford, Tesla</t>
  </si>
  <si>
    <t>Copper Mark</t>
  </si>
  <si>
    <t>No</t>
  </si>
  <si>
    <t>Responsible Supply Chain Initiative (RSCI)</t>
  </si>
  <si>
    <t>First Movers Coalition</t>
  </si>
  <si>
    <t>"The First Movers Coalition is a global initiative harnessing the purchasing power of companies to decarbonize seven “hard to abate” industrial sectors that currently account for 30% of global emissions. [...] To jump-start the market, the coalition’s members commit in advance to purchasing a proportion of the industrial materials and long-distance transportation they need from suppliers using near-zero or zero-carbon solutions, despite the premium cost.
In addition to the advance purchase commitments that our members have made, our members also pledge to work together to address roadblocks towards securing supply of required low-carbon technologies by 2030."</t>
  </si>
  <si>
    <t>AIAG Smelter Engagement Team</t>
  </si>
  <si>
    <t>The AIAG SET advocates for responsible sourcing by completing coordinated smelter and refiner outreach and completing pre-audit visits annually.</t>
  </si>
  <si>
    <t>Drive Sustainably</t>
  </si>
  <si>
    <t>A group coordinated by CSR Europe consisting of several automotive manufacturers who collaborate to enhance sustainability in their supply chains.</t>
  </si>
  <si>
    <t>Public Private Alliance for Responsible Minerals Trade (PPA)</t>
  </si>
  <si>
    <t>The PPA is a multi-sector initiative between leaders in civil society, industry, and the US government that supports projects to improve the due diligence and governance systems needed for ethical supply chains from the Covered Countries.</t>
  </si>
  <si>
    <t>Responsible Minerals Initiative (RMI)</t>
  </si>
  <si>
    <t>"Founded in 2008 by members of the Responsible Business Alliance and the Global e-Sustainability Initiative, the Responsible Minerals Initiative has grown into one of the most utilized and respected resources for companies from a range of industries addressing responsible mineral sourcing issues in their supply chains. Our flagship Responsible Minerals Assurance Process offers companies and their suppliers an independent, third-party audit that determines which smelters and refiners can be verified as having systems in place to responsibly source minerals in line with current global standards. We also offer our Conflict Minerals Reporting Template, which helps companies disclose and communicate about smelters in their supply chains, and we produce white papers and guidance documents on responsible mineral sourcing and reporting on a regular basis."
"RMI members worked closely with the Organization for Economic Cooperation and Development (OECD) on the development of Due Diligence Guidance for the Responsible Supply Chains of Minerals from Conflict-Affected and High-Risk Areas. More information about the OECD’s work on this area can be found on their website:  http://www.oecd.org/fr/daf/inv/mne/mining.htm
RMI is a member of the OECD Forum’s Multi-Stakeholder Steering Group (MSG) established for the Guidance in 2013."</t>
  </si>
  <si>
    <t>https://www.responsiblemineralsinitiative.org/</t>
  </si>
  <si>
    <t>Global Battery Alliance (GBA)</t>
  </si>
  <si>
    <t>Fair Cobalt Alliance (FCA)</t>
  </si>
  <si>
    <t>Indicator category</t>
  </si>
  <si>
    <t>% weighting</t>
  </si>
  <si>
    <t>Normalized weighting</t>
  </si>
  <si>
    <t>Climate &amp; Environment</t>
  </si>
  <si>
    <t>Disclose</t>
  </si>
  <si>
    <t>Target setting &amp; progress</t>
  </si>
  <si>
    <t>Supply chain levers</t>
  </si>
  <si>
    <t>Human rights</t>
  </si>
  <si>
    <t>Note: Total scores across both categories were taken as an average of the two percentages scored for each one</t>
  </si>
  <si>
    <t>Initiative</t>
  </si>
  <si>
    <t>Multi-stakeholder governance and civil society co-creation</t>
  </si>
  <si>
    <t>Points (out of 2)</t>
  </si>
  <si>
    <t>Credible audits and accreditation: Audit independence and rights-holder participation</t>
  </si>
  <si>
    <t>Points (out of 1)</t>
  </si>
  <si>
    <t>Transparency of audit findings</t>
  </si>
  <si>
    <t xml:space="preserve">Corrective Action Plans </t>
  </si>
  <si>
    <t xml:space="preserve">Effective grievance mechanism </t>
  </si>
  <si>
    <t xml:space="preserve">Iseal code compliant member </t>
  </si>
  <si>
    <t>Credible standard criteria</t>
  </si>
  <si>
    <t>Overall Assessment</t>
  </si>
  <si>
    <t>Point modifier applied</t>
  </si>
  <si>
    <t>ResponsibleSteel</t>
  </si>
  <si>
    <t xml:space="preserve">The ResponsibleSteel Constitution states that the Board will be made up of four directors from business members, up to four from civil society members and up to three independent directors. Currently it includes three business, four civil society and three independent representatives. Resolutions can only be passed if at least 66% of the votes cast are cast in favour of it and at least 1 Director from each of the category votes in favor. Overall the governance of the board does not guarantee affected rights-holders or their representatives equal representation and decision-making power. (https://www.responsiblesteel.org/wp-content/uploads/2021/05/ResponsibleSteel_Constitution.pdf) 
Civil society members do have equal (50%) decision-making power (voting rights) alongside industry members on the ResponsibleSteel Standard, including new and revised editions of the Standard(s) (Page 13 https://www.responsiblesteel.org/wp-content/uploads/2023/03/AllAboutUs-2023.pdf)
There is evidence that stakeholders were involved involved in process of designing the accreditation scheme (https://www.responsiblesteel.org/standard-development/)
</t>
  </si>
  <si>
    <t xml:space="preserve">The ResponsibleSteel certification standard requires third party audit of processes, including site visits. Rightsholder and broader stakeholder engagement also forms part of the audit process. 
(https://www.responsiblesteel.org/certification/)
</t>
  </si>
  <si>
    <t>ResponsibleSteel publishes summary reports of the audits on its website. These public summary reports provide information on the audit process, including which stakeholders were engaged and how. However, the reports do not disclose explanations regarding the findings of conformance or non-conformance against the standard’s criteria. 
 (https://www.responsiblesteel.org/certification/issued-certificates/)</t>
  </si>
  <si>
    <t xml:space="preserve">ResponsibleSteel requires companies to develop corrective action plans for all non-conformances identified during an audit. Certificates are not issued when major major non-conformities are identified, until a special audit verifies that they have been addressed within 6 months of the major non-conformities being raised. 
ResponsibleSteel's Assurance Manual and Implementation Instructions detail criteria on corrective action plans required in cases of non-conformances. These CAPs have to meet SMART criteria and are therefore time-bound. 
The results of corrective actions are included in surveillance audit reports, conducted 12 – 18 months after the initial audit and published on Responsible Steel’s website. 
There is no evidence of a requirement for affected rights-holders to be involved in the development, implementation and monitoring of the corrective action plans.
https://www.responsiblesteel.org/wp-content/uploads/2024/01/FINAL-ResponsibleSteel-Assurance-Manual-v2-0.pdf </t>
  </si>
  <si>
    <t xml:space="preserve">ResponsibleSteel has an Issues Resolution System which serves as a grievance / complaints mechanism through which issues with ResponsibleSteel's certification process can be escalated.  
Issues and complaints can be raised in multiple languages, and ResponsibleSteel states that the complainant can ask for the support of an advisor during the process. 
The Issues Resolution System requires ResponsibleSteel to publish “a summary of the issues and of the resolutions and the total number of raised and resolved issues” on its website. However, no grievances about ResponsibleSteel's certification process have been made through the mechanism.
The complaints process is internally managed. 
https://www.responsiblesteel.org/wp-content/uploads/2023/11/ResponsibleSteel-Issues-Resolution-System-v3-0.pdf
https://www.responsiblesteel.org/contact-us/
</t>
  </si>
  <si>
    <t>ResponsibleSteel is an Iseal community member but not listed as code compliant. ((https://www.isealalliance.org/iseal-community-members)</t>
  </si>
  <si>
    <t xml:space="preserve">Criterion 10.1 of the standard requires the site’s corporate owner to have defined and be implementing a long- and medium-term strategy to reduce its greenhouse gas (GHG) emissions to levels that are compatible with the achievement of the goals of the Paris Agreement, with an aspiration to achieve net-zero GHG emissions through work with policy makers and others. (Page 97, https://www.responsiblesteel.org/wp-content/uploads/2022/09/ResponsibleSteel-Standard-2.0.pdf) 
The standard has been designed to align with Internationally recognised human rights, as laid out in the International Bill of Human Rights and in the ILO Declaration on Fundamental Principles and Rights at Work. The standard also references alignment with The UN Guiding Principles on Business and Human Rights. Page 79 (https://www.responsiblesteel.org/wp-content/uploads/2022/09/ResponsibleSteel-Standard-2.0.pdf) </t>
  </si>
  <si>
    <t>Scheme has made notable progress in meeting most of the minimum criteria but has some significant shortcomings</t>
  </si>
  <si>
    <t>The Initiative for Responsible Mining Assurance (IRMA)</t>
  </si>
  <si>
    <t xml:space="preserve">IRMA is govered by a Board of Directors with two representatives from each of six sectors: Mining companies; Companies that purchase mined materials to make other products; Non-governmental organizations; Affected communities; Organized labor; Investment and finance. Civil society organizations and rightsholders are therefore guaranteed adequate representation and decision-making power on the governing body of accreditation scheme (https://responsiblemining.net/about/governance/) 
Rightsholders are involved in the process of designing the scheme. The IRMA stakeholder Forum is an electronic forum open to all interested parties to provide the opportunity to review and comment on the development of the IRMA standard. (Page 5, https://responsiblemining.net/what-we-do/standard/standard-development/) </t>
  </si>
  <si>
    <t xml:space="preserve">Mines must undergo independent, third-party audits (https://responsiblemining.net/what-we-do/assessment/#achievement-levels) 
The IRMA audit process the audit process includes participation of impacted rights-holders.
(page 29, V1 IRMA standard, https://responsiblemining.net/resources/#full-documentation-and-guidance)
</t>
  </si>
  <si>
    <t>IRMA requires the full results of audits, information on the audit processes and findings of noncompliance to be made readily available (https://connections.responsiblemining.net/independently-assessing-mines)</t>
  </si>
  <si>
    <t>The certification scheme standard for corrective action plans (CAPs) affords meaningful involvement of rights-holders in the development, implementation and monitoring of the plans given its overall governance structure. CAPs are also disclosed as part of the standards disclosure requirements (Assessment Manual for Mines, p23, 2022) https://responsiblemining.net/resources/#independent-3rd-party-assessment</t>
  </si>
  <si>
    <t>The IRMA complaints mechanism is not independently facilitated. However the Initiative does plan to engage Assurance Services International (ASI) in 2024 to “provide independent oversight” of their complaint/grievance resolution system, although this is not yet fully operational. 
The company does allow for complaints to be made in multiple languages and can be registered anonymously. (https://responsiblemining.net/what-you-can-do/complaints-and-feedback/). 
IRMA’s Issue Resolution System states that “summaries of the issues and of the resolutions and the total number of raised and resolved issues shall be published on the IRMA website.”</t>
  </si>
  <si>
    <t>IRMA is an Iseal member but not Iseal code compliant.
(https://www.isealalliance.org/iseal-community-members)</t>
  </si>
  <si>
    <t xml:space="preserve">The IRMA standard is contingent on Free, Prior and Informed Consent (FPIC) (page 49 V1 IRMA Standard)
The IRMA standard is aligned with the ILO Core Conventions (IRMA Standard V1 Page 78 https://responsiblemining.net/resources/#full-documentation-and-guidance)
The IRMA standard was designed to align with UNGP.
Page 10 V1 IRMA Standard.(https://responsiblemining.net/resources/#full-documentation-and-guidance)
The IRMA standard requires a policy (or equivalent) is in place that includes a commitment to manage energy consumption and greenhouse gas emissions in a manner that aligns with  the goals of the Paris Agreement. (Page 461 (https://responsiblemining.net/wp-content/uploads/2023/10/IRMA-Standard-for-Responsible-Mining-and-Mineral-Processing-2.0-DRAFT-20231026.pdf&amp;sa=D&amp;source=editors&amp;ust=1701509380458738&amp;usg=AOvVaw0HRnTee181AH6LruYD-Kmt) </t>
  </si>
  <si>
    <t>Robust scheme overall that still has some shortcomings but meets nearly all of the minimum criteria for governance, auditing and / or accreditation against its standard</t>
  </si>
  <si>
    <t>Aluminium Stewardship Initiative (ASI)</t>
  </si>
  <si>
    <t>There is some representation of rights-holders/civil society on the governing board of the ASI. However, the governance of the initiative does not guarantee affected rights-holders and their representatives equal decision-making power, as they make up only 2 out of 8 positions on the board. (https://aluminium-stewardship.org/about-asi/board#1648979219483-ec993cc8-72d2). 
The ASI also has a multi stakeholder standards committee, responsible for standards governance. The committee is composed of 24 people. Presently the committee affords equal decision-making power between civil society and corporate actors (https://aluminium-stewardship.org/about-asi/standards-committee). However, there are no guarantees for equal decision-making power in the committee: ASI states that it only “aims to have a 50% non-industry (civil society and Indigenous peoples) participation in the Committee.” ASI’s constitution does not provide any guarantees of equal decision-making power in this committee. Furthermore, the constitution states that civil society members of the ASI only have 30% voting power in General Meetings (https://aluminium-stewardship.org/wp-content/uploads/2019/12/ASI-Constitution-Consolidated-December2019.pdf) 
There is evidence that stakeholders were involved in the process of developing the scheme (page 6 https://aluminium-stewardship.org/asi-standards/performance-standard). The ASI Governance Handbook states that the Board oversees a framework for meaningful engagement with stakeholders. (page 9)</t>
  </si>
  <si>
    <r>
      <rPr>
        <rFont val="Calibri, Arial"/>
        <color rgb="FF000000"/>
        <sz val="11.0"/>
      </rPr>
      <t xml:space="preserve">The ASI standard requires an independent third-party assessment is conducted by an external Qualified Specialist(s) (page 23 of the ASI performance standard: https://aluminium-stewardship.org/asi-standards/performance-standard). Provisional Certification requires a site-based Surveillance Audit within six months of previous Audit (page 16, ASI Assurance Manual 2022)
The ASI standard requires that the audit process includes participation of impacted rights-holders with an interest in the operation (page 53, ASI Assurance Manual, </t>
    </r>
    <r>
      <rPr>
        <rFont val="Calibri, Arial"/>
        <color rgb="FF1155CC"/>
        <sz val="11.0"/>
        <u/>
      </rPr>
      <t>https://aluminium-stewardship.org/wp-content/uploads/2022/05/ASI-Assurance-Manual-V2-May2022-3.pdf)</t>
    </r>
    <r>
      <rPr>
        <rFont val="Calibri, Arial"/>
        <color rgb="FF000000"/>
        <sz val="11.0"/>
      </rPr>
      <t xml:space="preserve">
</t>
    </r>
  </si>
  <si>
    <t xml:space="preserve">The ASI publishes summaries of its audit reports on its website. These reports include explanations for findings of conformance or nonconformance against each of ASI’s performance criteria, together with links to supporting evidence. However, the reports do not provide sufficient information on the audit processes, and do not mention which stakeholders were engaged (https://aluminium-stewardship.org/about-asi/members?cert=ps%7Ccoc) 
The standard additionally requires that a summary of the assessments be shared with Affected Populations and Organisations (page 23 of the ASI performance standard (https://aluminium-stewardship.org/asi-standards/performance-standard). More detailed or complete audit reports are not provided to impacted rights-holders or other stakeholders.
</t>
  </si>
  <si>
    <t xml:space="preserve">ASI requires members to develop CAPs for all non-conformances identified during an audit. In cases of major non-conformances, provisional certifications are issued. 
ASI’s Assurance Manual lists several factors that members should take into account when establishing the proposed corrective actions, but does not require stating an associated timeframe within which the non-conformances should be addressed.
The Assurance Manual does not require the results of CAPs to be disclosed publicly and there is no  evidence that the ASI standard for CAPs requires rights-holders to be involved in either the development, implementation or monitoring of the plans. 
https://aluminium-stewardship.org/wp-content/uploads/2022/05/ASI-Assurance-Manual-V2-May2022-3.pdf
</t>
  </si>
  <si>
    <t xml:space="preserve">The ASI has established mechanisms to receive complaints / grievances via email or via the external EthicsPoint online platform. However, there is no evidence that complainants have access to an independently managed grievance process. 
Adequate details are provided regarding how the grievance mechanism is made accessible: the mechanism is accessible in multiple languages and ASI states that it will generally waive external costs incurred for Indigenous Peoples organizations, small civil society groups or affected communities. It also states that it may provide financial and technical support to allow complainants to properly prepare and participate in the complaints process. The ASI also commits to disclosing details of any complaints made, as well as outcomes as and when they are made. The ASI publishes on its website information on the grievances received and remedial action taken in response. 
https://aluminium-stewardship.org/complaints-mechanism 
</t>
  </si>
  <si>
    <t xml:space="preserve">The Aluminium Stewardship Initiative is Iseal code compliant (https://www.isealalliance.org/iseal-community-members?field_code_compliant=1) </t>
  </si>
  <si>
    <t>The ASI accreditation requires the establishment of a GHG Emissions Reduction Plan and ensure a GHG Emissions Reduction Pathway consistent with a 1.5oC warming scenario, using an ASI endorsed methodology when available. (page 17 of ASI Performance Standard https://aluminium-stewardship.org/asi-standards/performance-standard) 
The standard requires FPIC (Page 26 of the ASI Performance Standard) https://aluminium-stewardship.org/asi-standards/performance-standard)
The certifcation is contingent upon adherence to the ILO core Conventions (page 29 ASI Performance Standard https://aluminium-stewardship.org/asi-standards/performance-standard
The standard does not require alignment with the UN Guiding Principles on Business and Human Rights in its totality. The standard stipulates that adherence is necessary in ways appropriate to its size and circumstances. However, does set a number of minimum aspects of the UNGP's required for alignment.  (Page 25, ASI performance standard, https://aluminium-stewardship.org/asi-standards/performance-standard)</t>
  </si>
  <si>
    <t>Scheme has made progress in some areas but fails to meet multiple criteria for effective governance,  auditing and / or accreditation against its standard</t>
  </si>
  <si>
    <t>Responsible Minerals Initiative (RMI) / Responsible Minerals Assurance Process (RMAP)</t>
  </si>
  <si>
    <t>The RMI Steering Committee is the overarching governance body of the RMI and consists of consists of 11 voting positions and 3 ex-officio nonvoting positions - including representatives from civil society, downstream companies and upstream auditees. Civil society groups and / or affected rights-holders represent less than 50% of the steering committee (only 3 positions of the 11) and therefore do not maintain equal decision-making power overall with industry. There is however minority representation of civil society on the steering committee. 
RMI also has a multi-stakeholder Standards Committee, that includes CSO and rights-holder participation. However, there are no requirements for equal representation and / or decision-making power between civil society and industry on this committee. 
https://www.responsiblemineralsinitiative.org/about/governance/
https://www.responsiblemineralsinitiative.org/media/docs/standards/RMI%20Standards%20Development%20Procedure_Final_September%201_2021.pdf
RMI also has a multi-stakeholder Standards Committee, that includes CSO and rights-holder participation. However, there are no requirements for equal representation and / or decision-making power between civil society and industry on this committee. 
https://www.responsiblemineralsinitiative.org/about/governance/
https://www.responsiblemineralsinitiative.org/media/docs/standards/RMI%20Standards%20Development%20Procedure_Final_September%201_2021.pdf</t>
  </si>
  <si>
    <t xml:space="preserve">The RMAP certification does initially require third party audit of practices, including site-level verification. Annual audits are also required unless the audit company is accepted into the Risk-Based Audit Program, in which case the frequency decreases (RMAP Assessment Procedure: https://www.responsiblemineralsinitiative.org/media/docs/RMAP%20Assessment%20Procedure_Revised_January%202024.pdf). The company does have a mechanism to engage external stakeholders in the development and oversight of the scheme (https://www.responsiblemineralsinitiative.org/minerals-due-diligence/standards/public-consultation/). However, it is unclear if the certification process requires the participation of affected rights-holders. </t>
  </si>
  <si>
    <t>The RMI has an audit platform, which makes assessment summary audit reports readily available to external stakeholders (https://www.responsiblemineralsinitiative.org/facilities-lists/active-conformant-facilities-list/).  However, this platform does not make the detailed results of audits, information on the audit processes and findings of noncompliance readily available to impacted rights-holders and other stakeholders. 
RMI also requires RMAP auditees to publish auditor validated OECD Step 5 due diligence reports, including relevant information regarding RMAP assessment and company sourcing practices.</t>
  </si>
  <si>
    <r>
      <rPr>
        <rFont val="Calibri, Arial"/>
        <sz val="11.0"/>
      </rPr>
      <t>The status of all CAPs are disclosed, along with a description of the non-conformances needing to be addressed. (https://www.responsiblemineralsinitiative.org/responsible-minerals-assurance-process/extended-corrective-action-plan/)
However, there is no evidence that the CAPs developed to address instances of non-conformance identified by an independent third party RMAP assessment require rights-holders to be involved in the development, implementation or monitoring of the plans (RMAP Assessment Procedure:  Corrective Action Plan Review Process - 
https://www.responsiblemineralsinitiative.org/media/docs/RMAP%20Assessment%20Procedure_Revised_January%202024.pdf) 
More broadly RMI requires affected stakeholders to be involved in the development and implementation of company-level risk management plans, but this is outside the scope of this criteria (</t>
    </r>
    <r>
      <rPr>
        <rFont val="Calibri, Arial"/>
        <color rgb="FF1155CC"/>
        <sz val="11.0"/>
        <u/>
      </rPr>
      <t>https://www.responsiblemineralsinitiative.org/media/docs/standards/ResponsibleMineralsAssuranceProcess_Standard_AllMinerals_EN_121422.pdf</t>
    </r>
    <r>
      <rPr>
        <rFont val="Calibri, Arial"/>
        <sz val="11.0"/>
      </rPr>
      <t xml:space="preserve">) </t>
    </r>
  </si>
  <si>
    <t>The RMI has its own grievance mechanism (https://www.responsiblemineralsinitiative.org/minerals-due-diligence-container/risk-management/rmi-grievance-mechanism/) and also jointly facilitates the Mineral Grievance Platform (https://mineralsgrievanceplatform.org/) for grievances related to smelters and refiners, including those that have participated in the Responsible Minerals Assurance Process. 
Both mechanisms are internally facilitated, however there is an Independent Review Committee, made up of three independent experts from academia, a consulting firm, and the auditing and assurance sector. This committee is responsible for overseeing grievances when they relate to RMI’s operations and program, and/or when there is potential or actual conflict of interest.
RMI provides a summary of grievances received in its annual report, including information on the number of grievances received, whether they relate to RMAP-participating smelters or refiners, and the types of issues raised. However, the scheme does not disclose information on the specific remedial actions taken or the outcomes of the grievances raised. The Minerals Grievance Platform also hosts public statements related to grievances received by the platform, but these have not been updated since 2020 - despite RMI’s annual report stating that this platform received seven new grievances in 2022. 
No additional information is provided regarding the measures taken to ensure the grievance mechanism is accessible or to ensure aggrieved parties have access to information, advice or expertise. 
(https://www.responsiblemineralsinitiative.org/media/docs/RMI_Grievance%20Mechanism_Rev2017_Final_v2.pdf)</t>
  </si>
  <si>
    <t>The RMI is an initiative of the the Responsible Business Alliance (RBA). The RBA is an ISEAL subscriber, and through this subscription the RMI is working toward achieving full ISEAL membership. https://www.responsiblemineralsinitiative.org/about/governance/</t>
  </si>
  <si>
    <t>There is evidence that the RMI and associated certification has been developed to align with the UNGP's https://www.responsiblemineralsinitiative.org/minerals-due-diligence/cobalt/ 
However, the RMAP Standard was designed to focus on the OECD Due Diligence Guidance for Minerals Annex II risks, and so does not reference the ILO Decalaration, UNDRIP or the Paris agreement. 
Separately, RMI has an ESG Standard (https://www.responsiblemineralsinitiative.org/media/docs/RMI%20ESG%20procedure_07_2022.pdf) and a Risk Readiness Assessment standard (https://www.responsiblemineralsinitiative.org/minerals-due-diligence/risk-management/risk-readiness-assessment-(rra)/) which are broader in scope and have criteria on human rights, environmental issues and GHG emissions, workers' rights and indigenous rights. However, conformance with these criteria are not a requirement for RMAP smelter/refiner conformance and so they have not been incorporated into this analysis on the RMAP Standard. They may be included as separate assessments in future editions.</t>
  </si>
  <si>
    <t xml:space="preserve">Scheme has made progress in some areas but fails to meet multiple criteria for effective governance,  auditing and / or accreditation against its standard
</t>
  </si>
  <si>
    <t>CopperMark</t>
  </si>
  <si>
    <t xml:space="preserve">The Board of Directors of the Copper Mark includes three industry representatives, three non-industry representatives and the Copper Mark Executive Director. However, there are no guarantees in CopperMark's governance documents that non-industry representatives must include representatives from civil society and / or rights holders (https://coppermark.org/about/governance/)
Copper Mark also maintains an Advisory Council, that includes but does not guarantee representation from civil society, which advises the Copper Mark Board of Directors by providing recommendations on the implementation of the Copper Mark’s vision and mission. (https://coppermark.org/wp-content/uploads/2021/06/The-Copper-Mark-Advisory-Council-Terms-of-Reference-REV-01JUN21.pdf).
Beyond the Advisory Council, there is evidence of additional mechanisms for structured stakeholder engagement in the development of the standard. (https://coppermark.org/wp-content/uploads/2021/05/TheCopperMark_StandardSettingProcedure_22APR2021_FINAL.pdf) </t>
  </si>
  <si>
    <t>CopperMark requires that all applicable criteria are independently assessed at the site level. (https://coppermark.org/wp-content/uploads/2022/12/The-Copper-Mark-Assurance-Process_v.4_17OCT2022.pdf)  
The process includes interviews with relevant stakeholders, such as Indigenous Peoples groups and local communities, NGOs, community organizations, upstream supply chain actors, and government entities (see Annex II, Page 40. https://coppermark.org/wp-content/uploads/2022/12/The-Copper-Mark-Assurance-Process_v.4_17OCT2022.pdf)</t>
  </si>
  <si>
    <t xml:space="preserve">CopperMark provides assessment summary reports which are made readily available (https://coppermark.org/participants-home/participants/). The scheme only requires partial disclosure or a summary of audit findings to be made public, indicating the company's  performance against key criteria but without further explanation. </t>
  </si>
  <si>
    <t>CopperMark discloses details about how Improvement Plans are developed and monitored, included timebound deadlines for alignment (page 23, https://coppermark.org/wp-content/uploads/2022/12/The-Copper-Mark-Assurance-Process_v.4_17OCT2022.pdf)
The audit result summary includes a description of the non-conformances needing to be addressed within an associated time-frame (https://coppermark.org/participants-home/participants/) However, there is no evidence that the standard requires rights-holders to be involved in the development, implementation and monitoring of the plans.</t>
  </si>
  <si>
    <t xml:space="preserve">The grievance mechanism is independently facilitated and independently reviewed if the complaint relates to CopperMark itself, there is adequate disclosure as to how the grievance mechanism is accessible to all stakeholders, including an explanation that grievances may be submittted in the local language of the complainant. CopperMark also specifies that access to support, advice or expertice may be provided to complainants and that "it may cover all reasonable costs where costs would prohibit the complainant from utilizing the Grievance Mechanism, for example when the complainant is an individual, community group, or NGO." (https://secure.ethicspoint.eu/domain/media/en/gui/107757/index.html) 
However, there is inadequate disclosure regarding the operation of this grievance mechanism: although CopperMark states that it will publish annually "an aggregated summary of grievances," its 2020, 2021 and 2022 annual reports simply state  that CopperMark has received one grievance per year but provides no additional information. </t>
  </si>
  <si>
    <t xml:space="preserve">The Copper Mark is an ISEAL Community Member (https://www.isealalliance.org/sustainability-news/copper-mark-joins-iseal-community-member) </t>
  </si>
  <si>
    <t xml:space="preserve">Participating sites in the CopperMark initiative are assessed against the RMI’s Risk Readiness Assessment Criteria (https://coppermark.org/standards/criteria/) . 
The RRA Criteria references alignment with The United Nations Guiding Principles for Business and Human Rights, The International Labour Organization’s (ILO) Declaration on Fundamental Principles and Rights at Work (each of the five principles are included and the Declaration is also mentioned) and the UN Declaration on the Rights of Indigenous Peoples, with specific references to respecting the right to free, prior and informed consent. 
There is also a requirement for sites to reduce greenhouse gas emissions “at a pace and scale consistent with mitigation pathways that meet the goals of the Paris Agreement to curb global temperature rise to 1.5°C above pre-industrial levels"
https://coppermark.org/wp-content/uploads/2023/10/RRA-v3.0-Criteria-Guide_2023.pdf
</t>
  </si>
  <si>
    <t>0.4 (note: no indicator in the Leaderboard specifically mentions this scheme)</t>
  </si>
  <si>
    <t>Towards Sustainable Mining (TSM)</t>
  </si>
  <si>
    <t>Each TSM partner must establish an independent, multi-interest advisory body, made up of 12 to 15 individuals from Indigenous groups, communities where the industry is active, to support the governance and implementation of TSM.
(https://tsminitiative.com/assets-images/SPARK-MAC-TSM-PRIMER-2022-ENG.pdf). However, as this is an advisory body – not a formal governance body – it does not meet the criterion of multi-stakeholder governance. The Board of Directors is composed only of representatives from the mining sector.
There is evidence of structured stakeholder engagement in the development of the standard. The development of TSM protocols includes members of the national mining association and the multi-interest advisory body working collaboratively to develop a new protocol or revise an existing one (TSM Primer page 9: https://tsminitiative.com/assets-images/SPARK-MAC-TSM-PRIMER-2022-ENG.pdf)</t>
  </si>
  <si>
    <t>TSM requires third party audit of practices, including site-level verification..(https://tsminitiative.com/about)
The assessment process includes interviews with the facility Community of Interest Advisory Panel (COI)  and therefore  it is considerd the  audit process includes participation of impacted rights-holders. (page 8, https://mining.ca/wp-content/uploads/dlm_uploads/2021/12/TSM-Verification-Guide.pdf)</t>
  </si>
  <si>
    <t>The scheme only requires partial disclosure or a summary of audit findings to be made public, indicating the company's  performance against key criteria but without further explanation. (page 12, chttps://mining.ca/wp-content/uploads/dlm_uploads/2021/12/TSM-Verification-Guide.pdf)</t>
  </si>
  <si>
    <t xml:space="preserve">Insufficient. Currently mining associations in Canada and Finland disclose their TSM performance reports (https://mining.ca/towards-sustainable-mining/tsm-progress-report/company-performance/), while TSM Canada now publishes verification reports (for example: https://mining.ca/wp-content/uploads/2023/01/PAS-Lake-Shore-Gold-TSM-Verification-Report-2022-ver.2.pdf). However, this does not appear to be a requirement for all TSM Partners and these summary reports do not provide an adequate description of the non-conformances needing to be addressed within an associated time-frame </t>
  </si>
  <si>
    <t xml:space="preserve">TSM has an internally facilitated “Issues Resolution Policy and Process” which serves as the grievance mechanism for the scheme. The policy states that an annual summary of grievances received through this mechanism,  “including data on the number, type, and status of issues submitted” will be published on the Mining Association Canada website. However, no data is currently provided as no grievances have been received through the mechanism to date. There is no additional information provided on accessibility measures for the grievance process. 
https://mining.ca/wp-content/uploads/dlm_uploads/2021/12/TSM-Issues-Resolution-Policy.pdf 
</t>
  </si>
  <si>
    <t xml:space="preserve">TSM is not an ISEAL community member or a code compliant member. </t>
  </si>
  <si>
    <t xml:space="preserve">The TSM includes a climate change protocol which requires companies to make commitments to climate action consistent with the ambitions of the Paris Agreement (https://tsminitiative.com/protocols-frameworks#climate-change)
The standard includes a protocol referencing ILO 29, 138 and 182 only. The standard's Indigenous and Community Protocol references UNDRIP and FPIC, providing a series of progressive requirements on shared decision-making processes with Indigenous Peoples. However, the overall requirement is only for mines to aim to obtain and maintain FPIC, and the minimum (level B) assessment criteria of the TSM does not include sufficient provisions to ensure effective community participation or FPIC. (https://tsminitiative.com/protocols-frameworks#indigenous-and-community-relationships)
The standard does include reference to UN Guiding Principles on Business and Human Rights (page 31, https://mining.ca/wp-content/uploads/dlm_uploads/2021/12/TSM-Verification-Guide.pdf)
</t>
  </si>
  <si>
    <t>Global Steel Climate Council (GSCC)</t>
  </si>
  <si>
    <t>Insufficient. The Global Steel Climate Council (GSCC) is a non-profit association organized to advance climate strategy by establishing standards and advocating for carbon emissions reductions by members of the steel industry. The GSCC includes more than 30 international producing members and supporters who are steel manufacturers, trade associations, end users, scrap metal suppliers and non-governmental organizations. Participation is almost entirely by industry groups. The description mentions the inclusion of NGO's but there is not formal process of stakeholder engagement.</t>
  </si>
  <si>
    <t>Insufficient. The certification process is achieved through self-assessment with third-party verification, however no additional details are provided regarding the third party verification process. There is no evidence certification requires site-level verification (https://globalsteelclimatecouncil.org/wp-content/uploads/2023/08/GSCC-Standard-August2023.pdf - page15)</t>
  </si>
  <si>
    <t xml:space="preserve">The scheme has no requirements with regards to transparency of audit / certification results. </t>
  </si>
  <si>
    <t xml:space="preserve">There is no public disclosure relating to Corrective Action Plans necessary to achieve certification and no assessment of whether CAPs have been implemented.
</t>
  </si>
  <si>
    <t>There is no evidence of a functioning grievance, complaints or issue resolution mechanism</t>
  </si>
  <si>
    <t>GSCC is not an ISEAL community member or a code compliant member</t>
  </si>
  <si>
    <t>Steel companies participating in this standard are required to establish science-based emissions targets that align with achieving the 1.5ºC scenario by 2050. (https://globalsteelclimatecouncil.org/wp-content/uploads/2023/08/GSCC-FactSheet-August2023.pdf)
There is no evidence the GSCC standard adheres to the UN Guiding Principles on Business and Human Rights, the ILO Core Convention on the Five fundamental principles and rights at work  with UNDRIP.</t>
  </si>
  <si>
    <t>Flawed scheme that fails to meet most of the minimum criteria for governance, auditing and / or accreditation</t>
  </si>
  <si>
    <t>No scoring attribution possible</t>
  </si>
  <si>
    <t>International Council on Mining &amp; Metals (ICMM) - Performance Expectations Validation</t>
  </si>
  <si>
    <t>Insufficient.  Affected rights-holders, their representatives, or civil society organizations are not afforded equal or any meaningful decision making power.  The management team is comprised of entirely executive directors (Vhttps://www.icmm.com/en-gb/our-story/our-people  Additionally,  there is no evidence of structured stakeholder engagement in the development of the standard.</t>
  </si>
  <si>
    <t xml:space="preserve"> Partial. The ICMM scheme mandates independent, third party audit of practices, including site-level verification. However it is not clear that participation of impacted rights-holder is required as part of the process,  although the it is noted that the GRI Principle for Stakeholder Engagement (GRI 101) and disclosures regarding stakeholder engagement (GRI102-40, 102-42 and 102-44) are relevant as input for the determination of material sustainability risks and opportunities. (ICMM Assurance  and Validation  Procedure 2023 https://www.icmm.com/en-gb/our-principles/validation/procedure). </t>
  </si>
  <si>
    <t xml:space="preserve">The ICMM does not publish, or require that its members publish, the overall result of the accreditation process.   </t>
  </si>
  <si>
    <t xml:space="preserve">Insufficient. The ICMM standard does not not reference corrective action plans, or equivalent, and therefore includes no requirement that the results of all CAPs must be disclosed publicly (initiatives must mandate the description of the non-conformances needing to be addressed within an associated time-frame in order to be considered sufficient). </t>
  </si>
  <si>
    <t>ICMM provides guidance on developing and implementing a grievance mechanism to its members. Performance expectation 9.3 sets outs requirements for mines undergoing an asessment to maintain an effective grievance mechanism. The expectation describes the mechanism as being aligned with the UN Guiding Principles on Business &amp; Human Rights (Validation Guidance Performance Expectations 2023, p34  https://www.icmm.com/en-gb/our-principles/validation/guidance). ICMM itself does not maintain a centralized grievance mechanism and there is no disclosure relating to recent grievances raised and the remedial action taken in response.</t>
  </si>
  <si>
    <t>ICMM is not an ISEAL community member or a code compliant member</t>
  </si>
  <si>
    <t xml:space="preserve">Performance Expectation 6.5, requirees the setting of scope 1 and 2 targets to build pathways to achieving net zero by 2050 ((Validation Guidance Performance Expectations 2023, p28 https://www.icmm.com/en-gb/our-principles/validation/guidance)
Performance expectation 3.1 is for companies to support the UN Guiding Principles on Business  and Human Rights by developing a policy commitment to respect human rights, undertaking human rights due diligence and providing for or cooperating in processes to enable the remediation of adverse human rights impacts that members have caused or contributed to (Mining Principles 2023, page 6 https://www.icmm.com/en-gb/our-principles/mining-principles/principle-3) 
Although the ICMM performance expectations do not explicitly reference the ILO Core Convention on the Five fundamental principles and rights at work, expectation 3.4 includes each of the ILO principles (Mining Principles 2023, page 6 https://www.icmm.com/en-gb/our-principles/mining-principles/principle-3) 
Adherence with UNDRIP, ILO 169 and FPIC is not assessed explcitly as part of the certification process. However, principle 3.6 &amp; 3.7 aligns broadly with UNDRIP and FPIC as it relates to indigenous peoples (Mining Principles 2023, page 6 https://www.icmm.com/en-gb/our-principles/mining-principles/principle-3) . During 2023 the ICMM released a position paper Indigenous Peoples and Mining (2023, page 3) https://www.icmm.com/en-gb/our-principles/position-statements/indigenous-peoples) which references UNDRIP, ILO 169 and FPIC but this is not included in the Mining Principles assessment criteria. </t>
  </si>
  <si>
    <t>This is a list of all of the company docs reviewed for the purposes of scoring</t>
  </si>
  <si>
    <t>Group Report</t>
  </si>
  <si>
    <t>https://www.bmwgroup.com/content/dam/grpw/websites/bmwgroup_com/ir/downloads/en/2023/bericht/BMW-Group-Report-2022-en.pdf</t>
  </si>
  <si>
    <t>Statement on Corporate Governance</t>
  </si>
  <si>
    <t>https://www.bmwgroup.com/content/dam/grpw/websites/bmwgroup_com/ir/downloads/en/2023/bericht/Statement-on-Corporate-Governance-2022-EN.pdf</t>
  </si>
  <si>
    <t>SASB Index</t>
  </si>
  <si>
    <t>https://www.bmwgroup.com/en/report/2022/downloads/BMW-Group-SASB-Index-2022-en.pdf</t>
  </si>
  <si>
    <t>Code of Conduct</t>
  </si>
  <si>
    <t>https://www.bmwgroup.com/content/dam/grpw/websites/bmwgroup_com/company/downloads/en/2021/CCO_LCC_EN_December2020_external.pdf</t>
  </si>
  <si>
    <t>GRI Index</t>
  </si>
  <si>
    <t>https://www.bmwgroup.com/en/report/2022/downloads/BMW-Group-GRI-Index-2022-en.pdf</t>
  </si>
  <si>
    <t>Supplier Code of Conduct</t>
  </si>
  <si>
    <t>https://www.bmwgroup.com/content/dam/grpw/websites/bmwgroup_com/responsibility/downloads/en/2022/BMW-Group-Supplier-Code-of-Conduct-V.3.0_englisch_20221206.pdf</t>
  </si>
  <si>
    <t>Policy Statement on Respect for Human Rights</t>
  </si>
  <si>
    <t>https://www.bmwgroup.com/content/dam/grpw/websites/bmwgroup_com/responsibility/Menschenrechte/BMW_Group_Policy_Statement_Human_Rights_EN.pdf</t>
  </si>
  <si>
    <t>BMW Group International Terms and Conditions for the Purchase of Production Materials and Automotive Components</t>
  </si>
  <si>
    <t>https://b2b.bmw.com/documents/14402/12611553/20221201_IPC+2022_EN+%281%29.pdf/8be08ac9-7f39-3ab0-5974-8a40e482b212</t>
  </si>
  <si>
    <t>CDP Questionaire</t>
  </si>
  <si>
    <t>https://www.bmwgroup.com/content/dam/grpw/websites/bmwgroup_com/ir/downloads/en/2023/bericht/BMW-Group-CDP-2022.pdf</t>
  </si>
  <si>
    <t>Stakeholder Engagement Policy</t>
  </si>
  <si>
    <t>https://www.bmwgroup.com/content/dam/grpw/websites/bmwgroup_com/responsibility/downloads/en/2021/BMW-Group-Stakeholder-Engagement-Policy-March-2021.pdf</t>
  </si>
  <si>
    <t>PERFORMING CORPORATE DUE DILIGENCE IN THE
SUPPLIER NETWORK.</t>
  </si>
  <si>
    <t>https://www.bmwgroup.com/content/dam/grpw/websites/bmwgroup_com/responsibility/downloads/de/2021/BMW%20Group%20Sorgfaltspflicht%20bei%20der%20Lieferantenauswahl_EN.pdf</t>
  </si>
  <si>
    <t>CSR Report</t>
  </si>
  <si>
    <t>https://www1.hkexnews.hk/listedco/listconews/sehk/2023/0328/2023032801987.pdf</t>
  </si>
  <si>
    <t>Annual Report</t>
  </si>
  <si>
    <t>https://www1.hkexnews.hk/listedco/listconews/sehk/2023/0418/2023041801101.pdf</t>
  </si>
  <si>
    <t>Not Found</t>
  </si>
  <si>
    <t>Responsible Sourcing Policies, Suppliers Codes of Conduct, Conflict Minerals report, HR policies</t>
  </si>
  <si>
    <t>2023 TCFD Report</t>
  </si>
  <si>
    <t>https://corporate.ford.com/content/dam/corporate/us/en-us/documents/reports/2023-climate-change-report.pdf</t>
  </si>
  <si>
    <t>https://corporate.ford.com/content/dam/corporate/us/en-us/documents/operations/governance-and-policies/Ford-Supplier-Code-Of-Conduct-v2-Final.pdf</t>
  </si>
  <si>
    <t>ESG Data Book: Integrated Sustainability and Financial Report</t>
  </si>
  <si>
    <t>https://corporate.ford.com/content/dam/corporate/us/en-us/documents/reports/2023-integrated-sustainability-and-financial-report.pdf</t>
  </si>
  <si>
    <t>Responsible Materials Sourcing Policy</t>
  </si>
  <si>
    <t>https://corporate.ford.com/content/dam/corporate/us/en-us/documents/legal/Responsible_Material_Sourcing_Policy-2023-2.pdf</t>
  </si>
  <si>
    <t>Human Rights Report</t>
  </si>
  <si>
    <t>https://corporate.ford.com/content/dam/corporate/us/en-us/documents/reports/2022-human-rights-report.pdf#page=24</t>
  </si>
  <si>
    <t>Human Rights Progress Report</t>
  </si>
  <si>
    <t>https://corporate.ford.com/content/dam/corporate/us/en-us/documents/reports/2023-human-rights-progress-report.pdf</t>
  </si>
  <si>
    <t>We Are Committed to Protecting Human
Rights and the Environment</t>
  </si>
  <si>
    <t>https://corporate.ford.com/content/dam/corporate/us/en-us/documents/reports/we-are-committed-to-protecting-human-rights-and-the-environment-policy.pdf</t>
  </si>
  <si>
    <t>SEC Conflict Minerals Report</t>
  </si>
  <si>
    <t>https://corporate.ford.com/content/dam/corporate/us/en-us/documents/legal/Form-SD-and-CMR-for-Year-Ended-December-31-2022.pdf</t>
  </si>
  <si>
    <t>Human Rights Assessments</t>
  </si>
  <si>
    <t>https://corporate.ford.com/content/dam/corporate/us/en-us/documents/social-impact/sustainability/additional-downloads/human-rights.zip</t>
  </si>
  <si>
    <t>Product Sustainability Indexes</t>
  </si>
  <si>
    <t>https://corporate.ford.com/content/dam/corporate/us/en-us/documents/social-impact/sustainability/additional-downloads/product-sustainability.zip</t>
  </si>
  <si>
    <t>ESG Report</t>
  </si>
  <si>
    <t>https://www.gac-motor.com/static/en/model/about/2022_ESG_REPOT_OF_GAC_GROUP.pdf</t>
  </si>
  <si>
    <t>Geely Auto</t>
  </si>
  <si>
    <t>http://www.geelyauto.com.hk/core/files/financial/en/2022-02.pdf</t>
  </si>
  <si>
    <t>Environmental, Social and Governance Report</t>
  </si>
  <si>
    <t>https://global.geely.com/-/media/project/web-portal/2023/esg/geely-esg-report-2022.pdf</t>
  </si>
  <si>
    <t>http://www.geelyauto.com.hk/core/files/corporate_governance/en/Code%20of%20Conduct.pdf</t>
  </si>
  <si>
    <t>Supplier Code of Conduct (link 1)</t>
  </si>
  <si>
    <t>https://zgh.com/wp-content/uploads/2021/08/Geely-Supplier-Code-of-Conduct-EN.pdf</t>
  </si>
  <si>
    <t>Supplier Code of Conduct (link 2)</t>
  </si>
  <si>
    <t>http://geelyauto.com.hk/core/files/corporate_governance/en/Geely%20Supplier%20Code%20of%20Conduct.pdf</t>
  </si>
  <si>
    <t>Sustainable Finance Framework</t>
  </si>
  <si>
    <t>Not on list of documents but could be relevant (Feel free to delete)</t>
  </si>
  <si>
    <t>http://geelyauto.com.hk/core/files/corporate_governance/en/Sustainable%20Finance%20Framework.pdf</t>
  </si>
  <si>
    <t>Second Party Opinion on Sustainable Finance Framework</t>
  </si>
  <si>
    <t>http://geelyauto.com.hk/core/files/corporate_governance/en/Second%20Party%20Opinion%20on%20Sustainable%20Finance%20Framework.pdf</t>
  </si>
  <si>
    <t>10-K Filing</t>
  </si>
  <si>
    <t>https://investor.gm.com/static-files/54bdb095-143e-4b96-b6d5-25937910b59c</t>
  </si>
  <si>
    <t>Sustainability Report</t>
  </si>
  <si>
    <t>https://www.gmsustainability.com/_pdf/resources-and-downloads/GM_2022_SR.pdf</t>
  </si>
  <si>
    <t>ESG Data Center</t>
  </si>
  <si>
    <t>https://www.gmsustainability.com/_pdf/resources-and-downloads/GM_ESG_Data_2022.pdf</t>
  </si>
  <si>
    <t>TCFD Disclosure Response</t>
  </si>
  <si>
    <t>https://www.gmsustainability.com/tcfd.html</t>
  </si>
  <si>
    <t>https://investor.gm.com/static-files/b592cf3f-b346-4827-8906-cfdff4d8ffa9</t>
  </si>
  <si>
    <t>https://www.gmsustainability.com/_pdf/resources-and-downloads/GM_Supplement_2022.pdf</t>
  </si>
  <si>
    <t>https://www.gmsustainability.com/_pdf/policies/GM_Supplier_Code_of_Conduct.pdf</t>
  </si>
  <si>
    <t>Human Rights Policy</t>
  </si>
  <si>
    <t>https://investor.gm.com/static-files/a66a0b2e-eddb-4e79-8122-a370a8fca9aa</t>
  </si>
  <si>
    <t>Responsible Sourcing Policy</t>
  </si>
  <si>
    <t>https://www.gmsustainability.com/priorities/supporting-supplier-responsibility/responsible-sourcing.html</t>
  </si>
  <si>
    <t>Conflict Minerals Sourcing Policy</t>
  </si>
  <si>
    <t>https://www.gmsustainability.com/_pdf/policies/GM_Conflict_Minerals_Policy.pdf</t>
  </si>
  <si>
    <t>Responsible Minerals Sourcing Policy</t>
  </si>
  <si>
    <t>https://www.gmsustainability.com/_pdf/policies/GM_Responsible_Mineral_Sourcing_Policy.pdf</t>
  </si>
  <si>
    <t>https://investor.gm.com/static-files/7130f9f6-af78-405f-9454-8b965f1c2015</t>
  </si>
  <si>
    <t>CDP Report</t>
  </si>
  <si>
    <t>https://www.gmsustainability.com/_pdf/cdp/Climate_Change_2022_Information_Request-General_Motors_Company.pdf</t>
  </si>
  <si>
    <t xml:space="preserve">Anti-Slavery and Human Trafficking Statement
</t>
  </si>
  <si>
    <t>https://www.gm.com/content/dam/company/archive/docs/legal/General_Motors_Company_Anti_Slavery_And_Human_Trafficking_Statement.pdf</t>
  </si>
  <si>
    <t>https://investor.gm.com/static-files/81150b7e-cd57-4f91-87e4-5fb308868031</t>
  </si>
  <si>
    <t>Sustainable Natural Rubber Policy</t>
  </si>
  <si>
    <t>https://www.gmsustainability.com/_pdf/policies/GM_Sustainable_Natural_Rubber_Policy.pdf</t>
  </si>
  <si>
    <t>Environmental Policy</t>
  </si>
  <si>
    <t>https://www.gmsustainability.com/_pdf/policies/GM_Environmental_Policy.pdf?v2020=</t>
  </si>
  <si>
    <t>Corporate Human Rights Benchmark Disclosure</t>
  </si>
  <si>
    <t>https://www.gmsustainability.com/_pdf/policies/GM_Corporate_Human_Rights_Benchmark_Disclosure.pdf</t>
  </si>
  <si>
    <t xml:space="preserve">Hyundai - Kia Motors </t>
  </si>
  <si>
    <t>Conflict Minerals Report (Responsible Minerals Report)</t>
  </si>
  <si>
    <t>https://www.hyundai.com/content/dam/hyundai/ww/en/images/company/sustainability/about-sustainability/policy/hyundai-conflict-minerals-responsible-minerals-report-eng-2023.pdf</t>
  </si>
  <si>
    <t>Hyundai Motors</t>
  </si>
  <si>
    <t>https://www.hyundai.com/content/hyundai/ww/data/csr/data/0000000051/attach/english/hmc-2023-sustainability-report-en.pdf</t>
  </si>
  <si>
    <t>https://www.hyundaimotorgroup.com/sustainability/esgPolicy</t>
  </si>
  <si>
    <t>Human Rights Charter</t>
  </si>
  <si>
    <t>Note: there is an HR Policy and Charter, both available from the Hyundai website, but they don't include a publication date. The Charter seems to be the most recent.</t>
  </si>
  <si>
    <t>https://www.hyundai.com/content/dam/hyundai/ww/en/images/company/sustainability/about-sustainability/policy/hyundai-conflict-minerals-responsible-minerals-report-eng-2022.pdf</t>
  </si>
  <si>
    <t xml:space="preserve">Carbon Neutral Guide for Suppliers </t>
  </si>
  <si>
    <t>https://www.hyundai.com/content/dam/hyundai/ww/en/images/company/sustainability/about-sustainability/policy/hmc-2022-policy-carbon-neutral-guide-for-suppliers-en.pdf</t>
  </si>
  <si>
    <t>https://www.hyundai.com/content/dam/hyundai/ww/en/images/company/csr/csr-materials/hmc-human-rights-policy-v2-eng.pdf</t>
  </si>
  <si>
    <t xml:space="preserve">Kia Motors </t>
  </si>
  <si>
    <t>https://worldwide.kia.com/int/files/company/sr/sustainability-report/sustainability-report-2023-int.pdf</t>
  </si>
  <si>
    <t>Doesn't exist</t>
  </si>
  <si>
    <t>Doesn't exist: "Since 2018, the English annual report has been replaced by the English sustainability report, known as 'MOVE'"</t>
  </si>
  <si>
    <t>https://www.kia.com/content/dam/kwcms/kme/global/en/assets/contents/about-kia/compliance/compliance-code-pdf/kia-kmeu-compliancecode.pdf</t>
  </si>
  <si>
    <t>https://worldwide.kia.com/int/files/company/sr/about/E000054667.pdf</t>
  </si>
  <si>
    <t>Conflict Minerals (Responsible Minerals) Policy</t>
  </si>
  <si>
    <t>https://worldwide.kia.com/int/files/company/sr/about/E000022012601-en.pdf</t>
  </si>
  <si>
    <t>Grievance Policy</t>
  </si>
  <si>
    <t>https://audit.hyundai.com/index.do</t>
  </si>
  <si>
    <t>Environmental Management Policy</t>
  </si>
  <si>
    <t>https://worldwide.kia.com/int/files/company/sr/about/policy-20220715-int.pdf</t>
  </si>
  <si>
    <t xml:space="preserve">Kia Motors - Hyundai </t>
  </si>
  <si>
    <t xml:space="preserve">Note: this is the most recent on the Kia page and is shared with Hyundai. But the SCoC on the Hyundai page is a standalone SCoC. </t>
  </si>
  <si>
    <t>https://worldwide.kia.com/int/files/company/sr/trust/E000054557.pdf</t>
  </si>
  <si>
    <t>https://group.mercedes-benz.com/documents/investors/reports/annual-report/mercedes-benz/mercedes-benz-annual-report-2022-incl-combined-management-report-mbg-ag.pdf</t>
  </si>
  <si>
    <t>https://sustainabilityreport.mercedes-benz.com/2022/_assets/downloads/entire-mercedes-benz-sr22.pdf</t>
  </si>
  <si>
    <t>Responsible Sourcing Standards</t>
  </si>
  <si>
    <t>https://supplier.mercedes-benz.com/servlet/JiveServlet/download/2672-9-3352/V052022_Responsible+Sourcing+Standards_EN.pdf</t>
  </si>
  <si>
    <t>Daimler Integrity Code</t>
  </si>
  <si>
    <t>https://group.mercedes-benz.com/documents/company/compliance/mercedes-benz-group-ag-integrity-code-en-2023.pdf</t>
  </si>
  <si>
    <t>Principles of Social Responsibility and Human Rights</t>
  </si>
  <si>
    <t>https://group.mercedes-benz.com/documents/sustainability/society/mercedes-benz-grundsatzerklaerung-fuer-soziale-verantwortung-und-menschenrechte-de.pdf</t>
  </si>
  <si>
    <t>Climate Policy Report</t>
  </si>
  <si>
    <t>https://group.mercedes-benz.com/dokumente/investoren/berichte/geschaeftsberichte/mercedes-benz/mercedes-benz-ir-climate-policy-report-fy-2022.pdf</t>
  </si>
  <si>
    <t>TCFD Report</t>
  </si>
  <si>
    <t>https://sustainabilityreport.mercedes-benz.com/2022/_assets/downloads/tcfd-mercedes-benz-sr22.pdf</t>
  </si>
  <si>
    <t>Business Partner Standards</t>
  </si>
  <si>
    <t>https://group.mercedes-benz.com/documents/company/compliance/daimler-business-partner-standards.pdf</t>
  </si>
  <si>
    <t>Raw Materials Report</t>
  </si>
  <si>
    <t>https://group.mercedes-benz.com/dokumente/nachhaltigkeit/produktion/mercedes-benz-raw-materials-report.pdf</t>
  </si>
  <si>
    <t>Cobalt: Overview of smelters and refiners in our current supply chains</t>
  </si>
  <si>
    <t>https://group.mercedes-benz.com/documents/sustainability/other/daimler-ag-uebersicht-schmelzen-und-raffinerien-kobalt-453774-en.pdf</t>
  </si>
  <si>
    <t>Mitsubishi</t>
  </si>
  <si>
    <t>https://www.mitsubishi-motors.com/en/sustainability/pdf/report-2022/sustainability2022.pdf?20221031</t>
  </si>
  <si>
    <t>ESG Data</t>
  </si>
  <si>
    <t>https://www.mitsubishi-motors.com/en/sustainability/pdf/report-2022/sustainability2022-esg.pdf?201214</t>
  </si>
  <si>
    <t>https://www.mitsubishi-motors.com/en/sustainability/pdf/report-2022/sustainability2022-environment-einitiatives.pdf?201214</t>
  </si>
  <si>
    <t>Green Procurement Guidelines</t>
  </si>
  <si>
    <t>https://www.mitsubishielectric.com/en/about/procurement/green/downloads/pdf/CSR_English.pdf</t>
  </si>
  <si>
    <t>https://www.mitsubishi-motors.com/en/sustainability/society/supply_chain_management/pdf/supplier_CSR_guidelines.pdf</t>
  </si>
  <si>
    <t>https://www.mitsubishi-motors.com/en/sustainability/society/human_rights/pdf/human_rights_policy.pdf</t>
  </si>
  <si>
    <t>https://www.nissan-global.com/EN/SUSTAINABILITY/LIBRARY/SR/2022/ASSETS/PDF/SR22_E_All.pdf</t>
  </si>
  <si>
    <t>ESG Data Index</t>
  </si>
  <si>
    <t>https://www.nissan-global.com/EN/SUSTAINABILITY/LIBRARY/SR/2022/ASSETS/PDF/SR22_E_P192-223.pdf</t>
  </si>
  <si>
    <t>https://www.nissan-global.com/EN/SUSTAINABILITY/LIBRARY/HUMAN_RIGHTS/ASSETS/PDF/nissan_human_rights_policy_e.pdf</t>
  </si>
  <si>
    <t>Nissan Global Guidelines for Human Rights</t>
  </si>
  <si>
    <t>States that this should be read with the Nissan Human Rights Policy</t>
  </si>
  <si>
    <t>https://www.nissan-global.com/EN/SUSTAINABILITY/LIBRARY/HUMAN_RIGHTS_GUIDELINE/ASSETS/PDF/Nissan_Global_Guideline_On_Human_Rights_e.pdf</t>
  </si>
  <si>
    <t>Global Minerals Sourcing Policy Statement</t>
  </si>
  <si>
    <t>https://www.nissan-global.com/EN/SUSTAINABILITY/LIBRARY/ASSETS/PDF/Minerals_Sourcing_Policy_e.pdf</t>
  </si>
  <si>
    <t>Nissan Green Purchasing Guidelines</t>
  </si>
  <si>
    <t>https://www.nissan-global.com/JP/SUSTAINABILITY/LIBRARY/GREEN_PURCHASING/ASSETS/PDF/Nissan_Green_Purchasing_Guildeline_2023_e.pdf</t>
  </si>
  <si>
    <t>Action Against Conflict Minerals</t>
  </si>
  <si>
    <t>https://www.nissan-global.com/EN/DOCUMENT/PDF/SR/Conflict_Minerals_e.pdf</t>
  </si>
  <si>
    <t>Actions for Mineral Sourcing</t>
  </si>
  <si>
    <t xml:space="preserve">https://www.nissan-global.com/EN/SUSTAINABILITY/LIBRARY/ASSETS/PDF/Minerals_e.pdf </t>
  </si>
  <si>
    <t>Universal Registration Document (Annual Report)</t>
  </si>
  <si>
    <t>https://www.renaultgroup.com/wp-content/uploads/2023/03/renault_2022-urd_20230327_en.pdf</t>
  </si>
  <si>
    <t>Climate Report</t>
  </si>
  <si>
    <t>https://www.renaultgroup.com/wp-content/uploads/2021/04/220421_climate-report-renault-group_8mb.pdf</t>
  </si>
  <si>
    <t>Code of Ethics (Conduct)</t>
  </si>
  <si>
    <t>https://www.renaultgroup.com/wp-content/uploads/2022/04/english_anti-corruption-code-of-conduct.pdf</t>
  </si>
  <si>
    <t>Responsible Purchasing Commitment</t>
  </si>
  <si>
    <t>https://www.renaultgroup.com/en/our-commitments/for-a-shared-ethics/sustainable-purchasing/</t>
  </si>
  <si>
    <t>https://www.renaultgroup.com/wp-content/uploads/2019/03/groupe-renault-policy-eng.pdf</t>
  </si>
  <si>
    <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t>
  </si>
  <si>
    <t>2018 (most recent)</t>
  </si>
  <si>
    <t>Green Purchasing Guidelines</t>
  </si>
  <si>
    <t>https://www.renaultgroup.com/wp-content/uploads/2020/09/180629_groupe_renault_green_purchasing_en.pdf</t>
  </si>
  <si>
    <t>List of Cobalt refiners</t>
  </si>
  <si>
    <t>https://www.renaultgroup.com/wp-content/uploads/2020/06/renault_cobalt_supply_chain_mapping_.pdf</t>
  </si>
  <si>
    <t>Global Framework Agreement</t>
  </si>
  <si>
    <t>https://www.renaultgroup.com/wp-content/uploads/2020/06/global-agreement-nbop-en-v9.0.pdf</t>
  </si>
  <si>
    <t>High-Level Commitment for Sustainable Natural Rubber</t>
  </si>
  <si>
    <t>https://www.renaultgroup.com/wp-content/uploads/2022/04/20220315-rg-sustainable-nr-policy.pdf</t>
  </si>
  <si>
    <t>Building the World of Work Together and Renault Group</t>
  </si>
  <si>
    <t>complements Global Framework Agreement</t>
  </si>
  <si>
    <t>https://www.renaultgroup.com/wp-content/uploads/2019/07/global-framework-agreement-on-csr-2019-07-09.pdf</t>
  </si>
  <si>
    <t>Renault-Nissan</t>
  </si>
  <si>
    <t>Renault-Nissan Corporate Social Responsibility Guidelines for Suppliers</t>
  </si>
  <si>
    <t>https://www.nissan-global.com/EN/DOCUMENT/PDF/SR/CSR_Alliance_Guidelines.pdf</t>
  </si>
  <si>
    <t>Renault-Nissan Corproate Social Responsibility Guidelines for Suppliers: Supplementary Handbook for Nissan Suppliers</t>
  </si>
  <si>
    <t>States that this should be read with the 2015 Supplier Code of Conduct</t>
  </si>
  <si>
    <t>https://www.nissan-global.com/EN/SUSTAINABILITY/LIBRARY/SUPPLIERS_SH/ASSETS/PDF/CSR_Alliance_Guidelines_Supplementary-Handbook-e.pdf</t>
  </si>
  <si>
    <t>https://www.stellantis.com/content/dam/stellantis-corporate/sustainability/csr-disclosure/stellantis/2022/Stellantis-2022-CSR-Report.pdf</t>
  </si>
  <si>
    <t>Vigilence Plan</t>
  </si>
  <si>
    <t>https://www.stellantis.com/content/dam/stellantis-corporate/sustainability/csr-disclosure/stellantis/2022/2022-Vigilance-Plan-EN.pdf</t>
  </si>
  <si>
    <t>SASB Transportation Index</t>
  </si>
  <si>
    <t>https://www.stellantis.com/content/dam/stellantis-corporate/sustainability/csr-disclosure/stellantis/2022/Stellantis-2022-SASB.pdf</t>
  </si>
  <si>
    <t>Smelter List</t>
  </si>
  <si>
    <t>https://www.stellantis.com/content/dam/stellantis-corporate/sustainability/responsible-purchasing-practices/CO_LI_REFINERS_Sept_2022.pdf</t>
  </si>
  <si>
    <t xml:space="preserve">Global Responsible Purchasing Guidelines
</t>
  </si>
  <si>
    <t>https://www.stellantis.com/content/dam/stellantis-corporate/group/governance/corporate-regulations/global-responsible-purchasing-guidelines.pdf</t>
  </si>
  <si>
    <t>https://www.stellantis.com/content/dam/stellantis-corporate/group/governance/code-of-conduct/Stellantis_CoC_EN.pdf</t>
  </si>
  <si>
    <t>https://www.stellantis.com/content/dam/stellantis-corporate/sustainability/human-rights/Stellantis-Human-Rights-Policy-EN.pdf</t>
  </si>
  <si>
    <t>CDP report</t>
  </si>
  <si>
    <r>
      <rPr>
        <rFont val="Calibri, Arial"/>
        <strike/>
        <color rgb="FF0563C1"/>
        <sz val="11.0"/>
      </rPr>
      <t xml:space="preserve">CDP report - they didn't report: </t>
    </r>
    <r>
      <rPr>
        <rFont val="Calibri"/>
        <strike/>
        <color rgb="FF1155CC"/>
        <sz val="11.0"/>
        <u/>
      </rPr>
      <t>https://www.cdp.net/en/responses?utf8=%E2%9C%93&amp;queries%5Bname%5D=stellantis</t>
    </r>
  </si>
  <si>
    <t>Business Code of Ethics</t>
  </si>
  <si>
    <t>https://tesla-cdn.thron.com/static/D4EJXC_business-code-of-ethics_UOAY2V.pdf?xseo=&amp;response-content-disposition=inline%3Bfilename%3D%22code_of_business_and_ethics.pdf%22</t>
  </si>
  <si>
    <t>https://www.sec.gov/Archives/edgar/data/1318605/000156459023007555/tsla-ex101_18.htm</t>
  </si>
  <si>
    <t>https://www.tesla.com/sites/default/files/about/legal/tesla-supplier-code-of-conduct.pdf</t>
  </si>
  <si>
    <t>Impact Report</t>
  </si>
  <si>
    <t>https://www.tesla.com/ns_videos/2022-tesla-impact-report.pdf</t>
  </si>
  <si>
    <t>https://www.sec.gov/Archives/edgar/data/1318605/000095017023001409/tsla-20221231.htm</t>
  </si>
  <si>
    <t>Responsible Sourcing Policies (note, this includes the human rights policy etc)</t>
  </si>
  <si>
    <t>https://www.tesla.com/en_au/legal/additional-resources#responsible-sourcing-policies</t>
  </si>
  <si>
    <t>Reports not found</t>
  </si>
  <si>
    <t>Corporate Governance Report</t>
  </si>
  <si>
    <t>https://global.toyota/pages/global_toyota/ir/library/corporate-governance/corporate_governance_reports_e.pdf</t>
  </si>
  <si>
    <t>Sustainability Data Book</t>
  </si>
  <si>
    <t>https://global.toyota/pages/global_toyota/sustainability/report/sdb/sdb23_en.pdf</t>
  </si>
  <si>
    <t>Integrated Report</t>
  </si>
  <si>
    <t>https://global.toyota/pages/global_toyota/ir/library/annual/2022_001_integrated_en.pdf</t>
  </si>
  <si>
    <t>GRI Content Index</t>
  </si>
  <si>
    <t>https://www.toyota.com/usa/environmentreport/gri-index</t>
  </si>
  <si>
    <t>https://global.toyota/pages/global_toyota/company/vision-and-philosophy/code_of_conduct_001_en.pdf</t>
  </si>
  <si>
    <t>Supplier Sustainability Guidelines</t>
  </si>
  <si>
    <t>https://global.toyota/pages/global_toyota/sustainability/esg/supplier_csr_en.pdf</t>
  </si>
  <si>
    <t>https://global.toyota/pages/global_toyota/sustainability/esg/social/human_rights_policy_en.pdf</t>
  </si>
  <si>
    <t>https://global.toyota/pages/global_toyota/sustainability/esg/mineral_sourcing_en.pdf</t>
  </si>
  <si>
    <t>https://global.toyota/pages/global_toyota/ir/library/sec/form_sd_202305_final.pdf</t>
  </si>
  <si>
    <t>Policy for Sustainable Natural Rubber Procurement</t>
  </si>
  <si>
    <t>https://global.toyota/pages/global_toyota/sustainability/esg/partners/natural_rubber_en.pdf</t>
  </si>
  <si>
    <t>https://global.toyota/pages/global_toyota/sustainability/esg/toyota_green_purchasing_guidelines_en.pdf</t>
  </si>
  <si>
    <t>Volvo Car Group</t>
  </si>
  <si>
    <t>https://investors.volvocars.com/~/media/Files/V/Volvo-Cars-IR-V2/CnE/volvo_cars_code_of_conduct_english.pdf</t>
  </si>
  <si>
    <t>Annual and Sustainability Report</t>
  </si>
  <si>
    <t>https://vp272.alertir.com/afw/files/press/volvocar/202303076447-1.pdf</t>
  </si>
  <si>
    <t>Code of Conduct for Business Partners</t>
  </si>
  <si>
    <t>https://www.volvocars.com/images/v/-/media/market-assets/intl/applications/dotcom/pdf/suppliers/codeofconduct_for_business_partners_en_2022_digital_a4.pdf</t>
  </si>
  <si>
    <t>Position on Responsible Sourcing</t>
  </si>
  <si>
    <t>https://www.volvocars.com/images/v/-/media/project/contentplatform/data/media/sustainability/procurement_position_on_metal_and_mineral_sourcing_sign_2018.pdf</t>
  </si>
  <si>
    <t>https://www.volvocars.com/images/v/-/media/market-assets/intl/applications/dotcom/pdf/ethical-business/our_code_how_we_act.pdf</t>
  </si>
  <si>
    <t xml:space="preserve">VW </t>
  </si>
  <si>
    <t>https://www.volkswagen-group.com/en/publications/more/code-of-conduct-1882</t>
  </si>
  <si>
    <t>https://www.volkswagen-group.com/en/reporting-15808</t>
  </si>
  <si>
    <t>Responsible Raw Materials Report</t>
  </si>
  <si>
    <t>https://uploads.vw-mms.de/system/production/files/cws/039/421/file/c595cbf4eae88c7a521b4df62677a810bbe87cea/VW_Responsible_Raw_Materials_Report_2023.pdf?1689341355</t>
  </si>
  <si>
    <t>Declaration by the Volkswagen Group on social rights, industrial relations and business and human rights</t>
  </si>
  <si>
    <t>https://www.volkswagenag.com/presence/nachhaltigkeit/documents/policy-intern/201209-sozialcharta_en.pdf</t>
  </si>
  <si>
    <t>https://www.volkswagen-group.com/en/publications/more/code-of-conduct-for-business-partner-1885</t>
  </si>
  <si>
    <t>Declaration on Social Rights</t>
  </si>
  <si>
    <t>https://www.volkswagen-group.com/en/publications/more/declaration-on-social-rights-1869</t>
  </si>
  <si>
    <t>ESG Data Book (Sustainability Report)</t>
  </si>
  <si>
    <t>https://global.honda/sustainability/cq_img/report/pdf/2023/Honda-SR-2023-en-all.pdf</t>
  </si>
  <si>
    <t>https://global.honda/about/assets/codeofconduct/pdf/HondaCodeofConduct_en.pdf</t>
  </si>
  <si>
    <t>Supplier Sustainability Guideline</t>
  </si>
  <si>
    <t>https://www.honda.co.jp/procurement/pdf/sustinability_guideline_En_230131.pdf</t>
  </si>
  <si>
    <t>Annual Report (including TCFD report)</t>
  </si>
  <si>
    <t>https://global.honda/sustainability/integratedreport/pdf/Honda_Report_2022-en-all-m.pdf#page=29</t>
  </si>
  <si>
    <t>Annual Report (20-F)</t>
  </si>
  <si>
    <t>https://www.sec.gov/ix?doc=/Archives/edgar/data/0000715153/000119312523173074/d459191d20f.htm</t>
  </si>
  <si>
    <t>Conflict Minerals Report</t>
  </si>
  <si>
    <t>https://global.honda/content/dam/site/global/investors/cq_img/library/cmr/CY2022_formSD_e.pdf</t>
  </si>
  <si>
    <t>https://global.honda/sustainability/cq_img/report/pdf/supply-chain/green-purchasing-guidelines-2018-en.pdf</t>
  </si>
  <si>
    <t>https://global.honda/sustainability/human_rights_policy/</t>
  </si>
  <si>
    <t>20-F form</t>
  </si>
  <si>
    <t>https://global.honda/content/dam/site/global/investors/cq_img/library/form_20-f/FY202303_form20f_e.pdf</t>
  </si>
  <si>
    <t>https://www.saicmotor.com/english/images/investor_relations/annual_report/2023/7/28/173DD77A3A8546FAA9DB26C269E7754B.pdf</t>
  </si>
  <si>
    <t>CSR Report (Chinese language)</t>
  </si>
  <si>
    <t>http://www.sse.com.cn/disclosure/listedinfo/announcement/c/new/2023-04-29/600104_20230429_8A0J.pdf</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</si>
</sst>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
    <numFmt numFmtId="166" formatCode="0.0"/>
  </numFmts>
  <fonts count="108">
    <font>
      <sz val="11.0"/>
      <color theme="1"/>
      <name val="Calibri"/>
      <scheme val="minor"/>
    </font>
    <font>
      <sz val="11.0"/>
      <color theme="1"/>
      <name val="Calibri"/>
    </font>
    <font>
      <b/>
      <u/>
      <sz val="11.0"/>
      <color theme="1"/>
      <name val="Calibri"/>
    </font>
    <font>
      <b/>
      <sz val="11.0"/>
      <color theme="1"/>
      <name val="Calibri"/>
    </font>
    <font>
      <b/>
      <sz val="14.0"/>
      <color theme="1"/>
      <name val="Calibri"/>
    </font>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b/>
      <u/>
      <sz val="14.0"/>
      <color rgb="FF0000FF"/>
      <name val="Calibri"/>
    </font>
    <font>
      <b/>
      <sz val="15.0"/>
      <color theme="1"/>
      <name val="Calibri"/>
    </font>
    <font>
      <sz val="8.0"/>
      <color theme="1"/>
      <name val="Calibri"/>
    </font>
    <font>
      <u/>
      <sz val="8.0"/>
      <color rgb="FF0000FF"/>
      <name val="Calibri"/>
    </font>
    <font>
      <color theme="1"/>
      <name val="Calibri"/>
    </font>
    <font>
      <color theme="1"/>
      <name val="Calibri"/>
      <scheme val="minor"/>
    </font>
    <font>
      <b/>
      <sz val="12.0"/>
      <color theme="1"/>
      <name val="Calibri"/>
    </font>
    <font>
      <sz val="12.0"/>
      <color theme="1"/>
      <name val="Calibri"/>
    </font>
    <font>
      <b/>
      <sz val="11.0"/>
      <color rgb="FF000000"/>
      <name val="Calibri"/>
    </font>
    <font>
      <u/>
      <sz val="11.0"/>
      <color rgb="FF0000FF"/>
      <name val="Calibri"/>
    </font>
    <font>
      <b/>
      <sz val="12.0"/>
      <color rgb="FF000000"/>
      <name val="Calibri"/>
    </font>
    <font>
      <b/>
      <sz val="10.0"/>
      <color rgb="FF000000"/>
      <name val="Calibri"/>
    </font>
    <font>
      <sz val="10.0"/>
      <color rgb="FF000000"/>
      <name val="Calibri"/>
    </font>
    <font>
      <u/>
      <sz val="11.0"/>
      <color theme="1"/>
      <name val="Calibri"/>
    </font>
    <font>
      <u/>
      <sz val="11.0"/>
      <color rgb="FF006100"/>
      <name val="Calibri"/>
    </font>
    <font>
      <sz val="11.0"/>
      <color rgb="FF006100"/>
      <name val="Calibri"/>
    </font>
    <font>
      <u/>
      <color rgb="FF000000"/>
      <name val="Calibri"/>
    </font>
    <font>
      <u/>
      <color theme="1"/>
      <name val="Calibri"/>
    </font>
    <font>
      <u/>
      <color theme="1"/>
      <name val="Calibri"/>
    </font>
    <font>
      <u/>
      <sz val="11.0"/>
      <color theme="1"/>
      <name val="Calibri"/>
    </font>
    <font>
      <u/>
      <sz val="11.0"/>
      <color theme="1"/>
      <name val="Calibri"/>
    </font>
    <font>
      <sz val="11.0"/>
      <color rgb="FF9C0006"/>
      <name val="Calibri"/>
    </font>
    <font>
      <u/>
      <color rgb="FF000000"/>
      <name val="Calibri"/>
    </font>
    <font>
      <color rgb="FF006100"/>
      <name val="Calibri"/>
    </font>
    <font>
      <u/>
      <color rgb="FF1F1F1F"/>
      <name val="Arial"/>
    </font>
    <font>
      <sz val="11.0"/>
      <color rgb="FF000000"/>
      <name val="Calibri"/>
    </font>
    <font>
      <u/>
      <sz val="11.0"/>
      <color rgb="FF006100"/>
      <name val="Calibri"/>
    </font>
    <font>
      <sz val="10.0"/>
      <color theme="1"/>
      <name val="Calibri"/>
    </font>
    <font>
      <u/>
      <sz val="11.0"/>
      <color theme="1"/>
      <name val="Calibri"/>
    </font>
    <font>
      <sz val="11.0"/>
      <color rgb="FF1F1F1F"/>
      <name val="Calibri"/>
    </font>
    <font>
      <b/>
      <sz val="10.0"/>
      <color theme="1"/>
      <name val="Calibri"/>
    </font>
    <font>
      <u/>
      <sz val="11.0"/>
      <color rgb="FF9C0006"/>
      <name val="Calibri"/>
    </font>
    <font>
      <sz val="10.0"/>
      <color rgb="FFFF0000"/>
      <name val="Calibri"/>
    </font>
    <font>
      <u/>
      <sz val="10.0"/>
      <color theme="1"/>
      <name val="Calibri"/>
    </font>
    <font>
      <u/>
      <sz val="11.0"/>
      <color rgb="FF006100"/>
      <name val="Calibri"/>
    </font>
    <font>
      <u/>
      <sz val="11.0"/>
      <color rgb="FF006100"/>
      <name val="Calibri"/>
    </font>
    <font>
      <u/>
      <sz val="11.0"/>
      <color rgb="FF006100"/>
      <name val="Calibri"/>
    </font>
    <font>
      <sz val="10.0"/>
      <color rgb="FF201F1E"/>
      <name val="Calibri"/>
    </font>
    <font>
      <u/>
      <sz val="11.0"/>
      <color theme="1"/>
      <name val="Calibri"/>
    </font>
    <font>
      <u/>
      <sz val="11.0"/>
      <color rgb="FF000000"/>
      <name val="Calibri"/>
    </font>
    <font>
      <u/>
      <sz val="10.0"/>
      <color theme="1"/>
      <name val="Calibri"/>
    </font>
    <font>
      <u/>
      <sz val="11.0"/>
      <color rgb="FF0000FF"/>
      <name val="Calibri"/>
    </font>
    <font>
      <u/>
      <color rgb="FF000000"/>
      <name val="Calibri"/>
    </font>
    <font>
      <u/>
      <sz val="11.0"/>
      <color rgb="FF006100"/>
      <name val="Calibri"/>
    </font>
    <font>
      <u/>
      <sz val="11.0"/>
      <color rgb="FF0000FF"/>
      <name val="Calibri"/>
    </font>
    <font>
      <u/>
      <sz val="11.0"/>
      <color rgb="FF000000"/>
      <name val="Calibri"/>
    </font>
    <font>
      <u/>
      <sz val="11.0"/>
      <color theme="1"/>
      <name val="Calibri"/>
    </font>
    <font>
      <sz val="11.0"/>
      <color rgb="FF274E13"/>
      <name val="Calibri"/>
    </font>
    <font>
      <u/>
      <sz val="11.0"/>
      <color rgb="FF980000"/>
      <name val="Calibri"/>
    </font>
    <font>
      <sz val="11.0"/>
      <color rgb="FF980000"/>
      <name val="Calibri"/>
    </font>
    <font>
      <u/>
      <sz val="11.0"/>
      <color rgb="FF0000FF"/>
      <name val="Calibri"/>
    </font>
    <font>
      <u/>
      <sz val="11.0"/>
      <color rgb="FF0000FF"/>
      <name val="Calibri"/>
    </font>
    <font>
      <u/>
      <sz val="10.0"/>
      <color rgb="FF000000"/>
      <name val="Calibri"/>
    </font>
    <font>
      <sz val="10.0"/>
      <color rgb="FF000000"/>
      <name val="Arial"/>
    </font>
    <font>
      <u/>
      <sz val="11.0"/>
      <color rgb="FF006100"/>
      <name val="Calibri"/>
    </font>
    <font>
      <u/>
      <sz val="11.0"/>
      <color rgb="FF000000"/>
      <name val="Calibri"/>
    </font>
    <font>
      <u/>
      <sz val="11.0"/>
      <color rgb="FF006100"/>
      <name val="Calibri"/>
    </font>
    <font>
      <u/>
      <sz val="11.0"/>
      <color rgb="FF0000FF"/>
      <name val="Calibri"/>
    </font>
    <font>
      <u/>
      <sz val="10.0"/>
      <color rgb="FF000000"/>
      <name val="Calibri"/>
    </font>
    <font>
      <color rgb="FF000000"/>
      <name val="Calibri"/>
    </font>
    <font>
      <u/>
      <color rgb="FF0000FF"/>
      <name val="Calibri"/>
    </font>
    <font>
      <u/>
      <sz val="11.0"/>
      <color rgb="FF9C0006"/>
      <name val="Calibri"/>
    </font>
    <font>
      <u/>
      <color rgb="FF006100"/>
      <name val="Calibri"/>
    </font>
    <font>
      <u/>
      <sz val="11.0"/>
      <color rgb="FF0000FF"/>
      <name val="Calibri"/>
    </font>
    <font>
      <u/>
      <sz val="11.0"/>
      <color rgb="FF0000FF"/>
      <name val="Calibri"/>
    </font>
    <font>
      <u/>
      <color theme="1"/>
      <name val="Calibri"/>
    </font>
    <font>
      <u/>
      <sz val="11.0"/>
      <color rgb="FF000000"/>
      <name val="Calibri"/>
    </font>
    <font>
      <u/>
      <sz val="11.0"/>
      <color theme="1"/>
      <name val="Calibri"/>
    </font>
    <font>
      <u/>
      <sz val="11.0"/>
      <color rgb="FF0000FF"/>
      <name val="Calibri"/>
    </font>
    <font>
      <u/>
      <sz val="11.0"/>
      <color theme="1"/>
      <name val="Calibri"/>
    </font>
    <font>
      <u/>
      <color rgb="FF0000FF"/>
      <name val="Calibri"/>
    </font>
    <font>
      <sz val="11.0"/>
      <color rgb="FFFF0000"/>
      <name val="Calibri"/>
    </font>
    <font>
      <u/>
      <sz val="11.0"/>
      <color rgb="FF000000"/>
      <name val="Calibri"/>
    </font>
    <font>
      <u/>
      <sz val="10.0"/>
      <color rgb="FFFF0000"/>
      <name val="Calibri"/>
    </font>
    <font>
      <u/>
      <color rgb="FF000000"/>
      <name val="Calibri"/>
    </font>
    <font>
      <u/>
      <sz val="10.0"/>
      <color theme="1"/>
      <name val="Calibri"/>
    </font>
    <font>
      <u/>
      <sz val="11.0"/>
      <color theme="1"/>
      <name val="Calibri"/>
    </font>
    <font>
      <sz val="11.0"/>
      <color rgb="FF3F3F76"/>
      <name val="Calibri"/>
    </font>
    <font>
      <u/>
      <sz val="11.0"/>
      <color rgb="FF006100"/>
      <name val="Arial"/>
    </font>
    <font>
      <u/>
      <sz val="11.0"/>
      <color rgb="FF0000FF"/>
      <name val="Calibri"/>
    </font>
    <font>
      <u/>
      <sz val="11.0"/>
      <color rgb="FF000000"/>
      <name val="Calibri"/>
    </font>
    <font>
      <sz val="11.0"/>
      <color rgb="FF333333"/>
      <name val="Calibri"/>
    </font>
    <font>
      <u/>
      <sz val="11.0"/>
      <color rgb="FF0000FF"/>
      <name val="Calibri"/>
    </font>
    <font>
      <u/>
      <sz val="11.0"/>
      <color rgb="FF0563C1"/>
      <name val="Calibri"/>
    </font>
    <font>
      <u/>
      <sz val="11.0"/>
      <color rgb="FF0563C1"/>
      <name val="Calibri"/>
    </font>
    <font>
      <u/>
      <sz val="11.0"/>
      <color rgb="FF0000FF"/>
      <name val="Calibri"/>
    </font>
    <font>
      <u/>
      <sz val="11.0"/>
      <color rgb="FF0563C1"/>
      <name val="Calibri"/>
    </font>
    <font>
      <i/>
      <sz val="11.0"/>
      <color theme="1"/>
      <name val="Calibri"/>
    </font>
    <font>
      <u/>
      <sz val="11.0"/>
      <color rgb="FF0563C1"/>
      <name val="Calibri"/>
    </font>
    <font>
      <u/>
      <sz val="11.0"/>
      <color rgb="FF0000FF"/>
      <name val="Calibri"/>
    </font>
    <font>
      <strike/>
      <sz val="11.0"/>
      <color theme="1"/>
      <name val="Calibri"/>
    </font>
    <font>
      <strike/>
      <u/>
      <sz val="11.0"/>
      <color rgb="FF0563C1"/>
      <name val="Calibri"/>
    </font>
    <font>
      <strike/>
      <u/>
      <sz val="11.0"/>
      <color rgb="FF0563C1"/>
      <name val="Calibri"/>
    </font>
    <font>
      <u/>
      <sz val="11.0"/>
      <color rgb="FF0000FF"/>
      <name val="Calibri"/>
    </font>
    <font>
      <strike/>
      <u/>
      <sz val="11.0"/>
      <color rgb="FF0563C1"/>
      <name val="Calibri"/>
    </font>
  </fonts>
  <fills count="31">
    <fill>
      <patternFill patternType="none"/>
    </fill>
    <fill>
      <patternFill patternType="lightGray"/>
    </fill>
    <fill>
      <patternFill patternType="solid">
        <fgColor rgb="FFF46524"/>
        <bgColor rgb="FFF46524"/>
      </patternFill>
    </fill>
    <fill>
      <patternFill patternType="solid">
        <fgColor rgb="FFFF9900"/>
        <bgColor rgb="FFFF9900"/>
      </patternFill>
    </fill>
    <fill>
      <patternFill patternType="solid">
        <fgColor rgb="FFFFE6DD"/>
        <bgColor rgb="FFFFE6DD"/>
      </patternFill>
    </fill>
    <fill>
      <patternFill patternType="solid">
        <fgColor rgb="FFFFFFFF"/>
        <bgColor rgb="FFFFFFFF"/>
      </patternFill>
    </fill>
    <fill>
      <patternFill patternType="solid">
        <fgColor rgb="FFC9DAF8"/>
        <bgColor rgb="FFC9DAF8"/>
      </patternFill>
    </fill>
    <fill>
      <patternFill patternType="solid">
        <fgColor rgb="FFFCE5CD"/>
        <bgColor rgb="FFFCE5CD"/>
      </patternFill>
    </fill>
    <fill>
      <patternFill patternType="solid">
        <fgColor rgb="FFF9CB9C"/>
        <bgColor rgb="FFF9CB9C"/>
      </patternFill>
    </fill>
    <fill>
      <patternFill patternType="solid">
        <fgColor rgb="FFFBE4D5"/>
        <bgColor rgb="FFFBE4D5"/>
      </patternFill>
    </fill>
    <fill>
      <patternFill patternType="solid">
        <fgColor rgb="FFC6EFCE"/>
        <bgColor rgb="FFC6EFCE"/>
      </patternFill>
    </fill>
    <fill>
      <patternFill patternType="solid">
        <fgColor rgb="FFFFC7CE"/>
        <bgColor rgb="FFFFC7CE"/>
      </patternFill>
    </fill>
    <fill>
      <patternFill patternType="solid">
        <fgColor rgb="FFE2EFDA"/>
        <bgColor rgb="FFE2EFDA"/>
      </patternFill>
    </fill>
    <fill>
      <patternFill patternType="solid">
        <fgColor rgb="FFE2EFD9"/>
        <bgColor rgb="FFE2EFD9"/>
      </patternFill>
    </fill>
    <fill>
      <patternFill patternType="solid">
        <fgColor rgb="FFB7E1CD"/>
        <bgColor rgb="FFB7E1CD"/>
      </patternFill>
    </fill>
    <fill>
      <patternFill patternType="solid">
        <fgColor rgb="FFD9E2F3"/>
        <bgColor rgb="FFD9E2F3"/>
      </patternFill>
    </fill>
    <fill>
      <patternFill patternType="solid">
        <fgColor rgb="FFD9E1F2"/>
        <bgColor rgb="FFD9E1F2"/>
      </patternFill>
    </fill>
    <fill>
      <patternFill patternType="solid">
        <fgColor rgb="FFDDEBF7"/>
        <bgColor rgb="FFDDEBF7"/>
      </patternFill>
    </fill>
    <fill>
      <patternFill patternType="solid">
        <fgColor rgb="FFDEEAF6"/>
        <bgColor rgb="FFDEEAF6"/>
      </patternFill>
    </fill>
    <fill>
      <patternFill patternType="solid">
        <fgColor rgb="FFFEF2CB"/>
        <bgColor rgb="FFFEF2CB"/>
      </patternFill>
    </fill>
    <fill>
      <patternFill patternType="solid">
        <fgColor rgb="FFD0CECE"/>
        <bgColor rgb="FFD0CECE"/>
      </patternFill>
    </fill>
    <fill>
      <patternFill patternType="solid">
        <fgColor rgb="FFFFD965"/>
        <bgColor rgb="FFFFD965"/>
      </patternFill>
    </fill>
    <fill>
      <patternFill patternType="solid">
        <fgColor rgb="FFA8D08D"/>
        <bgColor rgb="FFA8D08D"/>
      </patternFill>
    </fill>
    <fill>
      <patternFill patternType="solid">
        <fgColor rgb="FFFFD966"/>
        <bgColor rgb="FFFFD966"/>
      </patternFill>
    </fill>
    <fill>
      <patternFill patternType="solid">
        <fgColor rgb="FFFFE599"/>
        <bgColor rgb="FFFFE599"/>
      </patternFill>
    </fill>
    <fill>
      <patternFill patternType="solid">
        <fgColor rgb="FF93C47D"/>
        <bgColor rgb="FF93C47D"/>
      </patternFill>
    </fill>
    <fill>
      <patternFill patternType="solid">
        <fgColor rgb="FFB8F1A4"/>
        <bgColor rgb="FFB8F1A4"/>
      </patternFill>
    </fill>
    <fill>
      <patternFill patternType="solid">
        <fgColor rgb="FFF4B083"/>
        <bgColor rgb="FFF4B083"/>
      </patternFill>
    </fill>
    <fill>
      <patternFill patternType="solid">
        <fgColor rgb="FFBFBFBF"/>
        <bgColor rgb="FFBFBFBF"/>
      </patternFill>
    </fill>
    <fill>
      <patternFill patternType="solid">
        <fgColor rgb="FFFF0000"/>
        <bgColor rgb="FFFF0000"/>
      </patternFill>
    </fill>
    <fill>
      <patternFill patternType="solid">
        <fgColor theme="0"/>
        <bgColor theme="0"/>
      </patternFill>
    </fill>
  </fills>
  <borders count="99">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FFFFFF"/>
      </left>
      <right style="thin">
        <color rgb="FFFFFFFF"/>
      </right>
      <top style="thin">
        <color rgb="FFFFFFFF"/>
      </top>
    </border>
    <border>
      <left style="thick">
        <color rgb="FFFF9900"/>
      </left>
      <top style="thick">
        <color rgb="FFFF9900"/>
      </top>
    </border>
    <border>
      <top style="thick">
        <color rgb="FFFF9900"/>
      </top>
    </border>
    <border>
      <right style="thick">
        <color rgb="FFFF9900"/>
      </right>
      <top style="thick">
        <color rgb="FFFF9900"/>
      </top>
    </border>
    <border>
      <left style="thick">
        <color rgb="FFFF9900"/>
      </left>
      <bottom style="thick">
        <color rgb="FFFF9900"/>
      </bottom>
    </border>
    <border>
      <bottom style="thick">
        <color rgb="FFFF9900"/>
      </bottom>
    </border>
    <border>
      <right style="thick">
        <color rgb="FFFF9900"/>
      </right>
      <bottom style="thick">
        <color rgb="FFFF9900"/>
      </bottom>
    </border>
    <border>
      <left style="thin">
        <color rgb="FFFFFFFF"/>
      </left>
      <right style="thin">
        <color rgb="FFFFFFFF"/>
      </right>
    </border>
    <border>
      <left style="thick">
        <color rgb="FFF6B26B"/>
      </left>
      <top style="thick">
        <color rgb="FFF6B26B"/>
      </top>
    </border>
    <border>
      <top style="thick">
        <color rgb="FFF6B26B"/>
      </top>
    </border>
    <border>
      <right style="thick">
        <color rgb="FFF6B26B"/>
      </right>
      <top style="thick">
        <color rgb="FFF6B26B"/>
      </top>
    </border>
    <border>
      <left style="thick">
        <color rgb="FFF6B26B"/>
      </left>
      <bottom style="thin">
        <color rgb="FFFFFFFF"/>
      </bottom>
    </border>
    <border>
      <right style="thick">
        <color rgb="FFF6B26B"/>
      </right>
      <bottom style="thin">
        <color rgb="FFFFFFFF"/>
      </bottom>
    </border>
    <border>
      <left style="thick">
        <color rgb="FFF6B26B"/>
      </left>
      <top style="thin">
        <color rgb="FFFFFFFF"/>
      </top>
    </border>
    <border>
      <right style="thick">
        <color rgb="FFF6B26B"/>
      </right>
      <top style="thin">
        <color rgb="FFFFFFFF"/>
      </top>
    </border>
    <border>
      <left style="thick">
        <color rgb="FFF6B26B"/>
      </left>
      <bottom style="thick">
        <color rgb="FFF6B26B"/>
      </bottom>
    </border>
    <border>
      <bottom style="thick">
        <color rgb="FFF6B26B"/>
      </bottom>
    </border>
    <border>
      <right style="thick">
        <color rgb="FFF6B26B"/>
      </right>
      <bottom style="thick">
        <color rgb="FFF6B26B"/>
      </bottom>
    </border>
    <border>
      <left style="thick">
        <color rgb="FF6D9EEB"/>
      </left>
      <top style="thick">
        <color rgb="FF6D9EEB"/>
      </top>
    </border>
    <border>
      <top style="thick">
        <color rgb="FF6D9EEB"/>
      </top>
    </border>
    <border>
      <right style="thick">
        <color rgb="FF6D9EEB"/>
      </right>
      <top style="thick">
        <color rgb="FF6D9EEB"/>
      </top>
    </border>
    <border>
      <left style="thick">
        <color rgb="FF6D9EEB"/>
      </left>
      <bottom style="thin">
        <color rgb="FFFFFFFF"/>
      </bottom>
    </border>
    <border>
      <right style="thick">
        <color rgb="FF6D9EEB"/>
      </right>
      <bottom style="thin">
        <color rgb="FFFFFFFF"/>
      </bottom>
    </border>
    <border>
      <left style="thick">
        <color rgb="FF6D9EEB"/>
      </left>
      <top style="thin">
        <color rgb="FFFFFFFF"/>
      </top>
    </border>
    <border>
      <right style="thick">
        <color rgb="FF6D9EEB"/>
      </right>
      <top style="thin">
        <color rgb="FFFFFFFF"/>
      </top>
    </border>
    <border>
      <left style="thick">
        <color rgb="FF6D9EEB"/>
      </left>
      <bottom style="thick">
        <color rgb="FF6D9EEB"/>
      </bottom>
    </border>
    <border>
      <bottom style="thick">
        <color rgb="FF6D9EEB"/>
      </bottom>
    </border>
    <border>
      <right style="thick">
        <color rgb="FF6D9EEB"/>
      </right>
      <bottom style="thick">
        <color rgb="FF6D9EEB"/>
      </bottom>
    </border>
    <border>
      <left style="thick">
        <color rgb="FFC27BA0"/>
      </left>
      <top style="thick">
        <color rgb="FFC27BA0"/>
      </top>
    </border>
    <border>
      <top style="thick">
        <color rgb="FFC27BA0"/>
      </top>
    </border>
    <border>
      <right style="thick">
        <color rgb="FFC27BA0"/>
      </right>
      <top style="thick">
        <color rgb="FFC27BA0"/>
      </top>
    </border>
    <border>
      <left style="thick">
        <color rgb="FFC27BA0"/>
      </left>
      <bottom style="thin">
        <color rgb="FFFFFFFF"/>
      </bottom>
    </border>
    <border>
      <right style="thick">
        <color rgb="FFC27BA0"/>
      </right>
      <bottom style="thin">
        <color rgb="FFFFFFFF"/>
      </bottom>
    </border>
    <border>
      <left style="thick">
        <color rgb="FFC27BA0"/>
      </left>
    </border>
    <border>
      <right style="thick">
        <color rgb="FFC27BA0"/>
      </right>
    </border>
    <border>
      <left style="thick">
        <color rgb="FFC27BA0"/>
      </left>
      <top style="thin">
        <color rgb="FFFFFFFF"/>
      </top>
    </border>
    <border>
      <right style="thick">
        <color rgb="FFC27BA0"/>
      </right>
      <top style="thin">
        <color rgb="FFFFFFFF"/>
      </top>
    </border>
    <border>
      <left style="thick">
        <color rgb="FFC27BA0"/>
      </left>
      <bottom style="thick">
        <color rgb="FFC27BA0"/>
      </bottom>
    </border>
    <border>
      <bottom style="thick">
        <color rgb="FFC27BA0"/>
      </bottom>
    </border>
    <border>
      <right style="thick">
        <color rgb="FFC27BA0"/>
      </right>
      <bottom style="thick">
        <color rgb="FFC27BA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right/>
      <top/>
      <bottom/>
    </border>
    <border>
      <left style="thick">
        <color rgb="FF000000"/>
      </left>
      <right style="thick">
        <color rgb="FF000000"/>
      </right>
      <top style="thick">
        <color rgb="FF000000"/>
      </top>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style="thick">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ck">
        <color rgb="FF000000"/>
      </right>
    </border>
    <border>
      <left style="thick">
        <color rgb="FF000000"/>
      </left>
      <right style="thick">
        <color rgb="FF000000"/>
      </right>
      <top style="thin">
        <color rgb="FF000000"/>
      </top>
      <bottom style="thick">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bottom style="thick">
        <color rgb="FF000000"/>
      </bottom>
    </border>
    <border>
      <bottom style="thin">
        <color rgb="FF000000"/>
      </bottom>
    </border>
    <border>
      <right style="thin">
        <color rgb="FF000000"/>
      </right>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border>
    <border>
      <left/>
      <right style="thin">
        <color rgb="FF000000"/>
      </right>
      <top/>
    </border>
    <border>
      <left style="thin">
        <color rgb="FF000000"/>
      </left>
      <right/>
      <top style="thin">
        <color rgb="FF000000"/>
      </top>
      <bottom style="thin">
        <color rgb="FF000000"/>
      </bottom>
    </border>
    <border>
      <left/>
      <right style="thin">
        <color rgb="FF000000"/>
      </right>
    </border>
    <border>
      <left/>
      <right style="thin">
        <color rgb="FF000000"/>
      </right>
      <bottom style="thin">
        <color rgb="FF000000"/>
      </bottom>
    </border>
    <border>
      <left style="thin">
        <color rgb="FF000000"/>
      </left>
    </border>
    <border>
      <left style="thin">
        <color rgb="FF000000"/>
      </left>
      <bottom style="thin">
        <color rgb="FF000000"/>
      </bottom>
    </border>
    <border>
      <right style="thin">
        <color rgb="FF000000"/>
      </right>
      <bottom style="thin">
        <color rgb="FF7F7F7F"/>
      </bottom>
    </border>
    <border>
      <left style="thin">
        <color rgb="FF000000"/>
      </left>
      <right style="thin">
        <color rgb="FF7F7F7F"/>
      </right>
      <bottom style="thin">
        <color rgb="FF000000"/>
      </bottom>
    </border>
    <border>
      <right style="thin">
        <color rgb="FF7F7F7F"/>
      </right>
      <bottom style="thin">
        <color rgb="FF000000"/>
      </bottom>
    </border>
    <border>
      <right style="thin">
        <color rgb="FF000000"/>
      </right>
      <top style="thin">
        <color rgb="FF000000"/>
      </top>
    </border>
    <border>
      <left style="thin">
        <color rgb="FF7F7F7F"/>
      </left>
      <right style="thin">
        <color rgb="FF7F7F7F"/>
      </right>
      <bottom style="thin">
        <color rgb="FF000000"/>
      </bottom>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right style="thin">
        <color rgb="FF000000"/>
      </right>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medium">
        <color rgb="FF000000"/>
      </left>
      <right style="medium">
        <color rgb="FF000000"/>
      </right>
    </border>
    <border>
      <left style="thin">
        <color rgb="FF000000"/>
      </left>
      <right style="medium">
        <color rgb="FF000000"/>
      </right>
      <bottom style="thin">
        <color rgb="FF000000"/>
      </bottom>
    </border>
  </borders>
  <cellStyleXfs count="1">
    <xf borderId="0" fillId="0" fontId="0" numFmtId="0" applyAlignment="1" applyFont="1"/>
  </cellStyleXfs>
  <cellXfs count="487">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shrinkToFit="0" vertical="top" wrapText="1"/>
    </xf>
    <xf borderId="0" fillId="0" fontId="3" numFmtId="0" xfId="0" applyAlignment="1" applyFont="1">
      <alignment vertical="top"/>
    </xf>
    <xf borderId="1" fillId="0" fontId="4" numFmtId="0" xfId="0" applyAlignment="1" applyBorder="1" applyFont="1">
      <alignment shrinkToFit="0" vertical="top" wrapText="1"/>
    </xf>
    <xf borderId="2" fillId="0" fontId="5" numFmtId="0" xfId="0" applyBorder="1" applyFont="1"/>
    <xf borderId="3" fillId="0" fontId="5" numFmtId="0" xfId="0" applyBorder="1" applyFont="1"/>
    <xf borderId="4" fillId="0" fontId="5" numFmtId="0" xfId="0" applyBorder="1" applyFont="1"/>
    <xf borderId="5" fillId="0" fontId="5" numFmtId="0" xfId="0" applyBorder="1" applyFont="1"/>
    <xf borderId="6" fillId="0" fontId="5" numFmtId="0" xfId="0" applyBorder="1" applyFont="1"/>
    <xf borderId="7" fillId="0" fontId="4" numFmtId="0" xfId="0" applyAlignment="1" applyBorder="1" applyFont="1">
      <alignment vertical="top"/>
    </xf>
    <xf borderId="8" fillId="0" fontId="6" numFmtId="0" xfId="0" applyAlignment="1" applyBorder="1" applyFont="1">
      <alignment shrinkToFit="0" vertical="top" wrapText="1"/>
    </xf>
    <xf borderId="9" fillId="0" fontId="5" numFmtId="0" xfId="0" applyBorder="1" applyFont="1"/>
    <xf borderId="10" fillId="0" fontId="5" numFmtId="0" xfId="0" applyBorder="1" applyFont="1"/>
    <xf borderId="11" fillId="0" fontId="5" numFmtId="0" xfId="0" applyBorder="1" applyFont="1"/>
    <xf borderId="12" fillId="0" fontId="5" numFmtId="0" xfId="0" applyBorder="1" applyFont="1"/>
    <xf borderId="13" fillId="0" fontId="5" numFmtId="0" xfId="0" applyBorder="1" applyFont="1"/>
    <xf borderId="14" fillId="0" fontId="4" numFmtId="0" xfId="0" applyAlignment="1" applyBorder="1" applyFont="1">
      <alignment vertical="top"/>
    </xf>
    <xf borderId="15" fillId="0" fontId="7" numFmtId="0" xfId="0" applyAlignment="1" applyBorder="1" applyFont="1">
      <alignment shrinkToFit="0" vertical="top" wrapText="1"/>
    </xf>
    <xf borderId="16" fillId="0" fontId="5" numFmtId="0" xfId="0" applyBorder="1" applyFont="1"/>
    <xf borderId="17" fillId="0" fontId="5" numFmtId="0" xfId="0" applyBorder="1" applyFont="1"/>
    <xf borderId="18" fillId="0" fontId="5" numFmtId="0" xfId="0" applyBorder="1" applyFont="1"/>
    <xf borderId="19" fillId="0" fontId="5" numFmtId="0" xfId="0" applyBorder="1" applyFont="1"/>
    <xf borderId="20" fillId="0" fontId="8" numFmtId="0" xfId="0" applyAlignment="1" applyBorder="1" applyFont="1">
      <alignment shrinkToFit="0" vertical="top" wrapText="1"/>
    </xf>
    <xf borderId="21" fillId="0" fontId="5" numFmtId="0" xfId="0" applyBorder="1" applyFont="1"/>
    <xf borderId="22" fillId="0" fontId="5" numFmtId="0" xfId="0" applyBorder="1" applyFont="1"/>
    <xf borderId="23" fillId="0" fontId="5" numFmtId="0" xfId="0" applyBorder="1" applyFont="1"/>
    <xf borderId="24" fillId="0" fontId="5" numFmtId="0" xfId="0" applyBorder="1" applyFont="1"/>
    <xf borderId="14" fillId="0" fontId="1" numFmtId="0" xfId="0" applyBorder="1" applyFont="1"/>
    <xf borderId="25" fillId="0" fontId="9" numFmtId="0" xfId="0" applyAlignment="1" applyBorder="1" applyFont="1">
      <alignment shrinkToFit="0" vertical="top" wrapText="1"/>
    </xf>
    <xf borderId="26" fillId="0" fontId="5" numFmtId="0" xfId="0" applyBorder="1" applyFont="1"/>
    <xf borderId="27" fillId="0" fontId="5" numFmtId="0" xfId="0" applyBorder="1" applyFont="1"/>
    <xf borderId="28" fillId="0" fontId="5" numFmtId="0" xfId="0" applyBorder="1" applyFont="1"/>
    <xf borderId="29" fillId="0" fontId="5" numFmtId="0" xfId="0" applyBorder="1" applyFont="1"/>
    <xf borderId="30" fillId="0" fontId="10" numFmtId="0" xfId="0" applyAlignment="1" applyBorder="1" applyFont="1">
      <alignment shrinkToFit="0" vertical="top" wrapText="1"/>
    </xf>
    <xf borderId="31" fillId="0" fontId="5" numFmtId="0" xfId="0" applyBorder="1" applyFont="1"/>
    <xf borderId="32" fillId="0" fontId="5" numFmtId="0" xfId="0" applyBorder="1" applyFont="1"/>
    <xf borderId="33" fillId="0" fontId="5" numFmtId="0" xfId="0" applyBorder="1" applyFont="1"/>
    <xf borderId="34" fillId="0" fontId="5" numFmtId="0" xfId="0" applyBorder="1" applyFont="1"/>
    <xf borderId="35" fillId="0" fontId="11" numFmtId="0" xfId="0" applyAlignment="1" applyBorder="1" applyFont="1">
      <alignment shrinkToFit="0" vertical="top"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12" numFmtId="0" xfId="0" applyAlignment="1" applyBorder="1" applyFont="1">
      <alignment readingOrder="0" shrinkToFit="0" vertical="top" wrapText="1"/>
    </xf>
    <xf borderId="41" fillId="0" fontId="5" numFmtId="0" xfId="0" applyBorder="1" applyFont="1"/>
    <xf borderId="40" fillId="0" fontId="5" numFmtId="0" xfId="0" applyBorder="1" applyFont="1"/>
    <xf borderId="42" fillId="0" fontId="13" numFmtId="0" xfId="0" applyAlignment="1" applyBorder="1" applyFont="1">
      <alignment shrinkToFit="0" vertical="top" wrapText="1"/>
    </xf>
    <xf borderId="43" fillId="0" fontId="5" numFmtId="0" xfId="0" applyBorder="1" applyFont="1"/>
    <xf borderId="44" fillId="0" fontId="5" numFmtId="0" xfId="0" applyBorder="1" applyFont="1"/>
    <xf borderId="45" fillId="0" fontId="5" numFmtId="0" xfId="0" applyBorder="1" applyFont="1"/>
    <xf borderId="46" fillId="0" fontId="5" numFmtId="0" xfId="0" applyBorder="1" applyFont="1"/>
    <xf borderId="0" fillId="0" fontId="4" numFmtId="0" xfId="0" applyAlignment="1" applyFont="1">
      <alignment vertical="top"/>
    </xf>
    <xf borderId="0" fillId="0" fontId="1" numFmtId="0" xfId="0" applyAlignment="1" applyFont="1">
      <alignment shrinkToFit="0" vertical="center" wrapText="1"/>
    </xf>
    <xf borderId="0" fillId="0" fontId="14" numFmtId="0" xfId="0" applyAlignment="1" applyFont="1">
      <alignment horizontal="left" shrinkToFit="0" vertical="center" wrapText="1"/>
    </xf>
    <xf borderId="0" fillId="0" fontId="1" numFmtId="0" xfId="0" applyAlignment="1" applyFont="1">
      <alignment horizontal="center" shrinkToFit="0" vertical="center" wrapText="1"/>
    </xf>
    <xf borderId="0" fillId="0" fontId="3" numFmtId="0" xfId="0" applyAlignment="1" applyFont="1">
      <alignment horizontal="center" shrinkToFit="0" vertical="center" wrapText="1"/>
    </xf>
    <xf borderId="47" fillId="2" fontId="3" numFmtId="0" xfId="0" applyAlignment="1" applyBorder="1" applyFill="1" applyFont="1">
      <alignment horizontal="center" shrinkToFit="0" vertical="center" wrapText="1"/>
    </xf>
    <xf borderId="48" fillId="0" fontId="5" numFmtId="0" xfId="0" applyBorder="1" applyFont="1"/>
    <xf borderId="49" fillId="0" fontId="5" numFmtId="0" xfId="0" applyBorder="1" applyFont="1"/>
    <xf borderId="0" fillId="0" fontId="1" numFmtId="0" xfId="0" applyAlignment="1" applyFont="1">
      <alignment vertical="center"/>
    </xf>
    <xf borderId="0" fillId="0" fontId="3" numFmtId="0" xfId="0" applyAlignment="1" applyFont="1">
      <alignment shrinkToFit="0" vertical="center" wrapText="1"/>
    </xf>
    <xf borderId="50" fillId="3" fontId="3" numFmtId="0" xfId="0" applyAlignment="1" applyBorder="1" applyFill="1" applyFont="1">
      <alignment shrinkToFit="0" vertical="center" wrapText="1"/>
    </xf>
    <xf borderId="51" fillId="3" fontId="3" numFmtId="0" xfId="0" applyAlignment="1" applyBorder="1" applyFont="1">
      <alignment horizontal="center" shrinkToFit="0" vertical="center" wrapText="1"/>
    </xf>
    <xf borderId="52" fillId="3" fontId="3" numFmtId="0" xfId="0" applyAlignment="1" applyBorder="1" applyFont="1">
      <alignment horizontal="center" shrinkToFit="0" vertical="center" wrapText="1"/>
    </xf>
    <xf borderId="53" fillId="3" fontId="3" numFmtId="0" xfId="0" applyAlignment="1" applyBorder="1" applyFont="1">
      <alignment horizontal="center" shrinkToFit="0" vertical="center" wrapText="1"/>
    </xf>
    <xf borderId="54" fillId="3" fontId="3" numFmtId="0" xfId="0" applyAlignment="1" applyBorder="1" applyFont="1">
      <alignment horizontal="center" shrinkToFit="0" vertical="center" wrapText="1"/>
    </xf>
    <xf borderId="51" fillId="3" fontId="3" numFmtId="0" xfId="0" applyAlignment="1" applyBorder="1" applyFont="1">
      <alignment horizontal="center" readingOrder="0" shrinkToFit="0" vertical="center" wrapText="1"/>
    </xf>
    <xf borderId="0" fillId="0" fontId="3" numFmtId="0" xfId="0" applyAlignment="1" applyFont="1">
      <alignment readingOrder="0" shrinkToFit="0" vertical="center" wrapText="1"/>
    </xf>
    <xf borderId="55" fillId="4" fontId="3" numFmtId="9" xfId="0" applyAlignment="1" applyBorder="1" applyFill="1" applyFont="1" applyNumberFormat="1">
      <alignment horizontal="center" shrinkToFit="0" vertical="center" wrapText="1"/>
    </xf>
    <xf borderId="0" fillId="0" fontId="3" numFmtId="9" xfId="0" applyAlignment="1" applyFont="1" applyNumberFormat="1">
      <alignment horizontal="center" shrinkToFit="0" vertical="center" wrapText="1"/>
    </xf>
    <xf borderId="56" fillId="4" fontId="3" numFmtId="9" xfId="0" applyAlignment="1" applyBorder="1" applyFont="1" applyNumberFormat="1">
      <alignment horizontal="center" shrinkToFit="0" vertical="center" wrapText="1"/>
    </xf>
    <xf borderId="57" fillId="4" fontId="3" numFmtId="9" xfId="0" applyAlignment="1" applyBorder="1" applyFont="1" applyNumberFormat="1">
      <alignment horizontal="center" shrinkToFit="0" vertical="center" wrapText="1"/>
    </xf>
    <xf borderId="58" fillId="4" fontId="3" numFmtId="9" xfId="0" applyAlignment="1" applyBorder="1" applyFont="1" applyNumberFormat="1">
      <alignment horizontal="center" shrinkToFit="0" vertical="center" wrapText="1"/>
    </xf>
    <xf borderId="0" fillId="0" fontId="1" numFmtId="9" xfId="0" applyAlignment="1" applyFont="1" applyNumberFormat="1">
      <alignment horizontal="center" shrinkToFit="0" vertical="center" wrapText="1"/>
    </xf>
    <xf borderId="59" fillId="0" fontId="3" numFmtId="9" xfId="0" applyAlignment="1" applyBorder="1" applyFont="1" applyNumberFormat="1">
      <alignment horizontal="center" readingOrder="0" shrinkToFit="0" vertical="center" wrapText="1"/>
    </xf>
    <xf borderId="0" fillId="0" fontId="3" numFmtId="9" xfId="0" applyAlignment="1" applyFont="1" applyNumberFormat="1">
      <alignment horizontal="center" shrinkToFit="0" wrapText="1"/>
    </xf>
    <xf borderId="55" fillId="5" fontId="3" numFmtId="9" xfId="0" applyAlignment="1" applyBorder="1" applyFill="1" applyFont="1" applyNumberFormat="1">
      <alignment horizontal="center" shrinkToFit="0" vertical="center" wrapText="1"/>
    </xf>
    <xf borderId="56" fillId="5" fontId="3" numFmtId="9" xfId="0" applyAlignment="1" applyBorder="1" applyFont="1" applyNumberFormat="1">
      <alignment horizontal="center" shrinkToFit="0" vertical="center" wrapText="1"/>
    </xf>
    <xf borderId="57" fillId="5" fontId="3" numFmtId="9" xfId="0" applyAlignment="1" applyBorder="1" applyFont="1" applyNumberFormat="1">
      <alignment horizontal="center" shrinkToFit="0" vertical="center" wrapText="1"/>
    </xf>
    <xf borderId="58" fillId="5" fontId="3" numFmtId="9" xfId="0" applyAlignment="1" applyBorder="1" applyFont="1" applyNumberFormat="1">
      <alignment horizontal="center" shrinkToFit="0" vertical="center" wrapText="1"/>
    </xf>
    <xf borderId="60" fillId="4" fontId="3" numFmtId="9" xfId="0" applyAlignment="1" applyBorder="1" applyFont="1" applyNumberFormat="1">
      <alignment horizontal="center" shrinkToFit="0" vertical="center" wrapText="1"/>
    </xf>
    <xf borderId="61" fillId="4" fontId="3" numFmtId="9" xfId="0" applyAlignment="1" applyBorder="1" applyFont="1" applyNumberFormat="1">
      <alignment horizontal="center" shrinkToFit="0" vertical="center" wrapText="1"/>
    </xf>
    <xf borderId="62" fillId="4" fontId="3" numFmtId="9" xfId="0" applyAlignment="1" applyBorder="1" applyFont="1" applyNumberFormat="1">
      <alignment horizontal="center" shrinkToFit="0" vertical="center" wrapText="1"/>
    </xf>
    <xf borderId="63" fillId="4" fontId="3" numFmtId="9" xfId="0" applyAlignment="1" applyBorder="1" applyFont="1" applyNumberFormat="1">
      <alignment horizontal="center" shrinkToFit="0" vertical="center" wrapText="1"/>
    </xf>
    <xf borderId="64" fillId="0" fontId="3" numFmtId="9" xfId="0" applyAlignment="1" applyBorder="1" applyFont="1" applyNumberFormat="1">
      <alignment horizontal="center" readingOrder="0" shrinkToFit="0" vertical="center" wrapText="1"/>
    </xf>
    <xf borderId="0" fillId="0" fontId="15" numFmtId="0" xfId="0" applyAlignment="1" applyFont="1">
      <alignment shrinkToFit="0" vertical="center" wrapText="1"/>
    </xf>
    <xf borderId="0" fillId="0" fontId="16" numFmtId="0" xfId="0" applyAlignment="1" applyFont="1">
      <alignment shrinkToFit="0" vertical="center" wrapText="1"/>
    </xf>
    <xf borderId="0" fillId="0" fontId="15" numFmtId="0" xfId="0" applyAlignment="1" applyFont="1">
      <alignment readingOrder="0" shrinkToFit="0" vertical="center" wrapText="1"/>
    </xf>
    <xf borderId="50" fillId="6" fontId="1" numFmtId="0" xfId="0" applyBorder="1" applyFill="1" applyFont="1"/>
    <xf borderId="0" fillId="6" fontId="1" numFmtId="0" xfId="0" applyFont="1"/>
    <xf borderId="65" fillId="0" fontId="1" numFmtId="0" xfId="0" applyBorder="1" applyFont="1"/>
    <xf borderId="66" fillId="0" fontId="1" numFmtId="0" xfId="0" applyBorder="1" applyFont="1"/>
    <xf borderId="67" fillId="0" fontId="3" numFmtId="9" xfId="0" applyAlignment="1" applyBorder="1" applyFont="1" applyNumberFormat="1">
      <alignment horizontal="right" shrinkToFit="0" wrapText="1"/>
    </xf>
    <xf borderId="0" fillId="0" fontId="1" numFmtId="9" xfId="0" applyFont="1" applyNumberFormat="1"/>
    <xf borderId="65" fillId="0" fontId="3" numFmtId="9" xfId="0" applyAlignment="1" applyBorder="1" applyFont="1" applyNumberFormat="1">
      <alignment horizontal="right" shrinkToFit="0" wrapText="1"/>
    </xf>
    <xf borderId="66" fillId="0" fontId="1" numFmtId="9" xfId="0" applyBorder="1" applyFont="1" applyNumberFormat="1"/>
    <xf borderId="67" fillId="0" fontId="1" numFmtId="9" xfId="0" applyBorder="1" applyFont="1" applyNumberFormat="1"/>
    <xf borderId="0" fillId="0" fontId="17" numFmtId="9" xfId="0" applyFont="1" applyNumberFormat="1"/>
    <xf borderId="0" fillId="0" fontId="1" numFmtId="9" xfId="0" applyAlignment="1" applyFont="1" applyNumberFormat="1">
      <alignment shrinkToFit="0" vertical="center" wrapText="1"/>
    </xf>
    <xf borderId="0" fillId="0" fontId="17" numFmtId="0" xfId="0" applyFont="1"/>
    <xf borderId="0" fillId="0" fontId="17" numFmtId="164" xfId="0" applyFont="1" applyNumberFormat="1"/>
    <xf borderId="0" fillId="0" fontId="18" numFmtId="164" xfId="0" applyFont="1" applyNumberFormat="1"/>
    <xf borderId="57" fillId="0" fontId="19" numFmtId="0" xfId="0" applyAlignment="1" applyBorder="1" applyFont="1">
      <alignment shrinkToFit="0" vertical="top" wrapText="1"/>
    </xf>
    <xf borderId="57" fillId="0" fontId="3" numFmtId="0" xfId="0" applyAlignment="1" applyBorder="1" applyFont="1">
      <alignment shrinkToFit="0" vertical="top" wrapText="1"/>
    </xf>
    <xf borderId="68" fillId="0" fontId="19" numFmtId="0" xfId="0" applyAlignment="1" applyBorder="1" applyFont="1">
      <alignment shrinkToFit="0" vertical="top" wrapText="1"/>
    </xf>
    <xf borderId="68" fillId="0" fontId="3" numFmtId="0" xfId="0" applyAlignment="1" applyBorder="1" applyFont="1">
      <alignment shrinkToFit="0" vertical="top" wrapText="1"/>
    </xf>
    <xf borderId="57" fillId="0" fontId="1" numFmtId="0" xfId="0" applyAlignment="1" applyBorder="1" applyFont="1">
      <alignment shrinkToFit="0" vertical="top" wrapText="1"/>
    </xf>
    <xf borderId="57" fillId="0" fontId="20" numFmtId="0" xfId="0" applyAlignment="1" applyBorder="1" applyFont="1">
      <alignment shrinkToFit="0" vertical="top" wrapText="1"/>
    </xf>
    <xf borderId="69" fillId="0" fontId="5" numFmtId="0" xfId="0" applyBorder="1" applyFont="1"/>
    <xf borderId="70" fillId="0" fontId="3" numFmtId="0" xfId="0" applyAlignment="1" applyBorder="1" applyFont="1">
      <alignment horizontal="right" shrinkToFit="0" vertical="top" wrapText="1"/>
    </xf>
    <xf borderId="71" fillId="0" fontId="3" numFmtId="0" xfId="0" applyAlignment="1" applyBorder="1" applyFont="1">
      <alignment shrinkToFit="0" vertical="top" wrapText="1"/>
    </xf>
    <xf borderId="72" fillId="7" fontId="3" numFmtId="165" xfId="0" applyAlignment="1" applyBorder="1" applyFill="1" applyFont="1" applyNumberFormat="1">
      <alignment shrinkToFit="0" vertical="top" wrapText="1"/>
    </xf>
    <xf borderId="67" fillId="0" fontId="3" numFmtId="165" xfId="0" applyAlignment="1" applyBorder="1" applyFont="1" applyNumberFormat="1">
      <alignment horizontal="right" shrinkToFit="0" vertical="top" wrapText="1"/>
    </xf>
    <xf borderId="71" fillId="0" fontId="5" numFmtId="0" xfId="0" applyBorder="1" applyFont="1"/>
    <xf borderId="73" fillId="7" fontId="3" numFmtId="0" xfId="0" applyAlignment="1" applyBorder="1" applyFont="1">
      <alignment shrinkToFit="0" vertical="top" wrapText="1"/>
    </xf>
    <xf borderId="72" fillId="7" fontId="3" numFmtId="9" xfId="0" applyAlignment="1" applyBorder="1" applyFont="1" applyNumberFormat="1">
      <alignment horizontal="right" shrinkToFit="0" vertical="top" wrapText="1"/>
    </xf>
    <xf borderId="0" fillId="0" fontId="18" numFmtId="0" xfId="0" applyAlignment="1" applyFont="1">
      <alignment readingOrder="0"/>
    </xf>
    <xf borderId="57" fillId="0" fontId="3" numFmtId="165" xfId="0" applyAlignment="1" applyBorder="1" applyFont="1" applyNumberFormat="1">
      <alignment shrinkToFit="0" vertical="top" wrapText="1"/>
    </xf>
    <xf borderId="74" fillId="7" fontId="21" numFmtId="0" xfId="0" applyAlignment="1" applyBorder="1" applyFont="1">
      <alignment horizontal="left"/>
    </xf>
    <xf borderId="70" fillId="0" fontId="5" numFmtId="0" xfId="0" applyBorder="1" applyFont="1"/>
    <xf borderId="72" fillId="7" fontId="1" numFmtId="165" xfId="0" applyAlignment="1" applyBorder="1" applyFont="1" applyNumberFormat="1">
      <alignment shrinkToFit="0" vertical="top" wrapText="1"/>
    </xf>
    <xf borderId="74" fillId="8" fontId="21" numFmtId="0" xfId="0" applyAlignment="1" applyBorder="1" applyFill="1" applyFont="1">
      <alignment horizontal="left"/>
    </xf>
    <xf borderId="75" fillId="0" fontId="5" numFmtId="0" xfId="0" applyBorder="1" applyFont="1"/>
    <xf borderId="57" fillId="8" fontId="3" numFmtId="9" xfId="0" applyAlignment="1" applyBorder="1" applyFont="1" applyNumberFormat="1">
      <alignment shrinkToFit="0" vertical="top" wrapText="1"/>
    </xf>
    <xf borderId="57" fillId="7" fontId="3" numFmtId="9" xfId="0" applyAlignment="1" applyBorder="1" applyFont="1" applyNumberFormat="1">
      <alignment shrinkToFit="0" vertical="top" wrapText="1"/>
    </xf>
    <xf borderId="76" fillId="8" fontId="21" numFmtId="0" xfId="0" applyAlignment="1" applyBorder="1" applyFont="1">
      <alignment horizontal="left"/>
    </xf>
    <xf borderId="77" fillId="0" fontId="5" numFmtId="0" xfId="0" applyBorder="1" applyFont="1"/>
    <xf borderId="78" fillId="0" fontId="5" numFmtId="0" xfId="0" applyBorder="1" applyFont="1"/>
    <xf borderId="68" fillId="0" fontId="1" numFmtId="0" xfId="0" applyAlignment="1" applyBorder="1" applyFont="1">
      <alignment shrinkToFit="0" vertical="top" wrapText="1"/>
    </xf>
    <xf borderId="57" fillId="0" fontId="22" numFmtId="0" xfId="0" applyAlignment="1" applyBorder="1" applyFont="1">
      <alignment shrinkToFit="0" vertical="top" wrapText="1"/>
    </xf>
    <xf borderId="0" fillId="0" fontId="1" numFmtId="0" xfId="0" applyAlignment="1" applyFont="1">
      <alignment shrinkToFit="0" vertical="top" wrapText="1"/>
    </xf>
    <xf borderId="57" fillId="7" fontId="1" numFmtId="165" xfId="0" applyAlignment="1" applyBorder="1" applyFont="1" applyNumberFormat="1">
      <alignment shrinkToFit="0" vertical="top" wrapText="1"/>
    </xf>
    <xf borderId="74" fillId="8" fontId="23" numFmtId="0" xfId="0" applyAlignment="1" applyBorder="1" applyFont="1">
      <alignment horizontal="left"/>
    </xf>
    <xf borderId="57" fillId="8" fontId="19" numFmtId="9" xfId="0" applyAlignment="1" applyBorder="1" applyFont="1" applyNumberFormat="1">
      <alignment shrinkToFit="0" vertical="top" wrapText="1"/>
    </xf>
    <xf borderId="57" fillId="8" fontId="19" numFmtId="165" xfId="0" applyAlignment="1" applyBorder="1" applyFont="1" applyNumberFormat="1">
      <alignment shrinkToFit="0" vertical="top" wrapText="1"/>
    </xf>
    <xf borderId="57" fillId="0" fontId="1" numFmtId="4" xfId="0" applyAlignment="1" applyBorder="1" applyFont="1" applyNumberFormat="1">
      <alignment shrinkToFit="0" vertical="top" wrapText="1"/>
    </xf>
    <xf borderId="57" fillId="0" fontId="3" numFmtId="166" xfId="0" applyAlignment="1" applyBorder="1" applyFont="1" applyNumberFormat="1">
      <alignment shrinkToFit="0" vertical="top" wrapText="1"/>
    </xf>
    <xf borderId="57" fillId="7" fontId="3" numFmtId="0" xfId="0" applyAlignment="1" applyBorder="1" applyFont="1">
      <alignment shrinkToFit="0" vertical="top" wrapText="1"/>
    </xf>
    <xf borderId="57" fillId="7" fontId="1" numFmtId="0" xfId="0" applyAlignment="1" applyBorder="1" applyFont="1">
      <alignment shrinkToFit="0" vertical="top" wrapText="1"/>
    </xf>
    <xf borderId="74" fillId="0" fontId="21" numFmtId="0" xfId="0" applyAlignment="1" applyBorder="1" applyFont="1">
      <alignment horizontal="left"/>
    </xf>
    <xf borderId="67" fillId="0" fontId="3" numFmtId="165" xfId="0" applyAlignment="1" applyBorder="1" applyFont="1" applyNumberFormat="1">
      <alignment shrinkToFit="0" vertical="top" wrapText="1"/>
    </xf>
    <xf borderId="57" fillId="0" fontId="24" numFmtId="0" xfId="0" applyAlignment="1" applyBorder="1" applyFont="1">
      <alignment readingOrder="0" shrinkToFit="0" vertical="top" wrapText="1"/>
    </xf>
    <xf borderId="70" fillId="0" fontId="24" numFmtId="0" xfId="0" applyAlignment="1" applyBorder="1" applyFont="1">
      <alignment shrinkToFit="0" vertical="top" wrapText="1"/>
    </xf>
    <xf borderId="70" fillId="0" fontId="25" numFmtId="0" xfId="0" applyAlignment="1" applyBorder="1" applyFont="1">
      <alignment shrinkToFit="0" vertical="top" wrapText="1"/>
    </xf>
    <xf borderId="70" fillId="0" fontId="25" numFmtId="0" xfId="0" applyAlignment="1" applyBorder="1" applyFont="1">
      <alignment readingOrder="0" shrinkToFit="0" vertical="top" wrapText="1"/>
    </xf>
    <xf borderId="79" fillId="9" fontId="24" numFmtId="0" xfId="0" applyAlignment="1" applyBorder="1" applyFill="1" applyFont="1">
      <alignment shrinkToFit="0" vertical="top" wrapText="1"/>
    </xf>
    <xf borderId="80" fillId="9" fontId="24" numFmtId="0" xfId="0" applyAlignment="1" applyBorder="1" applyFont="1">
      <alignment shrinkToFit="0" vertical="top" wrapText="1"/>
    </xf>
    <xf borderId="72" fillId="9" fontId="25" numFmtId="0" xfId="0" applyAlignment="1" applyBorder="1" applyFont="1">
      <alignment shrinkToFit="0" vertical="top" wrapText="1"/>
    </xf>
    <xf borderId="57" fillId="9" fontId="25" numFmtId="0" xfId="0" applyAlignment="1" applyBorder="1" applyFont="1">
      <alignment horizontal="left" shrinkToFit="0" vertical="top" wrapText="1"/>
    </xf>
    <xf borderId="74" fillId="9" fontId="25" numFmtId="0" xfId="0" applyAlignment="1" applyBorder="1" applyFont="1">
      <alignment horizontal="left" shrinkToFit="0" vertical="top" wrapText="1"/>
    </xf>
    <xf borderId="81" fillId="9" fontId="25" numFmtId="0" xfId="0" applyAlignment="1" applyBorder="1" applyFont="1">
      <alignment horizontal="left" shrinkToFit="0" vertical="top" wrapText="1"/>
    </xf>
    <xf borderId="57" fillId="5" fontId="17" numFmtId="0" xfId="0" applyAlignment="1" applyBorder="1" applyFont="1">
      <alignment shrinkToFit="0" vertical="top" wrapText="1"/>
    </xf>
    <xf borderId="70" fillId="5" fontId="17" numFmtId="0" xfId="0" applyAlignment="1" applyBorder="1" applyFont="1">
      <alignment shrinkToFit="0" vertical="top" wrapText="1"/>
    </xf>
    <xf borderId="68" fillId="5" fontId="26" numFmtId="0" xfId="0" applyAlignment="1" applyBorder="1" applyFont="1">
      <alignment readingOrder="0" shrinkToFit="0" vertical="top" wrapText="1"/>
    </xf>
    <xf borderId="68" fillId="5" fontId="1" numFmtId="0" xfId="0" applyAlignment="1" applyBorder="1" applyFont="1">
      <alignment shrinkToFit="0" vertical="top" wrapText="1"/>
    </xf>
    <xf borderId="57" fillId="10" fontId="27" numFmtId="0" xfId="0" applyAlignment="1" applyBorder="1" applyFill="1" applyFont="1">
      <alignment readingOrder="0" shrinkToFit="0" vertical="top" wrapText="1"/>
    </xf>
    <xf borderId="70" fillId="10" fontId="28" numFmtId="0" xfId="0" applyAlignment="1" applyBorder="1" applyFont="1">
      <alignment shrinkToFit="0" vertical="top" wrapText="1"/>
    </xf>
    <xf borderId="57" fillId="5" fontId="29" numFmtId="0" xfId="0" applyAlignment="1" applyBorder="1" applyFont="1">
      <alignment shrinkToFit="0" vertical="top" wrapText="1"/>
    </xf>
    <xf borderId="57" fillId="10" fontId="28" numFmtId="0" xfId="0" applyAlignment="1" applyBorder="1" applyFont="1">
      <alignment shrinkToFit="0" vertical="top" wrapText="1"/>
    </xf>
    <xf borderId="57" fillId="0" fontId="30" numFmtId="0" xfId="0" applyAlignment="1" applyBorder="1" applyFont="1">
      <alignment readingOrder="0" shrinkToFit="0" vertical="top" wrapText="1"/>
    </xf>
    <xf borderId="57" fillId="5" fontId="31" numFmtId="0" xfId="0" applyAlignment="1" applyBorder="1" applyFont="1">
      <alignment readingOrder="0" shrinkToFit="0" vertical="top" wrapText="1"/>
    </xf>
    <xf borderId="57" fillId="0" fontId="25" numFmtId="0" xfId="0" applyAlignment="1" applyBorder="1" applyFont="1">
      <alignment horizontal="left" readingOrder="0" shrinkToFit="0" vertical="top" wrapText="1"/>
    </xf>
    <xf borderId="57" fillId="5" fontId="32" numFmtId="0" xfId="0" applyAlignment="1" applyBorder="1" applyFont="1">
      <alignment readingOrder="0" shrinkToFit="0" vertical="top" wrapText="1"/>
    </xf>
    <xf borderId="82" fillId="0" fontId="5" numFmtId="0" xfId="0" applyBorder="1" applyFont="1"/>
    <xf borderId="71" fillId="5" fontId="1" numFmtId="0" xfId="0" applyAlignment="1" applyBorder="1" applyFont="1">
      <alignment shrinkToFit="0" vertical="top" wrapText="1"/>
    </xf>
    <xf borderId="67" fillId="5" fontId="17" numFmtId="0" xfId="0" applyAlignment="1" applyBorder="1" applyFont="1">
      <alignment shrinkToFit="0" vertical="top" wrapText="1"/>
    </xf>
    <xf borderId="71" fillId="5" fontId="17" numFmtId="0" xfId="0" applyAlignment="1" applyBorder="1" applyFont="1">
      <alignment shrinkToFit="0" vertical="top" wrapText="1"/>
    </xf>
    <xf borderId="66" fillId="5" fontId="1" numFmtId="0" xfId="0" applyAlignment="1" applyBorder="1" applyFont="1">
      <alignment shrinkToFit="0" vertical="top" wrapText="1"/>
    </xf>
    <xf borderId="69" fillId="5" fontId="1" numFmtId="0" xfId="0" applyAlignment="1" applyBorder="1" applyFont="1">
      <alignment shrinkToFit="0" vertical="top" wrapText="1"/>
    </xf>
    <xf borderId="83" fillId="0" fontId="5" numFmtId="0" xfId="0" applyBorder="1" applyFont="1"/>
    <xf borderId="84" fillId="5" fontId="1" numFmtId="0" xfId="0" applyAlignment="1" applyBorder="1" applyFont="1">
      <alignment shrinkToFit="0" vertical="top" wrapText="1"/>
    </xf>
    <xf borderId="71" fillId="0" fontId="1" numFmtId="0" xfId="0" applyAlignment="1" applyBorder="1" applyFont="1">
      <alignment shrinkToFit="0" vertical="top" wrapText="1"/>
    </xf>
    <xf borderId="72" fillId="9" fontId="25" numFmtId="0" xfId="0" applyAlignment="1" applyBorder="1" applyFont="1">
      <alignment readingOrder="0" shrinkToFit="0" vertical="top" wrapText="1"/>
    </xf>
    <xf borderId="69" fillId="5" fontId="33" numFmtId="0" xfId="0" applyAlignment="1" applyBorder="1" applyFont="1">
      <alignment readingOrder="0" shrinkToFit="0" vertical="top" wrapText="1"/>
    </xf>
    <xf borderId="69" fillId="11" fontId="34" numFmtId="0" xfId="0" applyAlignment="1" applyBorder="1" applyFill="1" applyFont="1">
      <alignment shrinkToFit="0" vertical="top" wrapText="1"/>
    </xf>
    <xf borderId="67" fillId="11" fontId="34" numFmtId="0" xfId="0" applyAlignment="1" applyBorder="1" applyFont="1">
      <alignment shrinkToFit="0" vertical="top" wrapText="1"/>
    </xf>
    <xf borderId="67" fillId="5" fontId="1" numFmtId="0" xfId="0" applyAlignment="1" applyBorder="1" applyFont="1">
      <alignment shrinkToFit="0" vertical="top" wrapText="1"/>
    </xf>
    <xf borderId="84" fillId="10" fontId="28" numFmtId="2" xfId="0" applyAlignment="1" applyBorder="1" applyFont="1" applyNumberFormat="1">
      <alignment shrinkToFit="0" vertical="top" wrapText="1"/>
    </xf>
    <xf borderId="67" fillId="10" fontId="28" numFmtId="0" xfId="0" applyAlignment="1" applyBorder="1" applyFont="1">
      <alignment horizontal="right" shrinkToFit="0" vertical="top" wrapText="1"/>
    </xf>
    <xf borderId="69" fillId="10" fontId="28" numFmtId="0" xfId="0" applyAlignment="1" applyBorder="1" applyFont="1">
      <alignment shrinkToFit="0" vertical="top" wrapText="1"/>
    </xf>
    <xf borderId="67" fillId="10" fontId="28" numFmtId="0" xfId="0" applyAlignment="1" applyBorder="1" applyFont="1">
      <alignment shrinkToFit="0" vertical="top" wrapText="1"/>
    </xf>
    <xf borderId="67" fillId="0" fontId="25" numFmtId="0" xfId="0" applyAlignment="1" applyBorder="1" applyFont="1">
      <alignment readingOrder="0" shrinkToFit="0" vertical="top" wrapText="1"/>
    </xf>
    <xf borderId="70" fillId="5" fontId="1" numFmtId="0" xfId="0" applyAlignment="1" applyBorder="1" applyFont="1">
      <alignment shrinkToFit="0" vertical="top" wrapText="1"/>
    </xf>
    <xf borderId="57" fillId="0" fontId="1" numFmtId="0" xfId="0" applyAlignment="1" applyBorder="1" applyFont="1">
      <alignment horizontal="left" shrinkToFit="0" vertical="top" wrapText="1"/>
    </xf>
    <xf borderId="67" fillId="0" fontId="1" numFmtId="0" xfId="0" applyAlignment="1" applyBorder="1" applyFont="1">
      <alignment shrinkToFit="0" vertical="top" wrapText="1"/>
    </xf>
    <xf borderId="71" fillId="0" fontId="1" numFmtId="2" xfId="0" applyAlignment="1" applyBorder="1" applyFont="1" applyNumberFormat="1">
      <alignment shrinkToFit="0" vertical="top" wrapText="1"/>
    </xf>
    <xf borderId="67" fillId="0" fontId="17" numFmtId="0" xfId="0" applyAlignment="1" applyBorder="1" applyFont="1">
      <alignment shrinkToFit="0" vertical="top" wrapText="1"/>
    </xf>
    <xf borderId="66" fillId="11" fontId="34" numFmtId="0" xfId="0" applyAlignment="1" applyBorder="1" applyFont="1">
      <alignment shrinkToFit="0" vertical="top" wrapText="1"/>
    </xf>
    <xf borderId="71" fillId="10" fontId="28" numFmtId="0" xfId="0" applyAlignment="1" applyBorder="1" applyFont="1">
      <alignment shrinkToFit="0" vertical="top" wrapText="1"/>
    </xf>
    <xf borderId="71" fillId="5" fontId="35" numFmtId="0" xfId="0" applyAlignment="1" applyBorder="1" applyFont="1">
      <alignment shrinkToFit="0" vertical="top" wrapText="1"/>
    </xf>
    <xf borderId="69" fillId="0" fontId="1" numFmtId="0" xfId="0" applyAlignment="1" applyBorder="1" applyFont="1">
      <alignment shrinkToFit="0" vertical="top" wrapText="1"/>
    </xf>
    <xf borderId="69" fillId="10" fontId="28" numFmtId="2" xfId="0" applyAlignment="1" applyBorder="1" applyFont="1" applyNumberFormat="1">
      <alignment shrinkToFit="0" vertical="top" wrapText="1"/>
    </xf>
    <xf borderId="67" fillId="10" fontId="36" numFmtId="0" xfId="0" applyAlignment="1" applyBorder="1" applyFont="1">
      <alignment shrinkToFit="0" vertical="top" wrapText="1"/>
    </xf>
    <xf borderId="71" fillId="5" fontId="37" numFmtId="0" xfId="0" applyAlignment="1" applyBorder="1" applyFont="1">
      <alignment shrinkToFit="0" vertical="top" wrapText="1"/>
    </xf>
    <xf borderId="65" fillId="10" fontId="28" numFmtId="0" xfId="0" applyAlignment="1" applyBorder="1" applyFont="1">
      <alignment shrinkToFit="0" vertical="top" wrapText="1"/>
    </xf>
    <xf borderId="69" fillId="5" fontId="38" numFmtId="0" xfId="0" applyAlignment="1" applyBorder="1" applyFont="1">
      <alignment shrinkToFit="0" vertical="top" wrapText="1"/>
    </xf>
    <xf borderId="67" fillId="5" fontId="38" numFmtId="0" xfId="0" applyAlignment="1" applyBorder="1" applyFont="1">
      <alignment shrinkToFit="0" vertical="top" wrapText="1"/>
    </xf>
    <xf borderId="71" fillId="10" fontId="28" numFmtId="2" xfId="0" applyAlignment="1" applyBorder="1" applyFont="1" applyNumberFormat="1">
      <alignment shrinkToFit="0" vertical="top" wrapText="1"/>
    </xf>
    <xf borderId="57" fillId="10" fontId="39" numFmtId="0" xfId="0" applyAlignment="1" applyBorder="1" applyFont="1">
      <alignment shrinkToFit="0" vertical="top" wrapText="1"/>
    </xf>
    <xf borderId="65" fillId="0" fontId="1" numFmtId="0" xfId="0" applyAlignment="1" applyBorder="1" applyFont="1">
      <alignment shrinkToFit="0" vertical="top" wrapText="1"/>
    </xf>
    <xf borderId="65" fillId="0" fontId="1" numFmtId="0" xfId="0" applyAlignment="1" applyBorder="1" applyFont="1">
      <alignment horizontal="right" shrinkToFit="0" vertical="top" wrapText="1"/>
    </xf>
    <xf borderId="71" fillId="0" fontId="17" numFmtId="0" xfId="0" applyAlignment="1" applyBorder="1" applyFont="1">
      <alignment shrinkToFit="0" vertical="top" wrapText="1"/>
    </xf>
    <xf borderId="79" fillId="12" fontId="24" numFmtId="0" xfId="0" applyAlignment="1" applyBorder="1" applyFill="1" applyFont="1">
      <alignment shrinkToFit="0" vertical="top" wrapText="1"/>
    </xf>
    <xf borderId="72" fillId="12" fontId="24" numFmtId="0" xfId="0" applyAlignment="1" applyBorder="1" applyFont="1">
      <alignment shrinkToFit="0" vertical="top" wrapText="1"/>
    </xf>
    <xf borderId="72" fillId="12" fontId="25" numFmtId="0" xfId="0" applyAlignment="1" applyBorder="1" applyFont="1">
      <alignment shrinkToFit="0" vertical="top" wrapText="1"/>
    </xf>
    <xf borderId="65" fillId="12" fontId="40" numFmtId="0" xfId="0" applyAlignment="1" applyBorder="1" applyFont="1">
      <alignment horizontal="left" shrinkToFit="0" vertical="top" wrapText="1"/>
    </xf>
    <xf borderId="81" fillId="12" fontId="40" numFmtId="0" xfId="0" applyAlignment="1" applyBorder="1" applyFont="1">
      <alignment horizontal="left" shrinkToFit="0" vertical="top" wrapText="1"/>
    </xf>
    <xf borderId="57" fillId="0" fontId="41" numFmtId="0" xfId="0" applyAlignment="1" applyBorder="1" applyFont="1">
      <alignment readingOrder="0" shrinkToFit="0" vertical="top" wrapText="1"/>
    </xf>
    <xf borderId="70" fillId="0" fontId="1" numFmtId="0" xfId="0" applyAlignment="1" applyBorder="1" applyFont="1">
      <alignment shrinkToFit="0" vertical="top" wrapText="1"/>
    </xf>
    <xf borderId="0" fillId="0" fontId="1" numFmtId="0" xfId="0" applyAlignment="1" applyFont="1">
      <alignment horizontal="left" shrinkToFit="0" vertical="top" wrapText="1"/>
    </xf>
    <xf borderId="57" fillId="5" fontId="1" numFmtId="0" xfId="0" applyAlignment="1" applyBorder="1" applyFont="1">
      <alignment shrinkToFit="0" vertical="top" wrapText="1"/>
    </xf>
    <xf borderId="72" fillId="13" fontId="25" numFmtId="0" xfId="0" applyAlignment="1" applyBorder="1" applyFill="1" applyFont="1">
      <alignment shrinkToFit="0" vertical="top" wrapText="1"/>
    </xf>
    <xf borderId="69" fillId="5" fontId="42" numFmtId="0" xfId="0" applyAlignment="1" applyBorder="1" applyFont="1">
      <alignment shrinkToFit="0" vertical="top" wrapText="1"/>
    </xf>
    <xf borderId="65" fillId="12" fontId="43" numFmtId="0" xfId="0" applyAlignment="1" applyBorder="1" applyFont="1">
      <alignment horizontal="left" shrinkToFit="0" vertical="top" wrapText="1"/>
    </xf>
    <xf borderId="81" fillId="12" fontId="43" numFmtId="0" xfId="0" applyAlignment="1" applyBorder="1" applyFont="1">
      <alignment horizontal="left" shrinkToFit="0" vertical="top" wrapText="1"/>
    </xf>
    <xf borderId="71" fillId="11" fontId="34" numFmtId="0" xfId="0" applyAlignment="1" applyBorder="1" applyFont="1">
      <alignment shrinkToFit="0" vertical="top" wrapText="1"/>
    </xf>
    <xf borderId="67" fillId="0" fontId="1" numFmtId="2" xfId="0" applyAlignment="1" applyBorder="1" applyFont="1" applyNumberFormat="1">
      <alignment shrinkToFit="0" vertical="top" wrapText="1"/>
    </xf>
    <xf borderId="71" fillId="11" fontId="44" numFmtId="0" xfId="0" applyAlignment="1" applyBorder="1" applyFont="1">
      <alignment shrinkToFit="0" vertical="top" wrapText="1"/>
    </xf>
    <xf borderId="80" fillId="13" fontId="24" numFmtId="0" xfId="0" applyAlignment="1" applyBorder="1" applyFont="1">
      <alignment shrinkToFit="0" vertical="top" wrapText="1"/>
    </xf>
    <xf borderId="57" fillId="12" fontId="45" numFmtId="0" xfId="0" applyAlignment="1" applyBorder="1" applyFont="1">
      <alignment horizontal="left" shrinkToFit="0" vertical="top" wrapText="1"/>
    </xf>
    <xf borderId="84" fillId="0" fontId="1" numFmtId="0" xfId="0" applyAlignment="1" applyBorder="1" applyFont="1">
      <alignment shrinkToFit="0" vertical="top" wrapText="1"/>
    </xf>
    <xf borderId="57" fillId="12" fontId="45" numFmtId="0" xfId="0" applyAlignment="1" applyBorder="1" applyFont="1">
      <alignment horizontal="right" shrinkToFit="0" vertical="top" wrapText="1"/>
    </xf>
    <xf borderId="74" fillId="12" fontId="45" numFmtId="0" xfId="0" applyAlignment="1" applyBorder="1" applyFont="1">
      <alignment horizontal="left" shrinkToFit="0" vertical="top" wrapText="1"/>
    </xf>
    <xf borderId="81" fillId="12" fontId="46" numFmtId="0" xfId="0" applyAlignment="1" applyBorder="1" applyFont="1">
      <alignment horizontal="left" readingOrder="0" shrinkToFit="0" vertical="top" wrapText="1"/>
    </xf>
    <xf borderId="85" fillId="5" fontId="1" numFmtId="0" xfId="0" applyAlignment="1" applyBorder="1" applyFont="1">
      <alignment shrinkToFit="0" vertical="top" wrapText="1"/>
    </xf>
    <xf borderId="65" fillId="0" fontId="17" numFmtId="0" xfId="0" applyAlignment="1" applyBorder="1" applyFont="1">
      <alignment shrinkToFit="0" vertical="top" wrapText="1"/>
    </xf>
    <xf borderId="65" fillId="12" fontId="45" numFmtId="0" xfId="0" applyAlignment="1" applyBorder="1" applyFont="1">
      <alignment horizontal="left" shrinkToFit="0" vertical="top" wrapText="1"/>
    </xf>
    <xf borderId="81" fillId="12" fontId="45" numFmtId="0" xfId="0" applyAlignment="1" applyBorder="1" applyFont="1">
      <alignment horizontal="left" shrinkToFit="0" vertical="top" wrapText="1"/>
    </xf>
    <xf borderId="71" fillId="10" fontId="47" numFmtId="0" xfId="0" applyAlignment="1" applyBorder="1" applyFont="1">
      <alignment readingOrder="0" shrinkToFit="0" vertical="top" wrapText="1"/>
    </xf>
    <xf borderId="71" fillId="10" fontId="48" numFmtId="0" xfId="0" applyAlignment="1" applyBorder="1" applyFont="1">
      <alignment shrinkToFit="0" vertical="top" wrapText="1"/>
    </xf>
    <xf borderId="72" fillId="12" fontId="25" numFmtId="0" xfId="0" applyAlignment="1" applyBorder="1" applyFont="1">
      <alignment horizontal="left" shrinkToFit="0" vertical="top" wrapText="1"/>
    </xf>
    <xf borderId="71" fillId="14" fontId="49" numFmtId="0" xfId="0" applyAlignment="1" applyBorder="1" applyFill="1" applyFont="1">
      <alignment readingOrder="0" shrinkToFit="0" vertical="top" wrapText="1"/>
    </xf>
    <xf borderId="67" fillId="14" fontId="36" numFmtId="0" xfId="0" applyAlignment="1" applyBorder="1" applyFont="1">
      <alignment shrinkToFit="0" vertical="top" wrapText="1"/>
    </xf>
    <xf borderId="67" fillId="0" fontId="1" numFmtId="0" xfId="0" applyAlignment="1" applyBorder="1" applyFont="1">
      <alignment horizontal="right" shrinkToFit="0" vertical="top" wrapText="1"/>
    </xf>
    <xf borderId="79" fillId="15" fontId="24" numFmtId="0" xfId="0" applyAlignment="1" applyBorder="1" applyFill="1" applyFont="1">
      <alignment shrinkToFit="0" vertical="top" wrapText="1"/>
    </xf>
    <xf borderId="72" fillId="15" fontId="24" numFmtId="0" xfId="0" applyAlignment="1" applyBorder="1" applyFont="1">
      <alignment shrinkToFit="0" vertical="top" wrapText="1"/>
    </xf>
    <xf borderId="72" fillId="15" fontId="25" numFmtId="0" xfId="0" applyAlignment="1" applyBorder="1" applyFont="1">
      <alignment shrinkToFit="0" vertical="top" wrapText="1"/>
    </xf>
    <xf borderId="80" fillId="15" fontId="24" numFmtId="0" xfId="0" applyAlignment="1" applyBorder="1" applyFont="1">
      <alignment shrinkToFit="0" vertical="top" wrapText="1"/>
    </xf>
    <xf borderId="57" fillId="15" fontId="50" numFmtId="0" xfId="0" applyAlignment="1" applyBorder="1" applyFont="1">
      <alignment horizontal="left" shrinkToFit="0" vertical="top" wrapText="1"/>
    </xf>
    <xf borderId="69" fillId="0" fontId="51" numFmtId="0" xfId="0" applyAlignment="1" applyBorder="1" applyFont="1">
      <alignment readingOrder="0" shrinkToFit="0" vertical="top" wrapText="1"/>
    </xf>
    <xf borderId="83" fillId="15" fontId="25" numFmtId="0" xfId="0" applyAlignment="1" applyBorder="1" applyFont="1">
      <alignment shrinkToFit="0" vertical="top" wrapText="1"/>
    </xf>
    <xf borderId="71" fillId="0" fontId="52" numFmtId="0" xfId="0" applyAlignment="1" applyBorder="1" applyFont="1">
      <alignment shrinkToFit="0" vertical="top" wrapText="1"/>
    </xf>
    <xf borderId="72" fillId="16" fontId="25" numFmtId="0" xfId="0" applyAlignment="1" applyBorder="1" applyFill="1" applyFont="1">
      <alignment shrinkToFit="0" vertical="top" wrapText="1"/>
    </xf>
    <xf borderId="65" fillId="15" fontId="40" numFmtId="0" xfId="0" applyAlignment="1" applyBorder="1" applyFont="1">
      <alignment horizontal="left" shrinkToFit="0" vertical="top" wrapText="1"/>
    </xf>
    <xf borderId="81" fillId="15" fontId="40" numFmtId="0" xfId="0" applyAlignment="1" applyBorder="1" applyFont="1">
      <alignment horizontal="left" shrinkToFit="0" vertical="top" wrapText="1"/>
    </xf>
    <xf borderId="86" fillId="11" fontId="34" numFmtId="0" xfId="0" applyAlignment="1" applyBorder="1" applyFont="1">
      <alignment readingOrder="0" shrinkToFit="0" vertical="top" wrapText="1"/>
    </xf>
    <xf borderId="57" fillId="15" fontId="45" numFmtId="0" xfId="0" applyAlignment="1" applyBorder="1" applyFont="1">
      <alignment horizontal="left" shrinkToFit="0" vertical="top" wrapText="1"/>
    </xf>
    <xf borderId="57" fillId="15" fontId="25" numFmtId="0" xfId="0" applyAlignment="1" applyBorder="1" applyFont="1">
      <alignment shrinkToFit="0" vertical="top" wrapText="1"/>
    </xf>
    <xf borderId="87" fillId="5" fontId="1" numFmtId="0" xfId="0" applyAlignment="1" applyBorder="1" applyFont="1">
      <alignment shrinkToFit="0" vertical="top" wrapText="1"/>
    </xf>
    <xf borderId="88" fillId="5" fontId="1" numFmtId="0" xfId="0" applyAlignment="1" applyBorder="1" applyFont="1">
      <alignment shrinkToFit="0" vertical="top" wrapText="1"/>
    </xf>
    <xf borderId="57" fillId="15" fontId="45" numFmtId="0" xfId="0" applyAlignment="1" applyBorder="1" applyFont="1">
      <alignment shrinkToFit="0" vertical="top" wrapText="1"/>
    </xf>
    <xf borderId="65" fillId="15" fontId="45" numFmtId="0" xfId="0" applyAlignment="1" applyBorder="1" applyFont="1">
      <alignment horizontal="left" shrinkToFit="0" vertical="top" wrapText="1"/>
    </xf>
    <xf borderId="81" fillId="15" fontId="53" numFmtId="0" xfId="0" applyAlignment="1" applyBorder="1" applyFont="1">
      <alignment horizontal="left" readingOrder="0" shrinkToFit="0" vertical="top" wrapText="1"/>
    </xf>
    <xf borderId="0" fillId="5" fontId="54" numFmtId="0" xfId="0" applyAlignment="1" applyFont="1">
      <alignment shrinkToFit="0" vertical="top" wrapText="1"/>
    </xf>
    <xf borderId="71" fillId="0" fontId="55" numFmtId="0" xfId="0" applyAlignment="1" applyBorder="1" applyFont="1">
      <alignment shrinkToFit="0" vertical="top" wrapText="1"/>
    </xf>
    <xf borderId="66" fillId="0" fontId="1" numFmtId="0" xfId="0" applyAlignment="1" applyBorder="1" applyFont="1">
      <alignment horizontal="right" shrinkToFit="0" vertical="top" wrapText="1"/>
    </xf>
    <xf borderId="57" fillId="15" fontId="40" numFmtId="0" xfId="0" applyAlignment="1" applyBorder="1" applyFont="1">
      <alignment horizontal="left" shrinkToFit="0" vertical="top" wrapText="1"/>
    </xf>
    <xf borderId="81" fillId="15" fontId="45" numFmtId="0" xfId="0" applyAlignment="1" applyBorder="1" applyFont="1">
      <alignment horizontal="left" readingOrder="0" shrinkToFit="0" vertical="top" wrapText="1"/>
    </xf>
    <xf borderId="69" fillId="10" fontId="56" numFmtId="0" xfId="0" applyAlignment="1" applyBorder="1" applyFont="1">
      <alignment readingOrder="0" shrinkToFit="0" vertical="top" wrapText="1"/>
    </xf>
    <xf borderId="72" fillId="15" fontId="25" numFmtId="0" xfId="0" applyAlignment="1" applyBorder="1" applyFont="1">
      <alignment horizontal="left" shrinkToFit="0" vertical="top" wrapText="1"/>
    </xf>
    <xf borderId="71" fillId="0" fontId="1" numFmtId="0" xfId="0" applyAlignment="1" applyBorder="1" applyFont="1">
      <alignment readingOrder="0" shrinkToFit="0" vertical="top" wrapText="1"/>
    </xf>
    <xf borderId="71" fillId="0" fontId="57" numFmtId="0" xfId="0" applyAlignment="1" applyBorder="1" applyFont="1">
      <alignment shrinkToFit="0" vertical="top" wrapText="1"/>
    </xf>
    <xf borderId="67" fillId="10" fontId="28" numFmtId="2" xfId="0" applyAlignment="1" applyBorder="1" applyFont="1" applyNumberFormat="1">
      <alignment shrinkToFit="0" vertical="top" wrapText="1"/>
    </xf>
    <xf borderId="79" fillId="17" fontId="24" numFmtId="0" xfId="0" applyAlignment="1" applyBorder="1" applyFill="1" applyFont="1">
      <alignment shrinkToFit="0" vertical="top" wrapText="1"/>
    </xf>
    <xf borderId="72" fillId="17" fontId="24" numFmtId="0" xfId="0" applyAlignment="1" applyBorder="1" applyFont="1">
      <alignment shrinkToFit="0" vertical="top" wrapText="1"/>
    </xf>
    <xf borderId="72" fillId="18" fontId="25" numFmtId="0" xfId="0" applyAlignment="1" applyBorder="1" applyFill="1" applyFont="1">
      <alignment shrinkToFit="0" vertical="top" wrapText="1"/>
    </xf>
    <xf borderId="72" fillId="17" fontId="25" numFmtId="0" xfId="0" applyAlignment="1" applyBorder="1" applyFont="1">
      <alignment shrinkToFit="0" vertical="top" wrapText="1"/>
    </xf>
    <xf borderId="80" fillId="17" fontId="24" numFmtId="0" xfId="0" applyAlignment="1" applyBorder="1" applyFont="1">
      <alignment shrinkToFit="0" vertical="top" wrapText="1"/>
    </xf>
    <xf borderId="66" fillId="0" fontId="17" numFmtId="0" xfId="0" applyAlignment="1" applyBorder="1" applyFont="1">
      <alignment shrinkToFit="0" vertical="top" wrapText="1"/>
    </xf>
    <xf borderId="70" fillId="0" fontId="17" numFmtId="0" xfId="0" applyAlignment="1" applyBorder="1" applyFont="1">
      <alignment shrinkToFit="0" vertical="top" wrapText="1"/>
    </xf>
    <xf borderId="67" fillId="18" fontId="40" numFmtId="0" xfId="0" applyAlignment="1" applyBorder="1" applyFont="1">
      <alignment horizontal="left" shrinkToFit="0" vertical="top" wrapText="1"/>
    </xf>
    <xf borderId="57" fillId="18" fontId="40" numFmtId="0" xfId="0" applyAlignment="1" applyBorder="1" applyFont="1">
      <alignment horizontal="left" shrinkToFit="0" vertical="top" wrapText="1"/>
    </xf>
    <xf borderId="71" fillId="5" fontId="58" numFmtId="0" xfId="0" applyAlignment="1" applyBorder="1" applyFont="1">
      <alignment shrinkToFit="0" vertical="top" wrapText="1"/>
    </xf>
    <xf borderId="71" fillId="10" fontId="1" numFmtId="0" xfId="0" applyAlignment="1" applyBorder="1" applyFont="1">
      <alignment shrinkToFit="0" vertical="top" wrapText="1"/>
    </xf>
    <xf borderId="67" fillId="10" fontId="17" numFmtId="0" xfId="0" applyAlignment="1" applyBorder="1" applyFont="1">
      <alignment shrinkToFit="0" vertical="top" wrapText="1"/>
    </xf>
    <xf borderId="66" fillId="5" fontId="17" numFmtId="0" xfId="0" applyAlignment="1" applyBorder="1" applyFont="1">
      <alignment shrinkToFit="0" vertical="top" wrapText="1"/>
    </xf>
    <xf borderId="67" fillId="5" fontId="1" numFmtId="0" xfId="0" applyAlignment="1" applyBorder="1" applyFont="1">
      <alignment horizontal="right" readingOrder="0" shrinkToFit="0" vertical="top" wrapText="1"/>
    </xf>
    <xf borderId="71" fillId="5" fontId="59" numFmtId="0" xfId="0" applyAlignment="1" applyBorder="1" applyFont="1">
      <alignment readingOrder="0" shrinkToFit="0" vertical="top" wrapText="1"/>
    </xf>
    <xf borderId="71" fillId="10" fontId="60" numFmtId="0" xfId="0" applyAlignment="1" applyBorder="1" applyFont="1">
      <alignment shrinkToFit="0" vertical="top" wrapText="1"/>
    </xf>
    <xf borderId="67" fillId="10" fontId="60" numFmtId="0" xfId="0" applyAlignment="1" applyBorder="1" applyFont="1">
      <alignment shrinkToFit="0" vertical="top" wrapText="1"/>
    </xf>
    <xf borderId="71" fillId="10" fontId="36" numFmtId="0" xfId="0" applyAlignment="1" applyBorder="1" applyFont="1">
      <alignment shrinkToFit="0" vertical="top" wrapText="1"/>
    </xf>
    <xf borderId="72" fillId="17" fontId="25" numFmtId="0" xfId="0" applyAlignment="1" applyBorder="1" applyFont="1">
      <alignment readingOrder="0" shrinkToFit="0" vertical="top" wrapText="1"/>
    </xf>
    <xf borderId="71" fillId="11" fontId="61" numFmtId="0" xfId="0" applyAlignment="1" applyBorder="1" applyFont="1">
      <alignment readingOrder="0" shrinkToFit="0" vertical="top" wrapText="1"/>
    </xf>
    <xf borderId="67" fillId="11" fontId="62" numFmtId="0" xfId="0" applyAlignment="1" applyBorder="1" applyFont="1">
      <alignment shrinkToFit="0" vertical="top" wrapText="1"/>
    </xf>
    <xf borderId="69" fillId="5" fontId="63" numFmtId="0" xfId="0" applyAlignment="1" applyBorder="1" applyFont="1">
      <alignment shrinkToFit="0" vertical="top" wrapText="1"/>
    </xf>
    <xf borderId="69" fillId="5" fontId="64" numFmtId="0" xfId="0" applyAlignment="1" applyBorder="1" applyFont="1">
      <alignment readingOrder="0" shrinkToFit="0" vertical="top" wrapText="1"/>
    </xf>
    <xf borderId="65" fillId="17" fontId="40" numFmtId="0" xfId="0" applyAlignment="1" applyBorder="1" applyFont="1">
      <alignment horizontal="left" shrinkToFit="0" vertical="top" wrapText="1"/>
    </xf>
    <xf borderId="81" fillId="17" fontId="40" numFmtId="0" xfId="0" applyAlignment="1" applyBorder="1" applyFont="1">
      <alignment horizontal="left" shrinkToFit="0" vertical="top" wrapText="1"/>
    </xf>
    <xf borderId="71" fillId="0" fontId="38" numFmtId="0" xfId="0" applyAlignment="1" applyBorder="1" applyFont="1">
      <alignment shrinkToFit="0" vertical="top" wrapText="1"/>
    </xf>
    <xf borderId="67" fillId="0" fontId="38" numFmtId="0" xfId="0" applyAlignment="1" applyBorder="1" applyFont="1">
      <alignment shrinkToFit="0" vertical="top" wrapText="1"/>
    </xf>
    <xf borderId="81" fillId="17" fontId="40" numFmtId="0" xfId="0" applyAlignment="1" applyBorder="1" applyFont="1">
      <alignment horizontal="left" readingOrder="0" shrinkToFit="0" vertical="top" wrapText="1"/>
    </xf>
    <xf borderId="67" fillId="17" fontId="40" numFmtId="0" xfId="0" applyAlignment="1" applyBorder="1" applyFont="1">
      <alignment horizontal="left" shrinkToFit="0" vertical="top" wrapText="1"/>
    </xf>
    <xf borderId="57" fillId="17" fontId="40" numFmtId="0" xfId="0" applyAlignment="1" applyBorder="1" applyFont="1">
      <alignment horizontal="left" shrinkToFit="0" vertical="top" wrapText="1"/>
    </xf>
    <xf borderId="72" fillId="18" fontId="65" numFmtId="0" xfId="0" applyAlignment="1" applyBorder="1" applyFont="1">
      <alignment readingOrder="0" shrinkToFit="0" vertical="top" wrapText="1"/>
    </xf>
    <xf borderId="72" fillId="17" fontId="66" numFmtId="0" xfId="0" applyAlignment="1" applyBorder="1" applyFont="1">
      <alignment readingOrder="0" shrinkToFit="0" vertical="top" wrapText="1"/>
    </xf>
    <xf borderId="66" fillId="10" fontId="28" numFmtId="0" xfId="0" applyAlignment="1" applyBorder="1" applyFont="1">
      <alignment shrinkToFit="0" vertical="top" wrapText="1"/>
    </xf>
    <xf borderId="66" fillId="10" fontId="67" numFmtId="0" xfId="0" applyAlignment="1" applyBorder="1" applyFont="1">
      <alignment shrinkToFit="0" vertical="top" wrapText="1"/>
    </xf>
    <xf borderId="0" fillId="0" fontId="68" numFmtId="0" xfId="0" applyAlignment="1" applyFont="1">
      <alignment horizontal="left" shrinkToFit="0" vertical="top" wrapText="1"/>
    </xf>
    <xf borderId="57" fillId="10" fontId="69" numFmtId="0" xfId="0" applyAlignment="1" applyBorder="1" applyFont="1">
      <alignment horizontal="left" readingOrder="0" shrinkToFit="0" vertical="top" wrapText="1"/>
    </xf>
    <xf borderId="70" fillId="10" fontId="36" numFmtId="0" xfId="0" applyAlignment="1" applyBorder="1" applyFont="1">
      <alignment shrinkToFit="0" vertical="top" wrapText="1"/>
    </xf>
    <xf borderId="57" fillId="0" fontId="17" numFmtId="0" xfId="0" applyAlignment="1" applyBorder="1" applyFont="1">
      <alignment shrinkToFit="0" vertical="top" wrapText="1"/>
    </xf>
    <xf borderId="65" fillId="0" fontId="70" numFmtId="0" xfId="0" applyAlignment="1" applyBorder="1" applyFont="1">
      <alignment shrinkToFit="0" vertical="top" wrapText="1"/>
    </xf>
    <xf borderId="57" fillId="0" fontId="71" numFmtId="0" xfId="0" applyAlignment="1" applyBorder="1" applyFont="1">
      <alignment horizontal="left" shrinkToFit="0" vertical="top" wrapText="1"/>
    </xf>
    <xf borderId="70" fillId="0" fontId="72" numFmtId="0" xfId="0" applyAlignment="1" applyBorder="1" applyFont="1">
      <alignment shrinkToFit="0" vertical="top" wrapText="1"/>
    </xf>
    <xf borderId="57" fillId="0" fontId="73" numFmtId="0" xfId="0" applyAlignment="1" applyBorder="1" applyFont="1">
      <alignment readingOrder="0" shrinkToFit="0" vertical="top" wrapText="1"/>
    </xf>
    <xf borderId="70" fillId="0" fontId="17" numFmtId="0" xfId="0" applyAlignment="1" applyBorder="1" applyFont="1">
      <alignment readingOrder="0" shrinkToFit="0" vertical="top" wrapText="1"/>
    </xf>
    <xf borderId="71" fillId="11" fontId="74" numFmtId="0" xfId="0" applyAlignment="1" applyBorder="1" applyFont="1">
      <alignment readingOrder="0" shrinkToFit="0" vertical="top" wrapText="1"/>
    </xf>
    <xf borderId="57" fillId="10" fontId="75" numFmtId="0" xfId="0" applyAlignment="1" applyBorder="1" applyFont="1">
      <alignment shrinkToFit="0" vertical="top" wrapText="1"/>
    </xf>
    <xf borderId="70" fillId="0" fontId="3" numFmtId="0" xfId="0" applyAlignment="1" applyBorder="1" applyFont="1">
      <alignment shrinkToFit="0" vertical="top" wrapText="1"/>
    </xf>
    <xf borderId="70" fillId="0" fontId="76" numFmtId="0" xfId="0" applyAlignment="1" applyBorder="1" applyFont="1">
      <alignment shrinkToFit="0" wrapText="1"/>
    </xf>
    <xf borderId="70" fillId="0" fontId="1" numFmtId="0" xfId="0" applyAlignment="1" applyBorder="1" applyFont="1">
      <alignment vertical="top"/>
    </xf>
    <xf borderId="0" fillId="0" fontId="25" numFmtId="0" xfId="0" applyAlignment="1" applyFont="1">
      <alignment vertical="top"/>
    </xf>
    <xf borderId="57" fillId="0" fontId="43" numFmtId="0" xfId="0" applyAlignment="1" applyBorder="1" applyFont="1">
      <alignment horizontal="left" readingOrder="0" shrinkToFit="0" vertical="top" wrapText="1"/>
    </xf>
    <xf borderId="57" fillId="0" fontId="43" numFmtId="0" xfId="0" applyAlignment="1" applyBorder="1" applyFont="1">
      <alignment horizontal="left" shrinkToFit="0" vertical="top" wrapText="1"/>
    </xf>
    <xf borderId="57" fillId="0" fontId="3" numFmtId="0" xfId="0" applyAlignment="1" applyBorder="1" applyFont="1">
      <alignment horizontal="left" shrinkToFit="0" vertical="top" wrapText="1"/>
    </xf>
    <xf borderId="74" fillId="0" fontId="3" numFmtId="0" xfId="0" applyAlignment="1" applyBorder="1" applyFont="1">
      <alignment horizontal="left" shrinkToFit="0" vertical="top" wrapText="1"/>
    </xf>
    <xf borderId="68" fillId="13" fontId="43" numFmtId="0" xfId="0" applyAlignment="1" applyBorder="1" applyFont="1">
      <alignment horizontal="left" shrinkToFit="0" vertical="top" wrapText="1"/>
    </xf>
    <xf borderId="57" fillId="13" fontId="40" numFmtId="0" xfId="0" applyAlignment="1" applyBorder="1" applyFont="1">
      <alignment horizontal="left" shrinkToFit="0" vertical="top" wrapText="1"/>
    </xf>
    <xf borderId="74" fillId="13" fontId="40" numFmtId="0" xfId="0" applyAlignment="1" applyBorder="1" applyFont="1">
      <alignment horizontal="left" shrinkToFit="0" vertical="top" wrapText="1"/>
    </xf>
    <xf borderId="81" fillId="13" fontId="40" numFmtId="0" xfId="0" applyAlignment="1" applyBorder="1" applyFont="1">
      <alignment horizontal="left" shrinkToFit="0" vertical="top" wrapText="1"/>
    </xf>
    <xf borderId="89" fillId="0" fontId="1" numFmtId="0" xfId="0" applyAlignment="1" applyBorder="1" applyFont="1">
      <alignment shrinkToFit="0" vertical="top" wrapText="1"/>
    </xf>
    <xf borderId="68" fillId="0" fontId="77" numFmtId="0" xfId="0" applyAlignment="1" applyBorder="1" applyFont="1">
      <alignment readingOrder="0" shrinkToFit="0" vertical="top" wrapText="1"/>
    </xf>
    <xf borderId="57" fillId="0" fontId="40" numFmtId="0" xfId="0" applyAlignment="1" applyBorder="1" applyFont="1">
      <alignment horizontal="left" readingOrder="0" shrinkToFit="0" vertical="top" wrapText="1"/>
    </xf>
    <xf borderId="0" fillId="10" fontId="28" numFmtId="0" xfId="0" applyAlignment="1" applyFont="1">
      <alignment shrinkToFit="0" vertical="top" wrapText="1"/>
    </xf>
    <xf borderId="66" fillId="0" fontId="1" numFmtId="0" xfId="0" applyAlignment="1" applyBorder="1" applyFont="1">
      <alignment shrinkToFit="0" vertical="top" wrapText="1"/>
    </xf>
    <xf borderId="67" fillId="0" fontId="17" numFmtId="4" xfId="0" applyAlignment="1" applyBorder="1" applyFont="1" applyNumberFormat="1">
      <alignment shrinkToFit="0" vertical="top" wrapText="1"/>
    </xf>
    <xf borderId="71" fillId="5" fontId="78" numFmtId="0" xfId="0" applyAlignment="1" applyBorder="1" applyFont="1">
      <alignment readingOrder="0" shrinkToFit="0" vertical="top" wrapText="1"/>
    </xf>
    <xf borderId="69" fillId="5" fontId="79" numFmtId="0" xfId="0" applyAlignment="1" applyBorder="1" applyFont="1">
      <alignment shrinkToFit="0" vertical="top" wrapText="1"/>
    </xf>
    <xf borderId="68" fillId="10" fontId="28" numFmtId="0" xfId="0" applyAlignment="1" applyBorder="1" applyFont="1">
      <alignment shrinkToFit="0" vertical="top" wrapText="1"/>
    </xf>
    <xf borderId="89" fillId="10" fontId="28" numFmtId="0" xfId="0" applyAlignment="1" applyBorder="1" applyFont="1">
      <alignment horizontal="right" shrinkToFit="0" vertical="top" wrapText="1"/>
    </xf>
    <xf borderId="74" fillId="12" fontId="40" numFmtId="0" xfId="0" applyAlignment="1" applyBorder="1" applyFont="1">
      <alignment horizontal="left" shrinkToFit="0" vertical="top" wrapText="1"/>
    </xf>
    <xf borderId="69" fillId="0" fontId="1" numFmtId="0" xfId="0" applyAlignment="1" applyBorder="1" applyFont="1">
      <alignment readingOrder="0" shrinkToFit="0" vertical="top" wrapText="1"/>
    </xf>
    <xf borderId="0" fillId="5" fontId="80" numFmtId="0" xfId="0" applyAlignment="1" applyFont="1">
      <alignment readingOrder="0" shrinkToFit="0" vertical="top" wrapText="1"/>
    </xf>
    <xf borderId="67" fillId="5" fontId="1" numFmtId="0" xfId="0" applyAlignment="1" applyBorder="1" applyFont="1">
      <alignment horizontal="right" shrinkToFit="0" vertical="top" wrapText="1"/>
    </xf>
    <xf borderId="67" fillId="10" fontId="1" numFmtId="0" xfId="0" applyAlignment="1" applyBorder="1" applyFont="1">
      <alignment shrinkToFit="0" vertical="top" wrapText="1"/>
    </xf>
    <xf borderId="65" fillId="10" fontId="28" numFmtId="0" xfId="0" applyAlignment="1" applyBorder="1" applyFont="1">
      <alignment readingOrder="0" shrinkToFit="0" vertical="top" wrapText="1"/>
    </xf>
    <xf borderId="69" fillId="0" fontId="81" numFmtId="0" xfId="0" applyAlignment="1" applyBorder="1" applyFont="1">
      <alignment shrinkToFit="0" vertical="top" wrapText="1"/>
    </xf>
    <xf borderId="80" fillId="13" fontId="21" numFmtId="0" xfId="0" applyAlignment="1" applyBorder="1" applyFont="1">
      <alignment horizontal="left" shrinkToFit="0" vertical="top" wrapText="1"/>
    </xf>
    <xf borderId="85" fillId="10" fontId="28" numFmtId="0" xfId="0" applyAlignment="1" applyBorder="1" applyFont="1">
      <alignment shrinkToFit="0" vertical="top" wrapText="1"/>
    </xf>
    <xf borderId="71" fillId="0" fontId="82" numFmtId="0" xfId="0" applyAlignment="1" applyBorder="1" applyFont="1">
      <alignment readingOrder="0" shrinkToFit="0" vertical="top" wrapText="1"/>
    </xf>
    <xf borderId="71" fillId="0" fontId="83" numFmtId="0" xfId="0" applyAlignment="1" applyBorder="1" applyFont="1">
      <alignment shrinkToFit="0" vertical="top" wrapText="1"/>
    </xf>
    <xf borderId="84" fillId="10" fontId="28" numFmtId="0" xfId="0" applyAlignment="1" applyBorder="1" applyFont="1">
      <alignment shrinkToFit="0" vertical="top" wrapText="1"/>
    </xf>
    <xf borderId="81" fillId="13" fontId="40" numFmtId="0" xfId="0" applyAlignment="1" applyBorder="1" applyFont="1">
      <alignment horizontal="left" readingOrder="0" shrinkToFit="0" vertical="top" wrapText="1"/>
    </xf>
    <xf borderId="68" fillId="9" fontId="43" numFmtId="0" xfId="0" applyAlignment="1" applyBorder="1" applyFont="1">
      <alignment horizontal="left" shrinkToFit="0" vertical="top" wrapText="1"/>
    </xf>
    <xf borderId="57" fillId="9" fontId="40" numFmtId="0" xfId="0" applyAlignment="1" applyBorder="1" applyFont="1">
      <alignment horizontal="left" shrinkToFit="0" vertical="top" wrapText="1"/>
    </xf>
    <xf borderId="74" fillId="9" fontId="40" numFmtId="0" xfId="0" applyAlignment="1" applyBorder="1" applyFont="1">
      <alignment horizontal="left" shrinkToFit="0" vertical="top" wrapText="1"/>
    </xf>
    <xf borderId="81" fillId="9" fontId="40" numFmtId="0" xfId="0" applyAlignment="1" applyBorder="1" applyFont="1">
      <alignment horizontal="left" shrinkToFit="0" vertical="top" wrapText="1"/>
    </xf>
    <xf borderId="85" fillId="0" fontId="1" numFmtId="0" xfId="0" applyAlignment="1" applyBorder="1" applyFont="1">
      <alignment shrinkToFit="0" vertical="top" wrapText="1"/>
    </xf>
    <xf borderId="69" fillId="0" fontId="38" numFmtId="0" xfId="0" applyAlignment="1" applyBorder="1" applyFont="1">
      <alignment shrinkToFit="0" vertical="top" wrapText="1"/>
    </xf>
    <xf borderId="81" fillId="9" fontId="40" numFmtId="0" xfId="0" applyAlignment="1" applyBorder="1" applyFont="1">
      <alignment horizontal="left" readingOrder="0" shrinkToFit="0" vertical="top" wrapText="1"/>
    </xf>
    <xf borderId="71" fillId="10" fontId="28" numFmtId="0" xfId="0" applyAlignment="1" applyBorder="1" applyFont="1">
      <alignment readingOrder="0" shrinkToFit="0" vertical="top" wrapText="1"/>
    </xf>
    <xf borderId="70" fillId="10" fontId="28" numFmtId="0" xfId="0" applyAlignment="1" applyBorder="1" applyFont="1">
      <alignment horizontal="right" shrinkToFit="0" vertical="top" wrapText="1"/>
    </xf>
    <xf borderId="57" fillId="9" fontId="84" numFmtId="0" xfId="0" applyAlignment="1" applyBorder="1" applyFont="1">
      <alignment horizontal="left" shrinkToFit="0" vertical="top" wrapText="1"/>
    </xf>
    <xf borderId="57" fillId="9" fontId="45" numFmtId="0" xfId="0" applyAlignment="1" applyBorder="1" applyFont="1">
      <alignment horizontal="left" shrinkToFit="0" vertical="top" wrapText="1"/>
    </xf>
    <xf borderId="66" fillId="0" fontId="85" numFmtId="0" xfId="0" applyAlignment="1" applyBorder="1" applyFont="1">
      <alignment shrinkToFit="0" vertical="top" wrapText="1"/>
    </xf>
    <xf borderId="57" fillId="9" fontId="86" numFmtId="0" xfId="0" applyAlignment="1" applyBorder="1" applyFont="1">
      <alignment horizontal="left" readingOrder="0" shrinkToFit="0" vertical="top" wrapText="1"/>
    </xf>
    <xf borderId="67" fillId="5" fontId="87" numFmtId="0" xfId="0" applyAlignment="1" applyBorder="1" applyFont="1">
      <alignment shrinkToFit="0" vertical="top" wrapText="1"/>
    </xf>
    <xf borderId="57" fillId="9" fontId="1" numFmtId="0" xfId="0" applyAlignment="1" applyBorder="1" applyFont="1">
      <alignment horizontal="left" shrinkToFit="0" vertical="top" wrapText="1"/>
    </xf>
    <xf borderId="71" fillId="10" fontId="17" numFmtId="0" xfId="0" applyAlignment="1" applyBorder="1" applyFont="1">
      <alignment shrinkToFit="0" vertical="top" wrapText="1"/>
    </xf>
    <xf borderId="66" fillId="10" fontId="28" numFmtId="0" xfId="0" applyAlignment="1" applyBorder="1" applyFont="1">
      <alignment readingOrder="0" shrinkToFit="0" vertical="top" wrapText="1"/>
    </xf>
    <xf borderId="67" fillId="10" fontId="36" numFmtId="0" xfId="0" applyAlignment="1" applyBorder="1" applyFont="1">
      <alignment readingOrder="0" shrinkToFit="0" vertical="top" wrapText="1"/>
    </xf>
    <xf borderId="69" fillId="0" fontId="17" numFmtId="0" xfId="0" applyAlignment="1" applyBorder="1" applyFont="1">
      <alignment shrinkToFit="0" vertical="top" wrapText="1"/>
    </xf>
    <xf borderId="57" fillId="9" fontId="40" numFmtId="0" xfId="0" applyAlignment="1" applyBorder="1" applyFont="1">
      <alignment horizontal="left" readingOrder="0" shrinkToFit="0" vertical="top" wrapText="1"/>
    </xf>
    <xf borderId="57" fillId="9" fontId="88" numFmtId="0" xfId="0" applyAlignment="1" applyBorder="1" applyFont="1">
      <alignment horizontal="left" readingOrder="0" shrinkToFit="0" vertical="top" wrapText="1"/>
    </xf>
    <xf borderId="57" fillId="0" fontId="1" numFmtId="0" xfId="0" applyAlignment="1" applyBorder="1" applyFont="1">
      <alignment horizontal="left" readingOrder="0" shrinkToFit="0" vertical="top" wrapText="1"/>
    </xf>
    <xf borderId="71" fillId="14" fontId="28" numFmtId="0" xfId="0" applyAlignment="1" applyBorder="1" applyFont="1">
      <alignment shrinkToFit="0" vertical="top" wrapText="1"/>
    </xf>
    <xf borderId="57" fillId="9" fontId="43" numFmtId="0" xfId="0" applyAlignment="1" applyBorder="1" applyFont="1">
      <alignment horizontal="left" shrinkToFit="0" vertical="top" wrapText="1"/>
    </xf>
    <xf borderId="68" fillId="15" fontId="43" numFmtId="0" xfId="0" applyAlignment="1" applyBorder="1" applyFont="1">
      <alignment horizontal="left" shrinkToFit="0" vertical="top" wrapText="1"/>
    </xf>
    <xf borderId="74" fillId="15" fontId="40" numFmtId="0" xfId="0" applyAlignment="1" applyBorder="1" applyFont="1">
      <alignment horizontal="left" shrinkToFit="0" vertical="top" wrapText="1"/>
    </xf>
    <xf borderId="84" fillId="0" fontId="38" numFmtId="0" xfId="0" applyAlignment="1" applyBorder="1" applyFont="1">
      <alignment shrinkToFit="0" vertical="top" wrapText="1"/>
    </xf>
    <xf borderId="70" fillId="0" fontId="1" numFmtId="0" xfId="0" applyAlignment="1" applyBorder="1" applyFont="1">
      <alignment readingOrder="0" shrinkToFit="0" vertical="top" wrapText="1"/>
    </xf>
    <xf borderId="67" fillId="0" fontId="1" numFmtId="0" xfId="0" applyAlignment="1" applyBorder="1" applyFont="1">
      <alignment readingOrder="0" shrinkToFit="0" vertical="top" wrapText="1"/>
    </xf>
    <xf borderId="81" fillId="15" fontId="40" numFmtId="0" xfId="0" applyAlignment="1" applyBorder="1" applyFont="1">
      <alignment horizontal="left" readingOrder="0" shrinkToFit="0" vertical="top" wrapText="1"/>
    </xf>
    <xf borderId="84" fillId="0" fontId="89" numFmtId="0" xfId="0" applyAlignment="1" applyBorder="1" applyFont="1">
      <alignment readingOrder="0" shrinkToFit="0" vertical="top" wrapText="1"/>
    </xf>
    <xf borderId="84" fillId="0" fontId="38" numFmtId="0" xfId="0" applyAlignment="1" applyBorder="1" applyFont="1">
      <alignment readingOrder="0" shrinkToFit="0" vertical="top" wrapText="1"/>
    </xf>
    <xf borderId="57" fillId="15" fontId="43" numFmtId="0" xfId="0" applyAlignment="1" applyBorder="1" applyFont="1">
      <alignment horizontal="left" shrinkToFit="0" vertical="top" wrapText="1"/>
    </xf>
    <xf borderId="57" fillId="15" fontId="1" numFmtId="0" xfId="0" applyAlignment="1" applyBorder="1" applyFont="1">
      <alignment horizontal="left" shrinkToFit="0" vertical="top" wrapText="1"/>
    </xf>
    <xf borderId="70" fillId="10" fontId="28" numFmtId="0" xfId="0" applyAlignment="1" applyBorder="1" applyFont="1">
      <alignment horizontal="right" shrinkToFit="0" vertical="top" wrapText="1"/>
    </xf>
    <xf borderId="90" fillId="5" fontId="90" numFmtId="0" xfId="0" applyAlignment="1" applyBorder="1" applyFont="1">
      <alignment shrinkToFit="0" vertical="top" wrapText="1"/>
    </xf>
    <xf borderId="67" fillId="5" fontId="90" numFmtId="0" xfId="0" applyAlignment="1" applyBorder="1" applyFont="1">
      <alignment shrinkToFit="0" vertical="top" wrapText="1"/>
    </xf>
    <xf borderId="71" fillId="10" fontId="91" numFmtId="0" xfId="0" applyAlignment="1" applyBorder="1" applyFont="1">
      <alignment readingOrder="0" shrinkToFit="0" vertical="top" wrapText="1"/>
    </xf>
    <xf borderId="70" fillId="0" fontId="40" numFmtId="0" xfId="0" applyAlignment="1" applyBorder="1" applyFont="1">
      <alignment horizontal="left" readingOrder="0" shrinkToFit="0" vertical="top" wrapText="1"/>
    </xf>
    <xf borderId="74" fillId="16" fontId="40" numFmtId="0" xfId="0" applyAlignment="1" applyBorder="1" applyFont="1">
      <alignment horizontal="left" shrinkToFit="0" vertical="top" wrapText="1"/>
    </xf>
    <xf borderId="81" fillId="16" fontId="40" numFmtId="0" xfId="0" applyAlignment="1" applyBorder="1" applyFont="1">
      <alignment horizontal="left" shrinkToFit="0" vertical="top" wrapText="1"/>
    </xf>
    <xf borderId="68" fillId="19" fontId="43" numFmtId="0" xfId="0" applyAlignment="1" applyBorder="1" applyFill="1" applyFont="1">
      <alignment horizontal="left" shrinkToFit="0" vertical="top" wrapText="1"/>
    </xf>
    <xf borderId="57" fillId="19" fontId="40" numFmtId="0" xfId="0" applyAlignment="1" applyBorder="1" applyFont="1">
      <alignment horizontal="left" shrinkToFit="0" vertical="top" wrapText="1"/>
    </xf>
    <xf borderId="74" fillId="19" fontId="40" numFmtId="0" xfId="0" applyAlignment="1" applyBorder="1" applyFont="1">
      <alignment horizontal="left" shrinkToFit="0" vertical="top" wrapText="1"/>
    </xf>
    <xf borderId="81" fillId="19" fontId="40" numFmtId="0" xfId="0" applyAlignment="1" applyBorder="1" applyFont="1">
      <alignment horizontal="left" shrinkToFit="0" vertical="top" wrapText="1"/>
    </xf>
    <xf borderId="81" fillId="19" fontId="40" numFmtId="0" xfId="0" applyAlignment="1" applyBorder="1" applyFont="1">
      <alignment horizontal="left" readingOrder="0" shrinkToFit="0" vertical="top" wrapText="1"/>
    </xf>
    <xf borderId="57" fillId="19" fontId="25" numFmtId="0" xfId="0" applyAlignment="1" applyBorder="1" applyFont="1">
      <alignment horizontal="left" shrinkToFit="0" vertical="top" wrapText="1"/>
    </xf>
    <xf borderId="57" fillId="19" fontId="1" numFmtId="0" xfId="0" applyAlignment="1" applyBorder="1" applyFont="1">
      <alignment horizontal="left" shrinkToFit="0" vertical="top" wrapText="1"/>
    </xf>
    <xf borderId="70" fillId="0" fontId="1" numFmtId="0" xfId="0" applyAlignment="1" applyBorder="1" applyFont="1">
      <alignment horizontal="left" readingOrder="0" shrinkToFit="0" vertical="top" wrapText="1"/>
    </xf>
    <xf borderId="57" fillId="19" fontId="43" numFmtId="0" xfId="0" applyAlignment="1" applyBorder="1" applyFont="1">
      <alignment horizontal="left" shrinkToFit="0" vertical="top" wrapText="1"/>
    </xf>
    <xf borderId="0" fillId="0" fontId="40" numFmtId="0" xfId="0" applyAlignment="1" applyFont="1">
      <alignment horizontal="left" shrinkToFit="0" vertical="top" wrapText="1"/>
    </xf>
    <xf borderId="0" fillId="0" fontId="3" numFmtId="0" xfId="0" applyAlignment="1" applyFont="1">
      <alignment shrinkToFit="0" vertical="top" wrapText="1"/>
    </xf>
    <xf borderId="0" fillId="0" fontId="92" numFmtId="0" xfId="0" applyAlignment="1" applyFont="1">
      <alignment shrinkToFit="0" vertical="top" wrapText="1"/>
    </xf>
    <xf borderId="0" fillId="0" fontId="3" numFmtId="0" xfId="0" applyFont="1"/>
    <xf borderId="0" fillId="0" fontId="3" numFmtId="165" xfId="0" applyFont="1" applyNumberFormat="1"/>
    <xf borderId="0" fillId="0" fontId="1" numFmtId="165" xfId="0" applyFont="1" applyNumberFormat="1"/>
    <xf borderId="0" fillId="0" fontId="1" numFmtId="0" xfId="0" applyAlignment="1" applyFont="1">
      <alignment shrinkToFit="0" wrapText="1"/>
    </xf>
    <xf borderId="91" fillId="0" fontId="3" numFmtId="0" xfId="0" applyAlignment="1" applyBorder="1" applyFont="1">
      <alignment shrinkToFit="0" wrapText="1"/>
    </xf>
    <xf borderId="92" fillId="0" fontId="3" numFmtId="0" xfId="0" applyAlignment="1" applyBorder="1" applyFont="1">
      <alignment shrinkToFit="0" wrapText="1"/>
    </xf>
    <xf borderId="92" fillId="5" fontId="3" numFmtId="0" xfId="0" applyAlignment="1" applyBorder="1" applyFont="1">
      <alignment shrinkToFit="0" wrapText="1"/>
    </xf>
    <xf borderId="92" fillId="0" fontId="3" numFmtId="0" xfId="0" applyAlignment="1" applyBorder="1" applyFont="1">
      <alignment shrinkToFit="0" wrapText="1"/>
    </xf>
    <xf borderId="93" fillId="5" fontId="3" numFmtId="0" xfId="0" applyAlignment="1" applyBorder="1" applyFont="1">
      <alignment shrinkToFit="0" wrapText="1"/>
    </xf>
    <xf borderId="93" fillId="0" fontId="3" numFmtId="0" xfId="0" applyAlignment="1" applyBorder="1" applyFont="1">
      <alignment shrinkToFit="0" wrapText="1"/>
    </xf>
    <xf borderId="94" fillId="5" fontId="3" numFmtId="0" xfId="0" applyAlignment="1" applyBorder="1" applyFont="1">
      <alignment shrinkToFit="0" wrapText="1"/>
    </xf>
    <xf borderId="70" fillId="0" fontId="3" numFmtId="0" xfId="0" applyAlignment="1" applyBorder="1" applyFont="1">
      <alignment shrinkToFit="0" wrapText="1"/>
    </xf>
    <xf borderId="67" fillId="0" fontId="3" numFmtId="0" xfId="0" applyAlignment="1" applyBorder="1" applyFont="1">
      <alignment vertical="bottom"/>
    </xf>
    <xf borderId="70" fillId="0" fontId="3" numFmtId="0" xfId="0" applyAlignment="1" applyBorder="1" applyFont="1">
      <alignment vertical="bottom"/>
    </xf>
    <xf borderId="0" fillId="0" fontId="1" numFmtId="0" xfId="0" applyAlignment="1" applyFont="1">
      <alignment vertical="bottom"/>
    </xf>
    <xf borderId="95" fillId="20" fontId="1" numFmtId="0" xfId="0" applyAlignment="1" applyBorder="1" applyFill="1" applyFont="1">
      <alignment horizontal="center" shrinkToFit="0" vertical="center" wrapText="1"/>
    </xf>
    <xf borderId="96" fillId="21" fontId="1" numFmtId="0" xfId="0" applyAlignment="1" applyBorder="1" applyFill="1" applyFont="1">
      <alignment horizontal="center" shrinkToFit="0" vertical="center" wrapText="1"/>
    </xf>
    <xf borderId="96" fillId="5" fontId="1" numFmtId="0" xfId="0" applyAlignment="1" applyBorder="1" applyFont="1">
      <alignment horizontal="center" shrinkToFit="0" vertical="center" wrapText="1"/>
    </xf>
    <xf borderId="96" fillId="22" fontId="1" numFmtId="0" xfId="0" applyAlignment="1" applyBorder="1" applyFill="1" applyFont="1">
      <alignment horizontal="center" shrinkToFit="0" vertical="center" wrapText="1"/>
    </xf>
    <xf borderId="96" fillId="23" fontId="1" numFmtId="0" xfId="0" applyAlignment="1" applyBorder="1" applyFill="1" applyFont="1">
      <alignment horizontal="center" shrinkToFit="0" vertical="center" wrapText="1"/>
    </xf>
    <xf borderId="96" fillId="21" fontId="1" numFmtId="0" xfId="0" applyAlignment="1" applyBorder="1" applyFont="1">
      <alignment horizontal="center" shrinkToFit="0" vertical="center" wrapText="1"/>
    </xf>
    <xf borderId="96" fillId="22" fontId="1" numFmtId="0" xfId="0" applyAlignment="1" applyBorder="1" applyFont="1">
      <alignment horizontal="center" shrinkToFit="0" vertical="center" wrapText="1"/>
    </xf>
    <xf borderId="67" fillId="20" fontId="1" numFmtId="0" xfId="0" applyAlignment="1" applyBorder="1" applyFont="1">
      <alignment horizontal="center" shrinkToFit="0" vertical="center" wrapText="1"/>
    </xf>
    <xf borderId="67" fillId="24" fontId="4" numFmtId="0" xfId="0" applyAlignment="1" applyBorder="1" applyFill="1" applyFont="1">
      <alignment horizontal="left" shrinkToFit="0" vertical="center" wrapText="1"/>
    </xf>
    <xf borderId="67" fillId="0" fontId="1" numFmtId="0" xfId="0" applyAlignment="1" applyBorder="1" applyFont="1">
      <alignment horizontal="center" shrinkToFit="0" vertical="center" wrapText="1"/>
    </xf>
    <xf borderId="96" fillId="22" fontId="38" numFmtId="0" xfId="0" applyAlignment="1" applyBorder="1" applyFont="1">
      <alignment horizontal="center" readingOrder="0" shrinkToFit="0" vertical="center" wrapText="1"/>
    </xf>
    <xf borderId="96" fillId="25" fontId="38" numFmtId="0" xfId="0" applyAlignment="1" applyBorder="1" applyFill="1" applyFont="1">
      <alignment horizontal="center" readingOrder="0" shrinkToFit="0" vertical="center" wrapText="1"/>
    </xf>
    <xf borderId="67" fillId="26" fontId="4" numFmtId="0" xfId="0" applyAlignment="1" applyBorder="1" applyFill="1" applyFont="1">
      <alignment horizontal="left" shrinkToFit="0" vertical="center" wrapText="1"/>
    </xf>
    <xf borderId="97" fillId="20" fontId="1" numFmtId="0" xfId="0" applyAlignment="1" applyBorder="1" applyFont="1">
      <alignment horizontal="center" shrinkToFit="0" vertical="center" wrapText="1"/>
    </xf>
    <xf borderId="96" fillId="22" fontId="93" numFmtId="0" xfId="0" applyAlignment="1" applyBorder="1" applyFont="1">
      <alignment horizontal="center" shrinkToFit="0" vertical="center" wrapText="1"/>
    </xf>
    <xf borderId="96" fillId="27" fontId="1" numFmtId="0" xfId="0" applyAlignment="1" applyBorder="1" applyFill="1" applyFont="1">
      <alignment horizontal="center" shrinkToFit="0" vertical="center" wrapText="1"/>
    </xf>
    <xf borderId="96" fillId="23" fontId="1" numFmtId="0" xfId="0" applyAlignment="1" applyBorder="1" applyFont="1">
      <alignment horizontal="center" shrinkToFit="0" vertical="center" wrapText="1"/>
    </xf>
    <xf borderId="67" fillId="3" fontId="4" numFmtId="0" xfId="0" applyAlignment="1" applyBorder="1" applyFont="1">
      <alignment horizontal="left" shrinkToFit="0" vertical="center" wrapText="1"/>
    </xf>
    <xf borderId="98" fillId="28" fontId="1" numFmtId="0" xfId="0" applyAlignment="1" applyBorder="1" applyFill="1" applyFont="1">
      <alignment horizontal="center" shrinkToFit="0" vertical="center" wrapText="1"/>
    </xf>
    <xf borderId="96" fillId="21" fontId="94" numFmtId="0" xfId="0" applyAlignment="1" applyBorder="1" applyFont="1">
      <alignment horizontal="center" readingOrder="0" shrinkToFit="0" vertical="center" wrapText="1"/>
    </xf>
    <xf borderId="96" fillId="5" fontId="3" numFmtId="0" xfId="0" applyAlignment="1" applyBorder="1" applyFont="1">
      <alignment horizontal="center" vertical="center"/>
    </xf>
    <xf borderId="96" fillId="5" fontId="1" numFmtId="0" xfId="0" applyAlignment="1" applyBorder="1" applyFont="1">
      <alignment horizontal="center" vertical="center"/>
    </xf>
    <xf borderId="96" fillId="21" fontId="95" numFmtId="0" xfId="0" applyAlignment="1" applyBorder="1" applyFont="1">
      <alignment horizontal="center" readingOrder="0" shrinkToFit="0" vertical="center" wrapText="1"/>
    </xf>
    <xf borderId="96" fillId="5" fontId="1" numFmtId="0" xfId="0" applyAlignment="1" applyBorder="1" applyFont="1">
      <alignment horizontal="center" vertical="center"/>
    </xf>
    <xf borderId="96" fillId="21" fontId="1" numFmtId="0" xfId="0" applyAlignment="1" applyBorder="1" applyFont="1">
      <alignment horizontal="center" readingOrder="0" shrinkToFit="0" vertical="center" wrapText="1"/>
    </xf>
    <xf borderId="0" fillId="0" fontId="1" numFmtId="0" xfId="0" applyFont="1"/>
    <xf borderId="98" fillId="28" fontId="1" numFmtId="0" xfId="0" applyAlignment="1" applyBorder="1" applyFont="1">
      <alignment horizontal="center" shrinkToFit="0" vertical="center" wrapText="1"/>
    </xf>
    <xf borderId="96" fillId="8" fontId="94" numFmtId="0" xfId="0" applyAlignment="1" applyBorder="1" applyFont="1">
      <alignment horizontal="center" shrinkToFit="0" vertical="center" wrapText="1"/>
    </xf>
    <xf borderId="96" fillId="0" fontId="3" numFmtId="0" xfId="0" applyAlignment="1" applyBorder="1" applyFont="1">
      <alignment horizontal="center" vertical="center"/>
    </xf>
    <xf borderId="96" fillId="25" fontId="1" numFmtId="0" xfId="0" applyAlignment="1" applyBorder="1" applyFont="1">
      <alignment horizontal="center" readingOrder="0" shrinkToFit="0" vertical="center" wrapText="1"/>
    </xf>
    <xf borderId="96" fillId="0" fontId="1" numFmtId="0" xfId="0" applyAlignment="1" applyBorder="1" applyFont="1">
      <alignment horizontal="center" vertical="center"/>
    </xf>
    <xf borderId="96" fillId="23" fontId="94" numFmtId="0" xfId="0" applyAlignment="1" applyBorder="1" applyFont="1">
      <alignment horizontal="center" shrinkToFit="0" vertical="center" wrapText="1"/>
    </xf>
    <xf borderId="96" fillId="27" fontId="94" numFmtId="0" xfId="0" applyAlignment="1" applyBorder="1" applyFont="1">
      <alignment horizontal="center" shrinkToFit="0" vertical="center" wrapText="1"/>
    </xf>
    <xf borderId="96" fillId="23" fontId="1" numFmtId="0" xfId="0" applyAlignment="1" applyBorder="1" applyFont="1">
      <alignment horizontal="center" readingOrder="0" shrinkToFit="0" vertical="center" wrapText="1"/>
    </xf>
    <xf borderId="96" fillId="27" fontId="94" numFmtId="0" xfId="0" applyAlignment="1" applyBorder="1" applyFont="1">
      <alignment horizontal="center" shrinkToFit="0" vertical="center" wrapText="1"/>
    </xf>
    <xf borderId="67" fillId="29" fontId="4" numFmtId="0" xfId="0" applyAlignment="1" applyBorder="1" applyFill="1" applyFont="1">
      <alignment horizontal="left" shrinkToFit="0" vertical="center" wrapText="1"/>
    </xf>
    <xf borderId="66" fillId="20" fontId="1" numFmtId="0" xfId="0" applyAlignment="1" applyBorder="1" applyFont="1">
      <alignment horizontal="center" shrinkToFit="0" vertical="center" wrapText="1"/>
    </xf>
    <xf borderId="0" fillId="0" fontId="1" numFmtId="0" xfId="0" applyFont="1"/>
    <xf borderId="0" fillId="0" fontId="1" numFmtId="0" xfId="0" applyAlignment="1" applyFont="1">
      <alignment vertical="bottom"/>
    </xf>
    <xf borderId="0" fillId="5" fontId="1" numFmtId="0" xfId="0" applyFont="1"/>
    <xf borderId="0" fillId="5" fontId="1" numFmtId="0" xfId="0" applyAlignment="1" applyFont="1">
      <alignment vertical="bottom"/>
    </xf>
    <xf borderId="0" fillId="5" fontId="1" numFmtId="0" xfId="0" applyFont="1"/>
    <xf borderId="0" fillId="5" fontId="1" numFmtId="0" xfId="0" applyAlignment="1" applyFont="1">
      <alignment vertical="bottom"/>
    </xf>
    <xf borderId="0" fillId="0" fontId="1" numFmtId="0" xfId="0" applyAlignment="1" applyFont="1">
      <alignment vertical="bottom"/>
    </xf>
    <xf borderId="0" fillId="5" fontId="1" numFmtId="0" xfId="0" applyAlignment="1" applyFont="1">
      <alignment vertical="bottom"/>
    </xf>
    <xf borderId="0" fillId="0" fontId="18" numFmtId="0" xfId="0" applyAlignment="1" applyFont="1">
      <alignment horizontal="left"/>
    </xf>
    <xf borderId="0" fillId="30" fontId="18" numFmtId="0" xfId="0" applyAlignment="1" applyFill="1" applyFont="1">
      <alignment horizontal="left"/>
    </xf>
    <xf borderId="0" fillId="5" fontId="18" numFmtId="0" xfId="0" applyAlignment="1" applyFont="1">
      <alignment horizontal="left"/>
    </xf>
    <xf borderId="0" fillId="30" fontId="1" numFmtId="0" xfId="0" applyAlignment="1" applyFont="1">
      <alignment horizontal="left"/>
    </xf>
    <xf borderId="0" fillId="0" fontId="1" numFmtId="0" xfId="0" applyAlignment="1" applyFont="1">
      <alignment horizontal="left"/>
    </xf>
    <xf borderId="0" fillId="0" fontId="1" numFmtId="0" xfId="0" applyAlignment="1" applyFont="1">
      <alignment shrinkToFit="0" vertical="top" wrapText="0"/>
    </xf>
    <xf borderId="0" fillId="0" fontId="1" numFmtId="0" xfId="0" applyAlignment="1" applyFont="1">
      <alignment vertical="top"/>
    </xf>
    <xf borderId="0" fillId="0" fontId="1" numFmtId="0" xfId="0" applyAlignment="1" applyFont="1">
      <alignment vertical="top"/>
    </xf>
    <xf borderId="0" fillId="0" fontId="1" numFmtId="0" xfId="0" applyAlignment="1" applyFont="1">
      <alignment horizontal="right" vertical="top"/>
    </xf>
    <xf borderId="0" fillId="0" fontId="96" numFmtId="0" xfId="0" applyAlignment="1" applyFont="1">
      <alignment shrinkToFit="0" vertical="top" wrapText="0"/>
    </xf>
    <xf borderId="0" fillId="0" fontId="97" numFmtId="0" xfId="0" applyAlignment="1" applyFont="1">
      <alignment shrinkToFit="0" vertical="bottom" wrapText="0"/>
    </xf>
    <xf borderId="0" fillId="0" fontId="98" numFmtId="0" xfId="0" applyAlignment="1" applyFont="1">
      <alignment shrinkToFit="0" vertical="top" wrapText="0"/>
    </xf>
    <xf borderId="0" fillId="0" fontId="99" numFmtId="0" xfId="0" applyAlignment="1" applyFont="1">
      <alignment shrinkToFit="0" vertical="top" wrapText="0"/>
    </xf>
    <xf borderId="0" fillId="0" fontId="1" numFmtId="0" xfId="0" applyAlignment="1" applyFont="1">
      <alignment horizontal="right" vertical="top"/>
    </xf>
    <xf borderId="0" fillId="0" fontId="1" numFmtId="0" xfId="0" applyAlignment="1" applyFont="1">
      <alignment shrinkToFit="0" vertical="top" wrapText="0"/>
    </xf>
    <xf borderId="0" fillId="0" fontId="100" numFmtId="0" xfId="0" applyAlignment="1" applyFont="1">
      <alignment vertical="top"/>
    </xf>
    <xf borderId="0" fillId="0" fontId="1" numFmtId="0" xfId="0" applyAlignment="1" applyFont="1">
      <alignment horizontal="right" vertical="bottom"/>
    </xf>
    <xf borderId="0" fillId="0" fontId="101" numFmtId="0" xfId="0" applyAlignment="1" applyFont="1">
      <alignment shrinkToFit="0" vertical="bottom" wrapText="0"/>
    </xf>
    <xf borderId="0" fillId="0" fontId="102" numFmtId="0" xfId="0" applyAlignment="1" applyFont="1">
      <alignment shrinkToFit="0" vertical="top" wrapText="0"/>
    </xf>
    <xf borderId="0" fillId="0" fontId="103" numFmtId="0" xfId="0" applyAlignment="1" applyFont="1">
      <alignment vertical="top"/>
    </xf>
    <xf borderId="0" fillId="0" fontId="103" numFmtId="0" xfId="0" applyAlignment="1" applyFont="1">
      <alignment horizontal="right" vertical="top"/>
    </xf>
    <xf borderId="0" fillId="0" fontId="104" numFmtId="0" xfId="0" applyAlignment="1" applyFont="1">
      <alignment shrinkToFit="0" vertical="top" wrapText="0"/>
    </xf>
    <xf borderId="0" fillId="0" fontId="105" numFmtId="0" xfId="0" applyAlignment="1" applyFont="1">
      <alignment shrinkToFit="0" vertical="top" wrapText="0"/>
    </xf>
    <xf borderId="0" fillId="5" fontId="1" numFmtId="0" xfId="0" applyAlignment="1" applyFont="1">
      <alignment vertical="top"/>
    </xf>
    <xf borderId="0" fillId="0" fontId="103" numFmtId="0" xfId="0" applyAlignment="1" applyFont="1">
      <alignment shrinkToFit="0" vertical="top" wrapText="1"/>
    </xf>
    <xf borderId="0" fillId="0" fontId="1" numFmtId="0" xfId="0" applyAlignment="1" applyFont="1">
      <alignment shrinkToFit="0" vertical="bottom" wrapText="1"/>
    </xf>
    <xf borderId="0" fillId="0" fontId="106" numFmtId="0" xfId="0" applyAlignment="1" applyFont="1">
      <alignment shrinkToFit="0" vertical="bottom" wrapText="0"/>
    </xf>
    <xf borderId="0" fillId="0" fontId="103" numFmtId="0" xfId="0" applyAlignment="1" applyFont="1">
      <alignment vertical="bottom"/>
    </xf>
    <xf borderId="0" fillId="0" fontId="107" numFmtId="0" xfId="0" applyAlignment="1" applyFont="1">
      <alignment shrinkToFit="0" vertical="bottom" wrapText="1"/>
    </xf>
    <xf borderId="0" fillId="0" fontId="1" numFmtId="0" xfId="0" applyAlignment="1" applyFont="1">
      <alignment shrinkToFit="0" vertical="bottom" wrapText="0"/>
    </xf>
  </cellXfs>
  <cellStyles count="1">
    <cellStyle xfId="0" name="Normal" builtinId="0"/>
  </cellStyles>
  <dxfs count="1">
    <dxf>
      <font/>
      <fill>
        <patternFill patternType="solid">
          <fgColor rgb="FFFF00FF"/>
          <bgColor rgb="FFFF00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4181475" cy="8382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d7AjgQvMxVMDEzeqfp0Egm2AbzGk6q90aDYwDntNCbg/edit?usp=sharin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40" Type="http://schemas.openxmlformats.org/officeDocument/2006/relationships/hyperlink" Target="https://audit.hyundai.com/index.do" TargetMode="External"/><Relationship Id="rId84" Type="http://schemas.openxmlformats.org/officeDocument/2006/relationships/hyperlink" Target="https://vp272.alertir.com/afw/files/press/volvocar/202303076447-1.pdf" TargetMode="External"/><Relationship Id="rId83" Type="http://schemas.openxmlformats.org/officeDocument/2006/relationships/hyperlink" Target="https://global.toyota/pages/global_toyota/sustainability/esg/toyota_green_purchasing_guidelines_en.pdf" TargetMode="External"/><Relationship Id="rId42" Type="http://schemas.openxmlformats.org/officeDocument/2006/relationships/hyperlink" Target="https://worldwide.kia.com/int/files/company/sr/trust/E000054557.pdf" TargetMode="External"/><Relationship Id="rId86" Type="http://schemas.openxmlformats.org/officeDocument/2006/relationships/hyperlink" Target="https://www.volvocars.com/images/v/-/media/project/contentplatform/data/media/sustainability/procurement_position_on_metal_and_mineral_sourcing_sign_2018.pdf" TargetMode="External"/><Relationship Id="rId41" Type="http://schemas.openxmlformats.org/officeDocument/2006/relationships/hyperlink" Target="https://worldwide.kia.com/int/files/company/sr/about/policy-20220715-int.pdf" TargetMode="External"/><Relationship Id="rId85" Type="http://schemas.openxmlformats.org/officeDocument/2006/relationships/hyperlink" Target="https://www.volvocars.com/images/v/-/media/market-assets/intl/applications/dotcom/pdf/suppliers/codeofconduct_for_business_partners_en_2022_digital_a4.pdf" TargetMode="External"/><Relationship Id="rId44" Type="http://schemas.openxmlformats.org/officeDocument/2006/relationships/hyperlink" Target="https://sustainabilityreport.mercedes-benz.com/2022/_assets/downloads/entire-mercedes-benz-sr22.pdf" TargetMode="External"/><Relationship Id="rId88" Type="http://schemas.openxmlformats.org/officeDocument/2006/relationships/hyperlink" Target="https://www.volkswagen-group.com/en/publications/more/code-of-conduct-1882" TargetMode="External"/><Relationship Id="rId43" Type="http://schemas.openxmlformats.org/officeDocument/2006/relationships/hyperlink" Target="https://group.mercedes-benz.com/documents/investors/reports/annual-report/mercedes-benz/mercedes-benz-annual-report-2022-incl-combined-management-report-mbg-ag.pdf" TargetMode="External"/><Relationship Id="rId87" Type="http://schemas.openxmlformats.org/officeDocument/2006/relationships/hyperlink" Target="https://www.volvocars.com/images/v/-/media/market-assets/intl/applications/dotcom/pdf/ethical-business/our_code_how_we_act.pdf" TargetMode="External"/><Relationship Id="rId46" Type="http://schemas.openxmlformats.org/officeDocument/2006/relationships/hyperlink" Target="https://group.mercedes-benz.com/documents/company/compliance/mercedes-benz-group-ag-integrity-code-en-2023.pdf" TargetMode="External"/><Relationship Id="rId45" Type="http://schemas.openxmlformats.org/officeDocument/2006/relationships/hyperlink" Target="https://supplier.mercedes-benz.com/servlet/JiveServlet/download/2672-9-3352/V052022_Responsible+Sourcing+Standards_EN.pdf" TargetMode="External"/><Relationship Id="rId89" Type="http://schemas.openxmlformats.org/officeDocument/2006/relationships/hyperlink" Target="https://www.volkswagen-group.com/en/reporting-15808" TargetMode="External"/><Relationship Id="rId80" Type="http://schemas.openxmlformats.org/officeDocument/2006/relationships/hyperlink" Target="https://global.toyota/pages/global_toyota/sustainability/esg/supplier_csr_en.pdf" TargetMode="External"/><Relationship Id="rId82" Type="http://schemas.openxmlformats.org/officeDocument/2006/relationships/hyperlink" Target="https://global.toyota/pages/global_toyota/sustainability/esg/mineral_sourcing_en.pdf" TargetMode="External"/><Relationship Id="rId81" Type="http://schemas.openxmlformats.org/officeDocument/2006/relationships/hyperlink" Target="https://global.toyota/pages/global_toyota/sustainability/esg/social/human_rights_policy_en.pdf" TargetMode="External"/><Relationship Id="rId1" Type="http://schemas.openxmlformats.org/officeDocument/2006/relationships/hyperlink" Target="https://www.bmwgroup.com/content/dam/grpw/websites/bmwgroup_com/ir/downloads/en/2023/bericht/BMW-Group-Report-2022-en.pdf" TargetMode="External"/><Relationship Id="rId2" Type="http://schemas.openxmlformats.org/officeDocument/2006/relationships/hyperlink" Target="https://www.bmwgroup.com/content/dam/grpw/websites/bmwgroup_com/ir/downloads/en/2023/bericht/Statement-on-Corporate-Governance-2022-EN.pdf" TargetMode="External"/><Relationship Id="rId3" Type="http://schemas.openxmlformats.org/officeDocument/2006/relationships/hyperlink" Target="https://www.bmwgroup.com/en/report/2022/downloads/BMW-Group-SASB-Index-2022-en.pdf" TargetMode="External"/><Relationship Id="rId4" Type="http://schemas.openxmlformats.org/officeDocument/2006/relationships/hyperlink" Target="https://www.bmwgroup.com/content/dam/grpw/websites/bmwgroup_com/company/downloads/en/2021/CCO_LCC_EN_December2020_external.pdf" TargetMode="External"/><Relationship Id="rId9" Type="http://schemas.openxmlformats.org/officeDocument/2006/relationships/hyperlink" Target="https://www.bmwgroup.com/content/dam/grpw/websites/bmwgroup_com/ir/downloads/en/2023/bericht/BMW-Group-CDP-2022.pdf" TargetMode="External"/><Relationship Id="rId48" Type="http://schemas.openxmlformats.org/officeDocument/2006/relationships/hyperlink" Target="https://group.mercedes-benz.com/dokumente/investoren/berichte/geschaeftsberichte/mercedes-benz/mercedes-benz-ir-climate-policy-report-fy-2022.pdf" TargetMode="External"/><Relationship Id="rId47" Type="http://schemas.openxmlformats.org/officeDocument/2006/relationships/hyperlink" Target="https://group.mercedes-benz.com/documents/sustainability/society/mercedes-benz-grundsatzerklaerung-fuer-soziale-verantwortung-und-menschenrechte-de.pdf" TargetMode="External"/><Relationship Id="rId49" Type="http://schemas.openxmlformats.org/officeDocument/2006/relationships/hyperlink" Target="https://group.mercedes-benz.com/dokumente/nachhaltigkeit/produktion/mercedes-benz-raw-materials-report.pdf" TargetMode="External"/><Relationship Id="rId5" Type="http://schemas.openxmlformats.org/officeDocument/2006/relationships/hyperlink" Target="https://www.bmwgroup.com/en/report/2022/downloads/BMW-Group-GRI-Index-2022-en.pdf" TargetMode="External"/><Relationship Id="rId6" Type="http://schemas.openxmlformats.org/officeDocument/2006/relationships/hyperlink" Target="https://www.bmwgroup.com/content/dam/grpw/websites/bmwgroup_com/responsibility/downloads/en/2022/BMW-Group-Supplier-Code-of-Conduct-V.3.0_englisch_20221206.pdf" TargetMode="External"/><Relationship Id="rId7" Type="http://schemas.openxmlformats.org/officeDocument/2006/relationships/hyperlink" Target="https://www.bmwgroup.com/content/dam/grpw/websites/bmwgroup_com/responsibility/Menschenrechte/BMW_Group_Policy_Statement_Human_Rights_EN.pdf" TargetMode="External"/><Relationship Id="rId8" Type="http://schemas.openxmlformats.org/officeDocument/2006/relationships/hyperlink" Target="https://b2b.bmw.com/documents/14402/12611553/20221201_IPC+2022_EN+%281%29.pdf/8be08ac9-7f39-3ab0-5974-8a40e482b212" TargetMode="External"/><Relationship Id="rId73" Type="http://schemas.openxmlformats.org/officeDocument/2006/relationships/hyperlink" Target="https://www.sec.gov/Archives/edgar/data/1318605/000156459023007555/tsla-ex101_18.htm" TargetMode="External"/><Relationship Id="rId72" Type="http://schemas.openxmlformats.org/officeDocument/2006/relationships/hyperlink" Target="https://www.cdp.net/en/responses?utf8=%E2%9C%93&amp;queries%5Bname%5D=stellantis" TargetMode="External"/><Relationship Id="rId31" Type="http://schemas.openxmlformats.org/officeDocument/2006/relationships/hyperlink" Target="https://www.hyundai.com/content/dam/hyundai/ww/en/images/company/sustainability/about-sustainability/policy/hyundai-conflict-minerals-responsible-minerals-report-eng-2023.pdf" TargetMode="External"/><Relationship Id="rId75" Type="http://schemas.openxmlformats.org/officeDocument/2006/relationships/hyperlink" Target="https://www.tesla.com/ns_videos/2022-tesla-impact-report.pdf" TargetMode="External"/><Relationship Id="rId30" Type="http://schemas.openxmlformats.org/officeDocument/2006/relationships/hyperlink" Target="https://www.gmsustainability.com/priorities/supporting-supplier-responsibility/responsible-sourcing.html" TargetMode="External"/><Relationship Id="rId74" Type="http://schemas.openxmlformats.org/officeDocument/2006/relationships/hyperlink" Target="https://www.tesla.com/sites/default/files/about/legal/tesla-supplier-code-of-conduct.pdf" TargetMode="External"/><Relationship Id="rId33" Type="http://schemas.openxmlformats.org/officeDocument/2006/relationships/hyperlink" Target="https://www.hyundaimotorgroup.com/sustainability/esgPolicy" TargetMode="External"/><Relationship Id="rId77" Type="http://schemas.openxmlformats.org/officeDocument/2006/relationships/hyperlink" Target="https://global.toyota/pages/global_toyota/ir/library/corporate-governance/corporate_governance_reports_e.pdf" TargetMode="External"/><Relationship Id="rId32" Type="http://schemas.openxmlformats.org/officeDocument/2006/relationships/hyperlink" Target="https://www.hyundai.com/content/hyundai/ww/data/csr/data/0000000051/attach/english/hmc-2023-sustainability-report-en.pdf" TargetMode="External"/><Relationship Id="rId76" Type="http://schemas.openxmlformats.org/officeDocument/2006/relationships/hyperlink" Target="https://www.tesla.com/en_au/legal/additional-resources" TargetMode="External"/><Relationship Id="rId35" Type="http://schemas.openxmlformats.org/officeDocument/2006/relationships/hyperlink" Target="https://www.hyundai.com/content/dam/hyundai/ww/en/images/company/sustainability/about-sustainability/policy/hyundai-conflict-minerals-responsible-minerals-report-eng-2022.pdf" TargetMode="External"/><Relationship Id="rId79" Type="http://schemas.openxmlformats.org/officeDocument/2006/relationships/hyperlink" Target="https://global.toyota/pages/global_toyota/company/vision-and-philosophy/code_of_conduct_001_en.pdf" TargetMode="External"/><Relationship Id="rId34" Type="http://schemas.openxmlformats.org/officeDocument/2006/relationships/hyperlink" Target="https://www.hyundaimotorgroup.com/sustainability/esgPolicy" TargetMode="External"/><Relationship Id="rId78" Type="http://schemas.openxmlformats.org/officeDocument/2006/relationships/hyperlink" Target="https://www.toyota.com/usa/environmentreport/gri-index" TargetMode="External"/><Relationship Id="rId71" Type="http://schemas.openxmlformats.org/officeDocument/2006/relationships/hyperlink" Target="https://www.stellantis.com/content/dam/stellantis-corporate/group/governance/code-of-conduct/Stellantis_CoC_EN.pdf" TargetMode="External"/><Relationship Id="rId70" Type="http://schemas.openxmlformats.org/officeDocument/2006/relationships/hyperlink" Target="https://www.stellantis.com/content/dam/stellantis-corporate/group/governance/corporate-regulations/global-responsible-purchasing-guidelines.pdf" TargetMode="External"/><Relationship Id="rId37" Type="http://schemas.openxmlformats.org/officeDocument/2006/relationships/hyperlink" Target="https://worldwide.kia.com/int/files/company/sr/sustainability-report/sustainability-report-2023-int.pdf" TargetMode="External"/><Relationship Id="rId36" Type="http://schemas.openxmlformats.org/officeDocument/2006/relationships/hyperlink" Target="https://www.hyundai.com/content/dam/hyundai/ww/en/images/company/csr/csr-materials/hmc-human-rights-policy-v2-eng.pdf" TargetMode="External"/><Relationship Id="rId39" Type="http://schemas.openxmlformats.org/officeDocument/2006/relationships/hyperlink" Target="https://worldwide.kia.com/int/files/company/sr/about/E000022012601-en.pdf" TargetMode="External"/><Relationship Id="rId38" Type="http://schemas.openxmlformats.org/officeDocument/2006/relationships/hyperlink" Target="https://worldwide.kia.com/int/files/company/sr/about/E000054667.pdf" TargetMode="External"/><Relationship Id="rId62" Type="http://schemas.openxmlformats.org/officeDocument/2006/relationships/hyperlink" Target="https://www.renaultgroup.com/wp-content/uploads/2020/09/180629_groupe_renault_green_purchasing_en.pdf" TargetMode="External"/><Relationship Id="rId61" Type="http://schemas.openxmlformats.org/officeDocument/2006/relationships/hyperlink" Targe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 TargetMode="External"/><Relationship Id="rId20" Type="http://schemas.openxmlformats.org/officeDocument/2006/relationships/hyperlink" Target="http://www.geelyauto.com.hk/core/files/financial/en/2022-02.pdf" TargetMode="External"/><Relationship Id="rId64" Type="http://schemas.openxmlformats.org/officeDocument/2006/relationships/hyperlink" Target="https://www.renaultgroup.com/wp-content/uploads/2020/06/global-agreement-nbop-en-v9.0.pdf" TargetMode="External"/><Relationship Id="rId63" Type="http://schemas.openxmlformats.org/officeDocument/2006/relationships/hyperlink" Target="https://www.renaultgroup.com/wp-content/uploads/2020/06/renault_cobalt_supply_chain_mapping_.pdf" TargetMode="External"/><Relationship Id="rId22" Type="http://schemas.openxmlformats.org/officeDocument/2006/relationships/hyperlink" Target="http://www.geelyauto.com.hk/core/files/corporate_governance/en/Code%20of%20Conduct.pdf" TargetMode="External"/><Relationship Id="rId66" Type="http://schemas.openxmlformats.org/officeDocument/2006/relationships/hyperlink" Target="https://www.nissan-global.com/EN/DOCUMENT/PDF/SR/CSR_Alliance_Guidelines.pdf" TargetMode="External"/><Relationship Id="rId21" Type="http://schemas.openxmlformats.org/officeDocument/2006/relationships/hyperlink" Target="https://global.geely.com/-/media/project/web-portal/2023/esg/geely-esg-report-2022.pdf" TargetMode="External"/><Relationship Id="rId65" Type="http://schemas.openxmlformats.org/officeDocument/2006/relationships/hyperlink" Target="https://www.renaultgroup.com/wp-content/uploads/2019/07/global-framework-agreement-on-csr-2019-07-09.pdf" TargetMode="External"/><Relationship Id="rId24" Type="http://schemas.openxmlformats.org/officeDocument/2006/relationships/hyperlink" Target="http://geelyauto.com.hk/core/files/corporate_governance/en/Sustainable%20Finance%20Framework.pdf" TargetMode="External"/><Relationship Id="rId68" Type="http://schemas.openxmlformats.org/officeDocument/2006/relationships/hyperlink" Target="https://www.stellantis.com/content/dam/stellantis-corporate/sustainability/csr-disclosure/stellantis/2022/Stellantis-2022-CSR-Report.pdf" TargetMode="External"/><Relationship Id="rId23" Type="http://schemas.openxmlformats.org/officeDocument/2006/relationships/hyperlink" Target="https://zgh.com/wp-content/uploads/2021/08/Geely-Supplier-Code-of-Conduct-EN.pdf" TargetMode="External"/><Relationship Id="rId67" Type="http://schemas.openxmlformats.org/officeDocument/2006/relationships/hyperlink" Target="https://www.nissan-global.com/EN/SUSTAINABILITY/LIBRARY/SUPPLIERS_SH/ASSETS/PDF/CSR_Alliance_Guidelines_Supplementary-Handbook-e.pdf" TargetMode="External"/><Relationship Id="rId60" Type="http://schemas.openxmlformats.org/officeDocument/2006/relationships/hyperlink" Target="https://www.renaultgroup.com/wp-content/uploads/2019/03/groupe-renault-policy-eng.pdf" TargetMode="External"/><Relationship Id="rId26" Type="http://schemas.openxmlformats.org/officeDocument/2006/relationships/hyperlink" Target="https://investor.gm.com/static-files/54bdb095-143e-4b96-b6d5-25937910b59c" TargetMode="External"/><Relationship Id="rId25" Type="http://schemas.openxmlformats.org/officeDocument/2006/relationships/hyperlink" Target="http://geelyauto.com.hk/core/files/corporate_governance/en/Second%20Party%20Opinion%20on%20Sustainable%20Finance%20Framework.pdf" TargetMode="External"/><Relationship Id="rId69" Type="http://schemas.openxmlformats.org/officeDocument/2006/relationships/hyperlink" Target="https://www.stellantis.com/content/dam/stellantis-corporate/sustainability/responsible-purchasing-practices/CO_LI_REFINERS_Sept_2022.pdf" TargetMode="External"/><Relationship Id="rId28" Type="http://schemas.openxmlformats.org/officeDocument/2006/relationships/hyperlink" Target="https://www.gmsustainability.com/tcfd.html" TargetMode="External"/><Relationship Id="rId27" Type="http://schemas.openxmlformats.org/officeDocument/2006/relationships/hyperlink" Target="https://www.gmsustainability.com/_pdf/resources-and-downloads/GM_2022_SR.pdf" TargetMode="External"/><Relationship Id="rId29" Type="http://schemas.openxmlformats.org/officeDocument/2006/relationships/hyperlink" Target="https://investor.gm.com/static-files/a66a0b2e-eddb-4e79-8122-a370a8fca9aa" TargetMode="External"/><Relationship Id="rId51" Type="http://schemas.openxmlformats.org/officeDocument/2006/relationships/hyperlink" Target="https://www.nissan-global.com/EN/SUSTAINABILITY/LIBRARY/SR/2022/ASSETS/PDF/SR22_E_All.pdf" TargetMode="External"/><Relationship Id="rId95" Type="http://schemas.openxmlformats.org/officeDocument/2006/relationships/drawing" Target="../drawings/drawing10.xml"/><Relationship Id="rId50" Type="http://schemas.openxmlformats.org/officeDocument/2006/relationships/hyperlink" Target="https://www.mitsubishi-motors.com/en/sustainability/society/human_rights/pdf/human_rights_policy.pdf" TargetMode="External"/><Relationship Id="rId94" Type="http://schemas.openxmlformats.org/officeDocument/2006/relationships/hyperlink" Target="http://www.sse.com.cn/disclosure/listedinfo/announcement/c/new/2023-04-29/600104_20230429_8A0J.pdf" TargetMode="External"/><Relationship Id="rId53" Type="http://schemas.openxmlformats.org/officeDocument/2006/relationships/hyperlink" Target="https://www.nissan-global.com/EN/SUSTAINABILITY/LIBRARY/HUMAN_RIGHTS/ASSETS/PDF/nissan_human_rights_policy_e.pdf" TargetMode="External"/><Relationship Id="rId52" Type="http://schemas.openxmlformats.org/officeDocument/2006/relationships/hyperlink" Target="https://www.nissan-global.com/EN/SUSTAINABILITY/LIBRARY/SR/2022/ASSETS/PDF/SR22_E_P192-223.pdf" TargetMode="External"/><Relationship Id="rId11" Type="http://schemas.openxmlformats.org/officeDocument/2006/relationships/hyperlink" Target="https://www.bmwgroup.com/content/dam/grpw/websites/bmwgroup_com/responsibility/downloads/de/2021/BMW%20Group%20Sorgfaltspflicht%20bei%20der%20Lieferantenauswahl_EN.pdf" TargetMode="External"/><Relationship Id="rId55" Type="http://schemas.openxmlformats.org/officeDocument/2006/relationships/hyperlink" Target="https://www.nissan-global.com/EN/SUSTAINABILITY/LIBRARY/ASSETS/PDF/Minerals_Sourcing_Policy_e.pdf" TargetMode="External"/><Relationship Id="rId10" Type="http://schemas.openxmlformats.org/officeDocument/2006/relationships/hyperlink" Target="https://www.bmwgroup.com/content/dam/grpw/websites/bmwgroup_com/responsibility/downloads/en/2021/BMW-Group-Stakeholder-Engagement-Policy-March-2021.pdf" TargetMode="External"/><Relationship Id="rId54" Type="http://schemas.openxmlformats.org/officeDocument/2006/relationships/hyperlink" Target="https://www.nissan-global.com/EN/SUSTAINABILITY/LIBRARY/HUMAN_RIGHTS_GUIDELINE/ASSETS/PDF/Nissan_Global_Guideline_On_Human_Rights_e.pdf" TargetMode="External"/><Relationship Id="rId13" Type="http://schemas.openxmlformats.org/officeDocument/2006/relationships/hyperlink" Target="https://corporate.ford.com/content/dam/corporate/us/en-us/documents/reports/2023-climate-change-report.pdf" TargetMode="External"/><Relationship Id="rId57" Type="http://schemas.openxmlformats.org/officeDocument/2006/relationships/hyperlink" Target="https://www.renaultgroup.com/wp-content/uploads/2021/04/220421_climate-report-renault-group_8mb.pdf" TargetMode="External"/><Relationship Id="rId12" Type="http://schemas.openxmlformats.org/officeDocument/2006/relationships/hyperlink" Target="https://www1.hkexnews.hk/listedco/listconews/sehk/2023/0328/2023032801987.pdf" TargetMode="External"/><Relationship Id="rId56" Type="http://schemas.openxmlformats.org/officeDocument/2006/relationships/hyperlink" Target="https://www.renaultgroup.com/wp-content/uploads/2023/03/renault_2022-urd_20230327_en.pdf" TargetMode="External"/><Relationship Id="rId91" Type="http://schemas.openxmlformats.org/officeDocument/2006/relationships/hyperlink" Target="https://www.volkswagenag.com/presence/nachhaltigkeit/documents/policy-intern/201209-sozialcharta_en.pdf" TargetMode="External"/><Relationship Id="rId90" Type="http://schemas.openxmlformats.org/officeDocument/2006/relationships/hyperlink" Target="https://uploads.vw-mms.de/system/production/files/cws/039/421/file/c595cbf4eae88c7a521b4df62677a810bbe87cea/VW_Responsible_Raw_Materials_Report_2023.pdf?1689341355" TargetMode="External"/><Relationship Id="rId93" Type="http://schemas.openxmlformats.org/officeDocument/2006/relationships/hyperlink" Target="https://www.saicmotor.com/english/images/investor_relations/annual_report/2023/7/28/173DD77A3A8546FAA9DB26C269E7754B.pdf" TargetMode="External"/><Relationship Id="rId92" Type="http://schemas.openxmlformats.org/officeDocument/2006/relationships/hyperlink" Target="https://global.honda/sustainability/cq_img/report/pdf/2023/Honda-SR-2023-en-all.pdf" TargetMode="External"/><Relationship Id="rId15" Type="http://schemas.openxmlformats.org/officeDocument/2006/relationships/hyperlink" Target="https://corporate.ford.com/content/dam/corporate/us/en-us/documents/reports/2023-integrated-sustainability-and-financial-report.pdf" TargetMode="External"/><Relationship Id="rId59" Type="http://schemas.openxmlformats.org/officeDocument/2006/relationships/hyperlink" Target="https://www.renaultgroup.com/en/our-commitments/for-a-shared-ethics/sustainable-purchasing/" TargetMode="External"/><Relationship Id="rId14" Type="http://schemas.openxmlformats.org/officeDocument/2006/relationships/hyperlink" Target="https://corporate.ford.com/content/dam/corporate/us/en-us/documents/operations/governance-and-policies/Ford-Supplier-Code-Of-Conduct-v2-Final.pdf" TargetMode="External"/><Relationship Id="rId58" Type="http://schemas.openxmlformats.org/officeDocument/2006/relationships/hyperlink" Target="https://www.renaultgroup.com/wp-content/uploads/2022/04/english_anti-corruption-code-of-conduct.pdf" TargetMode="External"/><Relationship Id="rId17" Type="http://schemas.openxmlformats.org/officeDocument/2006/relationships/hyperlink" Target="https://corporate.ford.com/content/dam/corporate/us/en-us/documents/social-impact/sustainability/additional-downloads/human-rights.zip" TargetMode="External"/><Relationship Id="rId16" Type="http://schemas.openxmlformats.org/officeDocument/2006/relationships/hyperlink" Target="https://corporate.ford.com/content/dam/corporate/us/en-us/documents/reports/we-are-committed-to-protecting-human-rights-and-the-environment-policy.pdf" TargetMode="External"/><Relationship Id="rId19" Type="http://schemas.openxmlformats.org/officeDocument/2006/relationships/hyperlink" Target="https://www.gac-motor.com/static/en/model/about/2022_ESG_REPOT_OF_GAC_GROUP.pdf" TargetMode="External"/><Relationship Id="rId18" Type="http://schemas.openxmlformats.org/officeDocument/2006/relationships/hyperlink" Target="https://corporate.ford.com/content/dam/corporate/us/en-us/documents/social-impact/sustainability/additional-downloads/product-sustainability.zi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utomotive.influencemap.or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utomotive.influencemap.org/"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www.gmsustainability.com/_pdf/resources-and-downloads/GM_2022_SR.pdf" TargetMode="External"/><Relationship Id="rId20" Type="http://schemas.openxmlformats.org/officeDocument/2006/relationships/hyperlink" Target="https://www.hyundai.com/content/hyundai/ww/data/csr/data/0000000051/attach/english/hmc-2023-sustainability-report-en-v5.pdf" TargetMode="External"/><Relationship Id="rId42" Type="http://schemas.openxmlformats.org/officeDocument/2006/relationships/hyperlink" Target="https://www.renaultgroup.com/wp-content/uploads/2023/03/renault_2022-urd_20230327_en.pdf" TargetMode="External"/><Relationship Id="rId41" Type="http://schemas.openxmlformats.org/officeDocument/2006/relationships/hyperlink" Target="https://sustainabilityreport.mercedes-benz.com/2022/_assets/downloads/entire-mercedes-benz-sr22.pdf" TargetMode="External"/><Relationship Id="rId22" Type="http://schemas.openxmlformats.org/officeDocument/2006/relationships/hyperlink" Target="https://www.tesla.com/ns_videos/2022-tesla-impact-report.pdf" TargetMode="External"/><Relationship Id="rId44" Type="http://schemas.openxmlformats.org/officeDocument/2006/relationships/hyperlink" Target="https://global.toyota/pages/global_toyota/sustainability/report/sdb/sdb23_en.pdf" TargetMode="External"/><Relationship Id="rId21" Type="http://schemas.openxmlformats.org/officeDocument/2006/relationships/hyperlink" Target="https://group.mercedes-benz.com/documents/sustainability/other/mercedes-benz-sustainability-report-2021.pdf" TargetMode="External"/><Relationship Id="rId43" Type="http://schemas.openxmlformats.org/officeDocument/2006/relationships/hyperlink" Target="https://www.tesla.com/ns_videos/2022-tesla-impact-report.pdf" TargetMode="External"/><Relationship Id="rId24" Type="http://schemas.openxmlformats.org/officeDocument/2006/relationships/hyperlink" Target="https://www.gmsustainability.com/_pdf/resources-and-downloads/GM_2022_SR.pdf" TargetMode="External"/><Relationship Id="rId46" Type="http://schemas.openxmlformats.org/officeDocument/2006/relationships/hyperlink" Target="https://lobbymap.org/page/About-our-Scores" TargetMode="External"/><Relationship Id="rId23" Type="http://schemas.openxmlformats.org/officeDocument/2006/relationships/hyperlink" Target="https://sustainabilityreport.mercedes-benz.com/2022/_assets/downloads/entire-mercedes-benz-sr22.pdf" TargetMode="External"/><Relationship Id="rId45" Type="http://schemas.openxmlformats.org/officeDocument/2006/relationships/hyperlink" Target="https://uploads.vw-mms.de/system/production/documents/cws/001/644/file_en/7acea9ea244714660b1ba82d80e4acc4bc21c752/2022_Sustainability_Report.pdf?1687875516&amp;disposition=attachment" TargetMode="External"/><Relationship Id="rId1" Type="http://schemas.openxmlformats.org/officeDocument/2006/relationships/hyperlink" Target="https://corporate.ford.com/content/dam/corporate/us/en-us/documents/reports/2023-integrated-sustainability-and-financial-report.pdf" TargetMode="External"/><Relationship Id="rId2" Type="http://schemas.openxmlformats.org/officeDocument/2006/relationships/hyperlink" Target="https://www.gmsustainability.com/_pdf/resources-and-downloads/GM_ESG_Data_2022.pdf" TargetMode="External"/><Relationship Id="rId3" Type="http://schemas.openxmlformats.org/officeDocument/2006/relationships/hyperlink" Target="https://global.honda/en/sustainability/cq_img/report/pdf/2023/Honda-SR-2023-en-all.pdf" TargetMode="External"/><Relationship Id="rId4" Type="http://schemas.openxmlformats.org/officeDocument/2006/relationships/hyperlink" Target="https://sustainabilityreport.mercedes-benz.com/2022/_assets/downloads/entire-mercedes-benz-sr22.pdf" TargetMode="External"/><Relationship Id="rId9" Type="http://schemas.openxmlformats.org/officeDocument/2006/relationships/hyperlink" Target="https://global.honda/en/sustainability/cq_img/report/pdf/2023/Honda-SR-2023-en-all.pdf" TargetMode="External"/><Relationship Id="rId26" Type="http://schemas.openxmlformats.org/officeDocument/2006/relationships/hyperlink" Target="https://www.stellantis.com/content/dam/stellantis-corporate/sustainability/csr-disclosure/stellantis/2022/Stellantis-2022-CSR-Report.pdf" TargetMode="External"/><Relationship Id="rId25" Type="http://schemas.openxmlformats.org/officeDocument/2006/relationships/hyperlink" Target="https://global.honda/en/sustainability/cq_img/report/pdf/2023/Honda-SR-2023-en-all.pdf" TargetMode="External"/><Relationship Id="rId47" Type="http://schemas.openxmlformats.org/officeDocument/2006/relationships/drawing" Target="../drawings/drawing5.xml"/><Relationship Id="rId28" Type="http://schemas.openxmlformats.org/officeDocument/2006/relationships/hyperlink" Target="https://global.geely.com/-/media/project/web-portal/2023/esg/geely-esg-report-2022.pdf" TargetMode="External"/><Relationship Id="rId27" Type="http://schemas.openxmlformats.org/officeDocument/2006/relationships/hyperlink" Target="https://uploads.vw-mms.de/system/production/documents/cws/001/644/file_en/7acea9ea244714660b1ba82d80e4acc4bc21c752/2022_Sustainability_Report.pdf?1687875516&amp;disposition=attachment" TargetMode="External"/><Relationship Id="rId5" Type="http://schemas.openxmlformats.org/officeDocument/2006/relationships/hyperlink" Target="https://www.renaultgroup.com/wp-content/uploads/2023/03/renault_2022-urd_20230327_en.pdf" TargetMode="External"/><Relationship Id="rId6" Type="http://schemas.openxmlformats.org/officeDocument/2006/relationships/hyperlink" Target="https://uploads.vw-mms.de/system/production/documents/cws/001/644/file_en/7acea9ea244714660b1ba82d80e4acc4bc21c752/2022_Sustainability_Report.pdf?1687875516&amp;disposition=attachment" TargetMode="External"/><Relationship Id="rId29" Type="http://schemas.openxmlformats.org/officeDocument/2006/relationships/hyperlink" Target="https://www.bmwgroup.com/content/dam/grpw/websites/bmwgroup_com/ir/downloads/en/2023/bericht/BMW-Group-Report-2022-en.pdf" TargetMode="External"/><Relationship Id="rId7" Type="http://schemas.openxmlformats.org/officeDocument/2006/relationships/hyperlink" Target="https://vp272.alertir.com/afw/files/press/volvocar/202303076447-1.pdf" TargetMode="External"/><Relationship Id="rId8" Type="http://schemas.openxmlformats.org/officeDocument/2006/relationships/hyperlink" Target="https://www.bmwgroup.com/content/dam/grpw/websites/bmwgroup_com/ir/downloads/en/2023/bericht/BMW-Group-Report-2022-en.pdf" TargetMode="External"/><Relationship Id="rId31" Type="http://schemas.openxmlformats.org/officeDocument/2006/relationships/hyperlink" Target="https://vp272.alertir.com/afw/files/press/volvocar/202303076447-1.pdf" TargetMode="External"/><Relationship Id="rId30" Type="http://schemas.openxmlformats.org/officeDocument/2006/relationships/hyperlink" Target="https://www.renaultgroup.com/wp-content/uploads/2023/03/renault_2022-urd_20230327_en.pdf" TargetMode="External"/><Relationship Id="rId11" Type="http://schemas.openxmlformats.org/officeDocument/2006/relationships/hyperlink" Target="https://corporate.ford.com/content/dam/corporate/us/en-us/documents/reports/2023-integrated-sustainability-and-financial-report.pdf" TargetMode="External"/><Relationship Id="rId33" Type="http://schemas.openxmlformats.org/officeDocument/2006/relationships/hyperlink" Target="https://sustainabilityreport.mercedes-benz.com/2022/_assets/downloads/entire-mercedes-benz-sr22.pdf" TargetMode="External"/><Relationship Id="rId10" Type="http://schemas.openxmlformats.org/officeDocument/2006/relationships/hyperlink" Target="https://www1.hkexnews.hk/listedco/listconews/sehk/2023/0328/2023032801987.pdf" TargetMode="External"/><Relationship Id="rId32" Type="http://schemas.openxmlformats.org/officeDocument/2006/relationships/hyperlink" Target="https://global.geely.com/-/media/project/web-portal/2023/esg/geely-esg-report-2022.pdf" TargetMode="External"/><Relationship Id="rId13" Type="http://schemas.openxmlformats.org/officeDocument/2006/relationships/hyperlink" Target="https://www.renaultgroup.com/wp-content/uploads/2023/03/renault_2022-urd_20230327_en.pdf" TargetMode="External"/><Relationship Id="rId35" Type="http://schemas.openxmlformats.org/officeDocument/2006/relationships/hyperlink" Target="https://www.renaultgroup.com/wp-content/uploads/2023/03/renault_2022-urd_20230327_en.pdf" TargetMode="External"/><Relationship Id="rId12" Type="http://schemas.openxmlformats.org/officeDocument/2006/relationships/hyperlink" Target="https://www.press.bmwgroup.com/usa/article/detail/T0411002EN_US?language=en_US" TargetMode="External"/><Relationship Id="rId34" Type="http://schemas.openxmlformats.org/officeDocument/2006/relationships/hyperlink" Target="https://uploads.vw-mms.de/system/production/documents/cws/001/644/file_en/7acea9ea244714660b1ba82d80e4acc4bc21c752/2022_Sustainability_Report.pdf?1687875516&amp;disposition=attachment" TargetMode="External"/><Relationship Id="rId15" Type="http://schemas.openxmlformats.org/officeDocument/2006/relationships/hyperlink" Target="https://corporate.ford.com/content/dam/corporate/us/en-us/documents/reports/2023-integrated-sustainability-and-financial-report.pdf" TargetMode="External"/><Relationship Id="rId37" Type="http://schemas.openxmlformats.org/officeDocument/2006/relationships/hyperlink" Target="https://www.gac-motor.com/static/en/model/about/2022_ESG_REPOT_OF_GAC_GROUP.pdf" TargetMode="External"/><Relationship Id="rId14" Type="http://schemas.openxmlformats.org/officeDocument/2006/relationships/hyperlink" Target="https://vp272.alertir.com/afw/files/press/volvocar/202303076447-1.pdf" TargetMode="External"/><Relationship Id="rId36" Type="http://schemas.openxmlformats.org/officeDocument/2006/relationships/hyperlink" Target="https://electrek.co/2023/06/12/byd-joint-venture-mass-producing-sodium-ion-ev-batteries/" TargetMode="External"/><Relationship Id="rId17" Type="http://schemas.openxmlformats.org/officeDocument/2006/relationships/hyperlink" Target="https://global.geely.com/-/media/project/web-portal/2023/esg/geely-esg-report-2022.pdf" TargetMode="External"/><Relationship Id="rId39" Type="http://schemas.openxmlformats.org/officeDocument/2006/relationships/hyperlink" Target="https://www.bmwgroup.com/content/dam/grpw/websites/bmwgroup_com/ir/downloads/en/2023/bericht/BMW-Group-Report-2022-en.pdf" TargetMode="External"/><Relationship Id="rId16" Type="http://schemas.openxmlformats.org/officeDocument/2006/relationships/hyperlink" Target="https://www.nissan-global.com/EN/SUSTAINABILITY/LIBRARY/SR/2023/ASSETS/PDF/ESGDB23_E_All.pdf" TargetMode="External"/><Relationship Id="rId38" Type="http://schemas.openxmlformats.org/officeDocument/2006/relationships/hyperlink" Target="https://www.bmwgroup.com/content/dam/grpw/websites/bmwgroup_com/ir/downloads/en/2023/bericht/BMW-Group-Report-2022-en.pdf" TargetMode="External"/><Relationship Id="rId19" Type="http://schemas.openxmlformats.org/officeDocument/2006/relationships/hyperlink" Target="https://vp272.alertir.com/afw/files/press/volvocar/202303076447-1.pdf" TargetMode="External"/><Relationship Id="rId18" Type="http://schemas.openxmlformats.org/officeDocument/2006/relationships/hyperlink" Target="https://www.renaultgroup.com/wp-content/uploads/2023/03/renault_2022-urd_20230327_en.pd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sec.gov/Archives/edgar/data/1318605/000156459023007555/tsla-ex101_18.htm" TargetMode="External"/><Relationship Id="rId22" Type="http://schemas.openxmlformats.org/officeDocument/2006/relationships/hyperlink" Target="https://www.bmwgroup.com/content/dam/grpw/websites/bmwgroup_com/responsibility/downloads/en/2022/BMW-Group-Supplier-Code-of-Conduct-V.3.0_englisch_20221206.pdf" TargetMode="External"/><Relationship Id="rId21" Type="http://schemas.openxmlformats.org/officeDocument/2006/relationships/hyperlink" Target="https://www.tesla.com/legal/additional-resources" TargetMode="External"/><Relationship Id="rId24" Type="http://schemas.openxmlformats.org/officeDocument/2006/relationships/hyperlink" Target="https://www.bmwgroup.com/content/dam/grpw/websites/bmwgroup_com/responsibility/Menschenrechte/BMW_Group_Policy_Statement_Human_Rights_EN.pdf" TargetMode="External"/><Relationship Id="rId23" Type="http://schemas.openxmlformats.org/officeDocument/2006/relationships/hyperlink" Target="https://www.tesla.com/en_au/legal/additional-resources" TargetMode="External"/><Relationship Id="rId1" Type="http://schemas.openxmlformats.org/officeDocument/2006/relationships/hyperlink" Target="https://global.geely.com/-/media/project/web-portal/2023/esg/geely-esg-report-2022.pdf" TargetMode="External"/><Relationship Id="rId2" Type="http://schemas.openxmlformats.org/officeDocument/2006/relationships/hyperlink" Target="https://corporate.ford.com/content/dam/corporate/us/en-us/documents/operations/governance-and-policies/Ford-Supplier-Code-Of-Conduct-v2-Final.pdf" TargetMode="External"/><Relationship Id="rId3" Type="http://schemas.openxmlformats.org/officeDocument/2006/relationships/hyperlink" Target="https://global.geely.com/-/media/project/web-portal/2023/esg/geely-esg-report-2022.pdf" TargetMode="External"/><Relationship Id="rId4" Type="http://schemas.openxmlformats.org/officeDocument/2006/relationships/hyperlink" Target="https://worldwide.kia.com/int/files/company/sr/sustainability-report/sustainability-report-2023-int.pdf" TargetMode="External"/><Relationship Id="rId9" Type="http://schemas.openxmlformats.org/officeDocument/2006/relationships/hyperlink" Target="https://www.nissan-global.com/EN/SUSTAINABILITY/LIBRARY/SR/2023/ASSETS/PDF/ESGDB23_E_All.pdf" TargetMode="External"/><Relationship Id="rId26" Type="http://schemas.openxmlformats.org/officeDocument/2006/relationships/drawing" Target="../drawings/drawing6.xml"/><Relationship Id="rId25" Type="http://schemas.openxmlformats.org/officeDocument/2006/relationships/hyperlink" Target="https://www.tesla.com/legal/additional-resources" TargetMode="External"/><Relationship Id="rId5" Type="http://schemas.openxmlformats.org/officeDocument/2006/relationships/hyperlink" Target="https://sustainabilityreport.mercedes-benz.com/2022/_assets/downloads/entire-mercedes-benz-sr22.pdf" TargetMode="External"/><Relationship Id="rId6" Type="http://schemas.openxmlformats.org/officeDocument/2006/relationships/hyperlink" Target="https://corporate.ford.com/content/dam/corporate/us/en-us/documents/reports/2023-human-rights-progress-report.pdf" TargetMode="External"/><Relationship Id="rId7" Type="http://schemas.openxmlformats.org/officeDocument/2006/relationships/hyperlink" Target="https://www.hyundai.com/content/hyundai/ww/data/csr/data/0000000051/attach/english/hmc-2023-sustainability-report-en-v5.pdf" TargetMode="External"/><Relationship Id="rId8" Type="http://schemas.openxmlformats.org/officeDocument/2006/relationships/hyperlink" Target="https://sustainabilityreport.mercedes-benz.com/2022/_assets/downloads/entire-mercedes-benz-sr22.pdf" TargetMode="External"/><Relationship Id="rId11" Type="http://schemas.openxmlformats.org/officeDocument/2006/relationships/hyperlink" Target="https://worldwide.kia.com/int/files/company/sr/sustainability-report/sustainability-report-2023-int.pdf" TargetMode="External"/><Relationship Id="rId10" Type="http://schemas.openxmlformats.org/officeDocument/2006/relationships/hyperlink" Target="https://www.stellantis.com/content/dam/stellantis-corporate/sustainability/csr-disclosure/stellantis/2022/Stellantis-2022-CSR-Report.pdf" TargetMode="External"/><Relationship Id="rId13" Type="http://schemas.openxmlformats.org/officeDocument/2006/relationships/hyperlink" Target="https://vp272.alertir.com/afw/files/press/volvocar/202303076447-1.pdf" TargetMode="External"/><Relationship Id="rId12" Type="http://schemas.openxmlformats.org/officeDocument/2006/relationships/hyperlink" Target="https://sustainabilityreport.mercedes-benz.com/2022/_assets/downloads/entire-mercedes-benz-sr22.pdf" TargetMode="External"/><Relationship Id="rId15" Type="http://schemas.openxmlformats.org/officeDocument/2006/relationships/hyperlink" Target="https://www.gac-motor.com/static/en/model/about/2022_ESG_REPOT_OF_GAC_GROUP.pdf" TargetMode="External"/><Relationship Id="rId14" Type="http://schemas.openxmlformats.org/officeDocument/2006/relationships/hyperlink" Target="https://global.toyota/pages/global_toyota/sustainability/report/sdb/sdb23_en.pdf" TargetMode="External"/><Relationship Id="rId17" Type="http://schemas.openxmlformats.org/officeDocument/2006/relationships/hyperlink" Target="https://www.renaultgroup.com/wp-content/uploads/2020/06/renault_cobalt_supply_chain_mapping_.pdf" TargetMode="External"/><Relationship Id="rId16" Type="http://schemas.openxmlformats.org/officeDocument/2006/relationships/hyperlink" Target="https://www.hyundai.com/content/dam/hyundai/ww/en/images/company/sustainability/about-sustainability/policy/hyundai-conflict-minerals-responsible-minerals-report-eng-2022.pdf" TargetMode="External"/><Relationship Id="rId19" Type="http://schemas.openxmlformats.org/officeDocument/2006/relationships/hyperlink" Target="https://investor.gm.com/static-files/7130f9f6-af78-405f-9454-8b965f1c2015" TargetMode="External"/><Relationship Id="rId18" Type="http://schemas.openxmlformats.org/officeDocument/2006/relationships/hyperlink" Target="https://www.sec.gov/Archives/edgar/data/1318605/000156459023007555/tsla-ex101_18.ht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weforum.org/first-movers-coalition" TargetMode="External"/><Relationship Id="rId2" Type="http://schemas.openxmlformats.org/officeDocument/2006/relationships/hyperlink" Target="https://www.responsiblemineralsinitiative.org/"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aluminium-stewardship.org/wp-content/uploads/2022/05/ASI-Assurance-Manual-V2-May2022-3.pdf)" TargetMode="External"/><Relationship Id="rId2" Type="http://schemas.openxmlformats.org/officeDocument/2006/relationships/hyperlink" Target="https://www.responsiblemineralsinitiative.org/media/docs/standards/ResponsibleMineralsAssuranceProcess_Standard_AllMinerals_EN_121422.pdf"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2.43"/>
    <col customWidth="1" min="2" max="2" width="16.43"/>
  </cols>
  <sheetData>
    <row r="1" ht="90.75" customHeight="1">
      <c r="A1" s="1"/>
    </row>
    <row r="2">
      <c r="B2" s="2" t="s">
        <v>0</v>
      </c>
    </row>
    <row r="3">
      <c r="A3" s="3"/>
    </row>
    <row r="4">
      <c r="A4" s="3"/>
    </row>
    <row r="5">
      <c r="A5" s="3"/>
    </row>
    <row r="6">
      <c r="A6" s="3"/>
    </row>
    <row r="7">
      <c r="A7" s="3"/>
    </row>
    <row r="8">
      <c r="A8" s="3"/>
    </row>
    <row r="9">
      <c r="A9" s="3"/>
    </row>
    <row r="10">
      <c r="A10" s="3"/>
    </row>
    <row r="11">
      <c r="A11" s="3"/>
    </row>
    <row r="12">
      <c r="A12" s="3"/>
    </row>
    <row r="13">
      <c r="A13" s="3"/>
    </row>
    <row r="14" ht="20.25" customHeight="1">
      <c r="A14" s="3"/>
    </row>
    <row r="15" ht="21.75" customHeight="1">
      <c r="A15" s="3"/>
    </row>
    <row r="16">
      <c r="A16" s="3"/>
      <c r="B16" s="3"/>
      <c r="C16" s="3"/>
      <c r="D16" s="3"/>
      <c r="E16" s="3"/>
      <c r="F16" s="3"/>
      <c r="G16" s="3"/>
      <c r="H16" s="3"/>
      <c r="I16" s="3"/>
      <c r="J16" s="3"/>
    </row>
    <row r="17" ht="21.0" customHeight="1">
      <c r="B17" s="4" t="s">
        <v>1</v>
      </c>
      <c r="C17" s="5"/>
      <c r="D17" s="5"/>
      <c r="E17" s="5"/>
      <c r="F17" s="5"/>
      <c r="G17" s="5"/>
      <c r="H17" s="5"/>
      <c r="I17" s="5"/>
      <c r="J17" s="5"/>
      <c r="K17" s="5"/>
      <c r="L17" s="5"/>
      <c r="M17" s="6"/>
    </row>
    <row r="18">
      <c r="B18" s="7"/>
      <c r="C18" s="8"/>
      <c r="D18" s="8"/>
      <c r="E18" s="8"/>
      <c r="F18" s="8"/>
      <c r="G18" s="8"/>
      <c r="H18" s="8"/>
      <c r="I18" s="8"/>
      <c r="J18" s="8"/>
      <c r="K18" s="8"/>
      <c r="L18" s="8"/>
      <c r="M18" s="9"/>
    </row>
    <row r="19">
      <c r="B19" s="10"/>
      <c r="C19" s="10"/>
      <c r="D19" s="10"/>
      <c r="E19" s="10"/>
      <c r="F19" s="10"/>
      <c r="G19" s="10"/>
      <c r="H19" s="10"/>
      <c r="I19" s="10"/>
      <c r="J19" s="10"/>
      <c r="K19" s="10"/>
      <c r="L19" s="10"/>
      <c r="M19" s="10"/>
    </row>
    <row r="20" ht="18.75" customHeight="1">
      <c r="B20" s="11" t="s">
        <v>2</v>
      </c>
      <c r="C20" s="12"/>
      <c r="D20" s="12"/>
      <c r="E20" s="12"/>
      <c r="F20" s="12"/>
      <c r="G20" s="12"/>
      <c r="H20" s="12"/>
      <c r="I20" s="12"/>
      <c r="J20" s="12"/>
      <c r="K20" s="12"/>
      <c r="L20" s="12"/>
      <c r="M20" s="13"/>
    </row>
    <row r="21" ht="18.75" customHeight="1">
      <c r="B21" s="14"/>
      <c r="C21" s="15"/>
      <c r="D21" s="15"/>
      <c r="E21" s="15"/>
      <c r="F21" s="15"/>
      <c r="G21" s="15"/>
      <c r="H21" s="15"/>
      <c r="I21" s="15"/>
      <c r="J21" s="15"/>
      <c r="K21" s="15"/>
      <c r="L21" s="15"/>
      <c r="M21" s="16"/>
    </row>
    <row r="22" ht="15.75" customHeight="1">
      <c r="B22" s="17"/>
      <c r="C22" s="17"/>
      <c r="D22" s="17"/>
      <c r="E22" s="17"/>
      <c r="F22" s="17"/>
      <c r="G22" s="17"/>
      <c r="H22" s="17"/>
      <c r="I22" s="17"/>
      <c r="J22" s="17"/>
      <c r="K22" s="17"/>
      <c r="L22" s="17"/>
      <c r="M22" s="17"/>
    </row>
    <row r="23" ht="18.75" customHeight="1">
      <c r="B23" s="18" t="s">
        <v>3</v>
      </c>
      <c r="C23" s="19"/>
      <c r="D23" s="19"/>
      <c r="E23" s="19"/>
      <c r="F23" s="19"/>
      <c r="G23" s="19"/>
      <c r="H23" s="19"/>
      <c r="I23" s="19"/>
      <c r="J23" s="19"/>
      <c r="K23" s="19"/>
      <c r="L23" s="19"/>
      <c r="M23" s="20"/>
    </row>
    <row r="24" ht="18.75" customHeight="1">
      <c r="B24" s="21"/>
      <c r="C24" s="8"/>
      <c r="D24" s="8"/>
      <c r="E24" s="8"/>
      <c r="F24" s="8"/>
      <c r="G24" s="8"/>
      <c r="H24" s="8"/>
      <c r="I24" s="8"/>
      <c r="J24" s="8"/>
      <c r="K24" s="8"/>
      <c r="L24" s="8"/>
      <c r="M24" s="22"/>
    </row>
    <row r="25" ht="18.75" customHeight="1">
      <c r="B25" s="23" t="s">
        <v>4</v>
      </c>
      <c r="C25" s="5"/>
      <c r="D25" s="5"/>
      <c r="E25" s="5"/>
      <c r="F25" s="5"/>
      <c r="G25" s="5"/>
      <c r="H25" s="5"/>
      <c r="I25" s="5"/>
      <c r="J25" s="5"/>
      <c r="K25" s="5"/>
      <c r="L25" s="5"/>
      <c r="M25" s="24"/>
    </row>
    <row r="26" ht="18.75" customHeight="1">
      <c r="B26" s="25"/>
      <c r="C26" s="26"/>
      <c r="D26" s="26"/>
      <c r="E26" s="26"/>
      <c r="F26" s="26"/>
      <c r="G26" s="26"/>
      <c r="H26" s="26"/>
      <c r="I26" s="26"/>
      <c r="J26" s="26"/>
      <c r="K26" s="26"/>
      <c r="L26" s="26"/>
      <c r="M26" s="27"/>
    </row>
    <row r="27" ht="15.75" customHeight="1">
      <c r="B27" s="28"/>
      <c r="C27" s="17"/>
      <c r="D27" s="17"/>
      <c r="E27" s="17"/>
      <c r="F27" s="17"/>
      <c r="G27" s="17"/>
      <c r="H27" s="17"/>
      <c r="I27" s="17"/>
      <c r="J27" s="17"/>
      <c r="K27" s="17"/>
      <c r="L27" s="17"/>
      <c r="M27" s="17"/>
    </row>
    <row r="28" ht="18.75" customHeight="1">
      <c r="B28" s="29" t="s">
        <v>5</v>
      </c>
      <c r="C28" s="30"/>
      <c r="D28" s="30"/>
      <c r="E28" s="30"/>
      <c r="F28" s="30"/>
      <c r="G28" s="30"/>
      <c r="H28" s="30"/>
      <c r="I28" s="30"/>
      <c r="J28" s="30"/>
      <c r="K28" s="30"/>
      <c r="L28" s="30"/>
      <c r="M28" s="31"/>
    </row>
    <row r="29" ht="18.75" customHeight="1">
      <c r="B29" s="32"/>
      <c r="C29" s="8"/>
      <c r="D29" s="8"/>
      <c r="E29" s="8"/>
      <c r="F29" s="8"/>
      <c r="G29" s="8"/>
      <c r="H29" s="8"/>
      <c r="I29" s="8"/>
      <c r="J29" s="8"/>
      <c r="K29" s="8"/>
      <c r="L29" s="8"/>
      <c r="M29" s="33"/>
    </row>
    <row r="30" ht="18.75" customHeight="1">
      <c r="B30" s="34" t="s">
        <v>6</v>
      </c>
      <c r="C30" s="5"/>
      <c r="D30" s="5"/>
      <c r="E30" s="5"/>
      <c r="F30" s="5"/>
      <c r="G30" s="5"/>
      <c r="H30" s="5"/>
      <c r="I30" s="5"/>
      <c r="J30" s="5"/>
      <c r="K30" s="5"/>
      <c r="L30" s="5"/>
      <c r="M30" s="35"/>
    </row>
    <row r="31" ht="34.5" customHeight="1">
      <c r="B31" s="36"/>
      <c r="C31" s="37"/>
      <c r="D31" s="37"/>
      <c r="E31" s="37"/>
      <c r="F31" s="37"/>
      <c r="G31" s="37"/>
      <c r="H31" s="37"/>
      <c r="I31" s="37"/>
      <c r="J31" s="37"/>
      <c r="K31" s="37"/>
      <c r="L31" s="37"/>
      <c r="M31" s="38"/>
    </row>
    <row r="32" ht="15.75" customHeight="1">
      <c r="B32" s="17"/>
      <c r="C32" s="17"/>
      <c r="D32" s="17"/>
      <c r="E32" s="17"/>
      <c r="F32" s="17"/>
      <c r="G32" s="17"/>
      <c r="H32" s="17"/>
      <c r="I32" s="17"/>
      <c r="J32" s="17"/>
      <c r="K32" s="17"/>
      <c r="L32" s="17"/>
      <c r="M32" s="17"/>
    </row>
    <row r="33" ht="18.75" customHeight="1">
      <c r="B33" s="39" t="s">
        <v>7</v>
      </c>
      <c r="C33" s="40"/>
      <c r="D33" s="40"/>
      <c r="E33" s="40"/>
      <c r="F33" s="40"/>
      <c r="G33" s="40"/>
      <c r="H33" s="40"/>
      <c r="I33" s="40"/>
      <c r="J33" s="40"/>
      <c r="K33" s="40"/>
      <c r="L33" s="40"/>
      <c r="M33" s="41"/>
    </row>
    <row r="34" ht="18.75" customHeight="1">
      <c r="B34" s="42"/>
      <c r="C34" s="8"/>
      <c r="D34" s="8"/>
      <c r="E34" s="8"/>
      <c r="F34" s="8"/>
      <c r="G34" s="8"/>
      <c r="H34" s="8"/>
      <c r="I34" s="8"/>
      <c r="J34" s="8"/>
      <c r="K34" s="8"/>
      <c r="L34" s="8"/>
      <c r="M34" s="43"/>
    </row>
    <row r="35" ht="18.75" customHeight="1">
      <c r="B35" s="44" t="s">
        <v>8</v>
      </c>
      <c r="M35" s="45"/>
    </row>
    <row r="36" ht="18.75" customHeight="1">
      <c r="B36" s="46"/>
      <c r="M36" s="45"/>
    </row>
    <row r="37" ht="18.75" customHeight="1">
      <c r="B37" s="47" t="s">
        <v>9</v>
      </c>
      <c r="C37" s="5"/>
      <c r="D37" s="5"/>
      <c r="E37" s="5"/>
      <c r="F37" s="5"/>
      <c r="G37" s="5"/>
      <c r="H37" s="5"/>
      <c r="I37" s="5"/>
      <c r="J37" s="5"/>
      <c r="K37" s="5"/>
      <c r="L37" s="5"/>
      <c r="M37" s="48"/>
    </row>
    <row r="38" ht="18.75" customHeight="1">
      <c r="B38" s="49"/>
      <c r="C38" s="50"/>
      <c r="D38" s="50"/>
      <c r="E38" s="50"/>
      <c r="F38" s="50"/>
      <c r="G38" s="50"/>
      <c r="H38" s="50"/>
      <c r="I38" s="50"/>
      <c r="J38" s="50"/>
      <c r="K38" s="50"/>
      <c r="L38" s="50"/>
      <c r="M38" s="51"/>
    </row>
    <row r="39" ht="15.75" customHeight="1">
      <c r="B39" s="52"/>
      <c r="C39" s="52"/>
      <c r="D39" s="52"/>
      <c r="E39" s="52"/>
      <c r="F39" s="52"/>
      <c r="G39" s="52"/>
      <c r="H39" s="52"/>
      <c r="I39" s="52"/>
      <c r="J39" s="52"/>
      <c r="K39" s="52"/>
      <c r="L39" s="52"/>
      <c r="M39" s="52"/>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1">
    <mergeCell ref="B30:M31"/>
    <mergeCell ref="B33:M34"/>
    <mergeCell ref="B35:M36"/>
    <mergeCell ref="B37:M38"/>
    <mergeCell ref="A1:J1"/>
    <mergeCell ref="B2:M15"/>
    <mergeCell ref="B17:M18"/>
    <mergeCell ref="B20:M21"/>
    <mergeCell ref="B23:M24"/>
    <mergeCell ref="B25:M26"/>
    <mergeCell ref="B28:M29"/>
  </mergeCells>
  <hyperlinks>
    <hyperlink r:id="rId1" ref="B2"/>
    <hyperlink display="2. Summary | Overall - - this worksheet presents the total scores the automakers received for each of the two main categories (climate &amp; environment, and human rights), as well as the total scores for each of their four sub-categories." location="'2. Summary | Overall Scores'!A1" ref="B20"/>
    <hyperlink display="3. Summary | Climate &amp; Environment - this worksheets presents the scores for each indicator of the climate and environment category, which looks at automakers' efforts to ensure fossil-free and environmentally responsible supply chains." location="'3. Summary | Climate &amp; Environm'!A1" ref="B23"/>
    <hyperlink display="4. Summary | Respect for Human Rights - this worksheet presents the scores for each indicator of the human rights categories, which looks at efforts by automakers to ensure responsible sourcing and respect for human rights throughout their supply chain _x000a_" location="'4. Summary | Respect for Human '!A1" ref="B25"/>
    <hyperlink display="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 location="'5. Auto Review | Climate &amp; Envi'!A1" ref="B28"/>
    <hyperlink display="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 location="'6. Auto Review | Respect for Hu'!A1" ref="B30"/>
    <hyperlink display="7. Weightings - this worksheet provides an overview of the weighting methodology applied to the groups of indicators used for each sub-category. Please see the accompanying methodology document for more information on this weighting methodology" location="'7. Weightings'!A1" ref="B33"/>
    <hyperlink display="8. 3rd Party Scheme Assessment - this worksheet shows the results of the assessment of third party auditing and accreditation schemes, which results in point modifiers being applied to some indicators. Please see the accompanying methodology document for more information on this assessment." location="'8. 3rd Party Schemes Assessment'!A1" ref="B35"/>
    <hyperlink display="9. Company docs reviewed - this worksheet provides a bibliography of the company documents reviewed for the evaluation and scoring of each automaker. Note that, as explained in the methodology document, the cut-off date for information to be included in our analysis was 1 August 2022." location="'9. Company Docs Reviewed'!A1" ref="B37"/>
  </hyperlinks>
  <printOptions/>
  <pageMargins bottom="0.75" footer="0.0" header="0.0" left="0.7" right="0.7" top="0.75"/>
  <pageSetup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outlinePr summaryBelow="0" summaryRight="0"/>
    <pageSetUpPr/>
  </sheetPr>
  <sheetViews>
    <sheetView workbookViewId="0"/>
  </sheetViews>
  <sheetFormatPr customHeight="1" defaultColWidth="14.43" defaultRowHeight="15.0"/>
  <cols>
    <col customWidth="1" min="1" max="1" width="24.43"/>
    <col customWidth="1" min="2" max="2" width="30.29"/>
    <col customWidth="1" min="3" max="3" width="54.29"/>
  </cols>
  <sheetData>
    <row r="1">
      <c r="A1" s="462" t="s">
        <v>1250</v>
      </c>
      <c r="B1" s="463"/>
      <c r="C1" s="463"/>
      <c r="D1" s="463"/>
      <c r="E1" s="463"/>
      <c r="F1" s="463"/>
      <c r="G1" s="463"/>
      <c r="H1" s="463"/>
      <c r="I1" s="463"/>
      <c r="J1" s="463"/>
      <c r="K1" s="463"/>
      <c r="L1" s="463"/>
      <c r="M1" s="463"/>
      <c r="N1" s="463"/>
      <c r="O1" s="463"/>
      <c r="P1" s="463"/>
      <c r="Q1" s="463"/>
      <c r="R1" s="463"/>
      <c r="S1" s="463"/>
      <c r="T1" s="463"/>
      <c r="U1" s="463"/>
      <c r="V1" s="463"/>
      <c r="W1" s="463"/>
      <c r="X1" s="463"/>
      <c r="Y1" s="464"/>
    </row>
    <row r="2">
      <c r="A2" s="463"/>
      <c r="B2" s="463"/>
      <c r="C2" s="463"/>
      <c r="D2" s="463"/>
      <c r="E2" s="463"/>
      <c r="F2" s="463"/>
      <c r="G2" s="463"/>
      <c r="H2" s="463"/>
      <c r="I2" s="463"/>
      <c r="J2" s="463"/>
      <c r="K2" s="463"/>
      <c r="L2" s="463"/>
      <c r="M2" s="463"/>
      <c r="N2" s="463"/>
      <c r="O2" s="463"/>
      <c r="P2" s="463"/>
      <c r="Q2" s="463"/>
      <c r="R2" s="463"/>
      <c r="S2" s="463"/>
      <c r="T2" s="463"/>
      <c r="U2" s="463"/>
      <c r="V2" s="463"/>
      <c r="W2" s="463"/>
      <c r="X2" s="463"/>
      <c r="Y2" s="464"/>
    </row>
    <row r="3">
      <c r="A3" s="463" t="s">
        <v>29</v>
      </c>
      <c r="B3" s="465">
        <v>2022.0</v>
      </c>
      <c r="C3" s="463" t="s">
        <v>1251</v>
      </c>
      <c r="D3" s="463"/>
      <c r="E3" s="466" t="s">
        <v>1252</v>
      </c>
      <c r="F3" s="463"/>
      <c r="G3" s="463"/>
      <c r="H3" s="463"/>
      <c r="I3" s="463"/>
      <c r="J3" s="463"/>
      <c r="K3" s="463"/>
      <c r="L3" s="463"/>
      <c r="M3" s="463"/>
      <c r="N3" s="463"/>
      <c r="O3" s="463"/>
      <c r="P3" s="463"/>
      <c r="Q3" s="463"/>
      <c r="R3" s="463"/>
      <c r="S3" s="463"/>
      <c r="T3" s="463"/>
      <c r="U3" s="463"/>
      <c r="V3" s="463"/>
      <c r="W3" s="463"/>
      <c r="X3" s="463"/>
      <c r="Y3" s="464"/>
    </row>
    <row r="4">
      <c r="A4" s="463" t="s">
        <v>29</v>
      </c>
      <c r="B4" s="465">
        <v>2022.0</v>
      </c>
      <c r="C4" s="463" t="s">
        <v>1253</v>
      </c>
      <c r="D4" s="463"/>
      <c r="E4" s="466" t="s">
        <v>1254</v>
      </c>
      <c r="F4" s="463"/>
      <c r="G4" s="463"/>
      <c r="H4" s="463"/>
      <c r="I4" s="463"/>
      <c r="J4" s="463"/>
      <c r="K4" s="463"/>
      <c r="L4" s="463"/>
      <c r="M4" s="463"/>
      <c r="N4" s="463"/>
      <c r="O4" s="463"/>
      <c r="P4" s="463"/>
      <c r="Q4" s="463"/>
      <c r="R4" s="463"/>
      <c r="S4" s="463"/>
      <c r="T4" s="463"/>
      <c r="U4" s="463"/>
      <c r="V4" s="463"/>
      <c r="W4" s="463"/>
      <c r="X4" s="463"/>
      <c r="Y4" s="464"/>
    </row>
    <row r="5">
      <c r="A5" s="463" t="s">
        <v>29</v>
      </c>
      <c r="B5" s="465">
        <v>2022.0</v>
      </c>
      <c r="C5" s="463" t="s">
        <v>1255</v>
      </c>
      <c r="D5" s="463"/>
      <c r="E5" s="466" t="s">
        <v>1256</v>
      </c>
      <c r="F5" s="463"/>
      <c r="G5" s="463"/>
      <c r="H5" s="463"/>
      <c r="I5" s="463"/>
      <c r="J5" s="463"/>
      <c r="K5" s="463"/>
      <c r="L5" s="463"/>
      <c r="M5" s="463"/>
      <c r="N5" s="463"/>
      <c r="O5" s="463"/>
      <c r="P5" s="463"/>
      <c r="Q5" s="463"/>
      <c r="R5" s="463"/>
      <c r="S5" s="463"/>
      <c r="T5" s="463"/>
      <c r="U5" s="463"/>
      <c r="V5" s="463"/>
      <c r="W5" s="463"/>
      <c r="X5" s="463"/>
      <c r="Y5" s="464"/>
    </row>
    <row r="6">
      <c r="A6" s="463" t="s">
        <v>29</v>
      </c>
      <c r="B6" s="465">
        <v>2020.0</v>
      </c>
      <c r="C6" s="463" t="s">
        <v>1257</v>
      </c>
      <c r="D6" s="463"/>
      <c r="E6" s="466" t="s">
        <v>1258</v>
      </c>
      <c r="F6" s="463"/>
      <c r="G6" s="463"/>
      <c r="H6" s="463"/>
      <c r="I6" s="463"/>
      <c r="J6" s="463"/>
      <c r="K6" s="463"/>
      <c r="L6" s="463"/>
      <c r="M6" s="463"/>
      <c r="N6" s="463"/>
      <c r="O6" s="463"/>
      <c r="P6" s="463"/>
      <c r="Q6" s="463"/>
      <c r="R6" s="463"/>
      <c r="S6" s="463"/>
      <c r="T6" s="463"/>
      <c r="U6" s="463"/>
      <c r="V6" s="463"/>
      <c r="W6" s="463"/>
      <c r="X6" s="463"/>
      <c r="Y6" s="464"/>
    </row>
    <row r="7">
      <c r="A7" s="463" t="s">
        <v>29</v>
      </c>
      <c r="B7" s="465">
        <v>2022.0</v>
      </c>
      <c r="C7" s="463" t="s">
        <v>1259</v>
      </c>
      <c r="D7" s="463"/>
      <c r="E7" s="466" t="s">
        <v>1260</v>
      </c>
      <c r="F7" s="463"/>
      <c r="G7" s="463"/>
      <c r="H7" s="463"/>
      <c r="I7" s="463"/>
      <c r="J7" s="463"/>
      <c r="K7" s="463"/>
      <c r="L7" s="463"/>
      <c r="M7" s="463"/>
      <c r="N7" s="463"/>
      <c r="O7" s="463"/>
      <c r="P7" s="463"/>
      <c r="Q7" s="463"/>
      <c r="R7" s="463"/>
      <c r="S7" s="463"/>
      <c r="T7" s="463"/>
      <c r="U7" s="463"/>
      <c r="V7" s="463"/>
      <c r="W7" s="463"/>
      <c r="X7" s="463"/>
      <c r="Y7" s="464"/>
    </row>
    <row r="8">
      <c r="A8" s="463" t="s">
        <v>29</v>
      </c>
      <c r="B8" s="465">
        <v>2022.0</v>
      </c>
      <c r="C8" s="463" t="s">
        <v>1261</v>
      </c>
      <c r="D8" s="463"/>
      <c r="E8" s="466" t="s">
        <v>1262</v>
      </c>
      <c r="F8" s="463"/>
      <c r="G8" s="463"/>
      <c r="H8" s="463"/>
      <c r="I8" s="463"/>
      <c r="J8" s="463"/>
      <c r="K8" s="463"/>
      <c r="L8" s="463"/>
      <c r="M8" s="463"/>
      <c r="N8" s="463"/>
      <c r="O8" s="463"/>
      <c r="P8" s="463"/>
      <c r="Q8" s="463"/>
      <c r="R8" s="463"/>
      <c r="S8" s="463"/>
      <c r="T8" s="463"/>
      <c r="U8" s="463"/>
      <c r="V8" s="463"/>
      <c r="W8" s="463"/>
      <c r="X8" s="463"/>
      <c r="Y8" s="464"/>
    </row>
    <row r="9">
      <c r="A9" s="463" t="s">
        <v>29</v>
      </c>
      <c r="B9" s="465">
        <v>2022.0</v>
      </c>
      <c r="C9" s="463" t="s">
        <v>1263</v>
      </c>
      <c r="D9" s="463"/>
      <c r="E9" s="466" t="s">
        <v>1264</v>
      </c>
      <c r="F9" s="463"/>
      <c r="G9" s="463"/>
      <c r="H9" s="463"/>
      <c r="I9" s="463"/>
      <c r="J9" s="463"/>
      <c r="K9" s="463"/>
      <c r="L9" s="463"/>
      <c r="M9" s="463"/>
      <c r="N9" s="463"/>
      <c r="O9" s="463"/>
      <c r="P9" s="463"/>
      <c r="Q9" s="463"/>
      <c r="R9" s="463"/>
      <c r="S9" s="463"/>
      <c r="T9" s="463"/>
      <c r="U9" s="463"/>
      <c r="V9" s="463"/>
      <c r="W9" s="463"/>
      <c r="X9" s="463"/>
      <c r="Y9" s="464"/>
    </row>
    <row r="10">
      <c r="A10" s="463" t="s">
        <v>29</v>
      </c>
      <c r="B10" s="465">
        <v>2022.0</v>
      </c>
      <c r="C10" s="455" t="s">
        <v>1265</v>
      </c>
      <c r="D10" s="463"/>
      <c r="E10" s="467" t="s">
        <v>1266</v>
      </c>
      <c r="F10" s="463"/>
      <c r="G10" s="463"/>
      <c r="H10" s="463"/>
      <c r="I10" s="463"/>
      <c r="J10" s="463"/>
      <c r="K10" s="463"/>
      <c r="L10" s="463"/>
      <c r="M10" s="463"/>
      <c r="N10" s="463"/>
      <c r="O10" s="463"/>
      <c r="P10" s="463"/>
      <c r="Q10" s="463"/>
      <c r="R10" s="463"/>
      <c r="S10" s="463"/>
      <c r="T10" s="463"/>
      <c r="U10" s="463"/>
      <c r="V10" s="463"/>
      <c r="W10" s="463"/>
      <c r="X10" s="463"/>
      <c r="Y10" s="464"/>
    </row>
    <row r="11">
      <c r="A11" s="463" t="s">
        <v>29</v>
      </c>
      <c r="B11" s="465">
        <v>2022.0</v>
      </c>
      <c r="C11" s="463" t="s">
        <v>1267</v>
      </c>
      <c r="D11" s="463"/>
      <c r="E11" s="466" t="s">
        <v>1268</v>
      </c>
      <c r="F11" s="463"/>
      <c r="G11" s="463"/>
      <c r="H11" s="463"/>
      <c r="I11" s="463"/>
      <c r="J11" s="463"/>
      <c r="K11" s="463"/>
      <c r="L11" s="463"/>
      <c r="M11" s="463"/>
      <c r="N11" s="463"/>
      <c r="O11" s="463"/>
      <c r="P11" s="463"/>
      <c r="Q11" s="463"/>
      <c r="R11" s="463"/>
      <c r="S11" s="463"/>
      <c r="T11" s="463"/>
      <c r="U11" s="463"/>
      <c r="V11" s="463"/>
      <c r="W11" s="463"/>
      <c r="X11" s="463"/>
      <c r="Y11" s="464"/>
    </row>
    <row r="12">
      <c r="A12" s="463" t="s">
        <v>29</v>
      </c>
      <c r="B12" s="465">
        <v>2021.0</v>
      </c>
      <c r="C12" s="463" t="s">
        <v>1269</v>
      </c>
      <c r="D12" s="463"/>
      <c r="E12" s="466" t="s">
        <v>1270</v>
      </c>
      <c r="F12" s="463"/>
      <c r="G12" s="463"/>
      <c r="H12" s="463"/>
      <c r="I12" s="463"/>
      <c r="J12" s="463"/>
      <c r="K12" s="463"/>
      <c r="L12" s="463"/>
      <c r="M12" s="463"/>
      <c r="N12" s="463"/>
      <c r="O12" s="463"/>
      <c r="P12" s="463"/>
      <c r="Q12" s="463"/>
      <c r="R12" s="463"/>
      <c r="S12" s="463"/>
      <c r="T12" s="463"/>
      <c r="U12" s="463"/>
      <c r="V12" s="463"/>
      <c r="W12" s="463"/>
      <c r="X12" s="463"/>
      <c r="Y12" s="464"/>
    </row>
    <row r="13">
      <c r="A13" s="463" t="s">
        <v>29</v>
      </c>
      <c r="B13" s="465">
        <v>2021.0</v>
      </c>
      <c r="C13" s="131" t="s">
        <v>1271</v>
      </c>
      <c r="D13" s="463"/>
      <c r="E13" s="466" t="s">
        <v>1272</v>
      </c>
      <c r="F13" s="463"/>
      <c r="G13" s="463"/>
      <c r="H13" s="463"/>
      <c r="I13" s="463"/>
      <c r="J13" s="463"/>
      <c r="K13" s="463"/>
      <c r="L13" s="463"/>
      <c r="M13" s="463"/>
      <c r="N13" s="463"/>
      <c r="O13" s="463"/>
      <c r="P13" s="463"/>
      <c r="Q13" s="463"/>
      <c r="R13" s="463"/>
      <c r="S13" s="463"/>
      <c r="T13" s="463"/>
      <c r="U13" s="463"/>
      <c r="V13" s="463"/>
      <c r="W13" s="463"/>
      <c r="X13" s="463"/>
      <c r="Y13" s="464"/>
    </row>
    <row r="14">
      <c r="A14" s="463" t="s">
        <v>40</v>
      </c>
      <c r="B14" s="465">
        <v>2022.0</v>
      </c>
      <c r="C14" s="131" t="s">
        <v>1273</v>
      </c>
      <c r="D14" s="463"/>
      <c r="E14" s="466" t="s">
        <v>1274</v>
      </c>
      <c r="F14" s="463"/>
      <c r="G14" s="463"/>
      <c r="H14" s="463"/>
      <c r="I14" s="463"/>
      <c r="J14" s="463"/>
      <c r="K14" s="463"/>
      <c r="L14" s="463"/>
      <c r="M14" s="463"/>
      <c r="N14" s="463"/>
      <c r="O14" s="463"/>
      <c r="P14" s="463"/>
      <c r="Q14" s="463"/>
      <c r="R14" s="463"/>
      <c r="S14" s="463"/>
      <c r="T14" s="463"/>
      <c r="U14" s="463"/>
      <c r="V14" s="463"/>
      <c r="W14" s="463"/>
      <c r="X14" s="463"/>
      <c r="Y14" s="464"/>
    </row>
    <row r="15">
      <c r="A15" s="463" t="s">
        <v>40</v>
      </c>
      <c r="B15" s="465">
        <v>2022.0</v>
      </c>
      <c r="C15" s="131" t="s">
        <v>1275</v>
      </c>
      <c r="D15" s="463"/>
      <c r="E15" s="466" t="s">
        <v>1276</v>
      </c>
      <c r="F15" s="463"/>
      <c r="G15" s="463"/>
      <c r="H15" s="463"/>
      <c r="I15" s="463"/>
      <c r="J15" s="463"/>
      <c r="K15" s="463"/>
      <c r="L15" s="463"/>
      <c r="M15" s="463"/>
      <c r="N15" s="463"/>
      <c r="O15" s="463"/>
      <c r="P15" s="463"/>
      <c r="Q15" s="463"/>
      <c r="R15" s="463"/>
      <c r="S15" s="463"/>
      <c r="T15" s="463"/>
      <c r="U15" s="463"/>
      <c r="V15" s="463"/>
      <c r="W15" s="463"/>
      <c r="X15" s="463"/>
      <c r="Y15" s="464"/>
    </row>
    <row r="16">
      <c r="A16" s="463" t="s">
        <v>40</v>
      </c>
      <c r="B16" s="463" t="s">
        <v>1277</v>
      </c>
      <c r="C16" s="131" t="s">
        <v>1278</v>
      </c>
      <c r="D16" s="463"/>
      <c r="E16" s="463"/>
      <c r="F16" s="463"/>
      <c r="G16" s="463"/>
      <c r="H16" s="463"/>
      <c r="I16" s="463"/>
      <c r="J16" s="463"/>
      <c r="K16" s="463"/>
      <c r="L16" s="463"/>
      <c r="M16" s="463"/>
      <c r="N16" s="463"/>
      <c r="O16" s="463"/>
      <c r="P16" s="463"/>
      <c r="Q16" s="463"/>
      <c r="R16" s="463"/>
      <c r="S16" s="463"/>
      <c r="T16" s="463"/>
      <c r="U16" s="463"/>
      <c r="V16" s="463"/>
      <c r="W16" s="463"/>
      <c r="X16" s="463"/>
      <c r="Y16" s="464"/>
    </row>
    <row r="17">
      <c r="A17" s="463" t="s">
        <v>25</v>
      </c>
      <c r="B17" s="465">
        <v>2023.0</v>
      </c>
      <c r="C17" s="463" t="s">
        <v>1279</v>
      </c>
      <c r="D17" s="463"/>
      <c r="E17" s="466" t="s">
        <v>1280</v>
      </c>
      <c r="F17" s="463"/>
      <c r="G17" s="463"/>
      <c r="H17" s="463"/>
      <c r="I17" s="463"/>
      <c r="J17" s="463"/>
      <c r="K17" s="463"/>
      <c r="L17" s="463"/>
      <c r="M17" s="463"/>
      <c r="N17" s="463"/>
      <c r="O17" s="463"/>
      <c r="P17" s="463"/>
      <c r="Q17" s="463"/>
      <c r="R17" s="463"/>
      <c r="S17" s="463"/>
      <c r="T17" s="463"/>
      <c r="U17" s="463"/>
      <c r="V17" s="463"/>
      <c r="W17" s="463"/>
      <c r="X17" s="463"/>
      <c r="Y17" s="464"/>
    </row>
    <row r="18">
      <c r="A18" s="463" t="s">
        <v>25</v>
      </c>
      <c r="B18" s="465">
        <v>2023.0</v>
      </c>
      <c r="C18" s="463" t="s">
        <v>1261</v>
      </c>
      <c r="D18" s="463"/>
      <c r="E18" s="466" t="s">
        <v>1281</v>
      </c>
      <c r="F18" s="463"/>
      <c r="G18" s="463"/>
      <c r="H18" s="463"/>
      <c r="I18" s="463"/>
      <c r="J18" s="463"/>
      <c r="K18" s="463"/>
      <c r="L18" s="463"/>
      <c r="M18" s="463"/>
      <c r="N18" s="463"/>
      <c r="O18" s="463"/>
      <c r="P18" s="463"/>
      <c r="Q18" s="463"/>
      <c r="R18" s="463"/>
      <c r="S18" s="463"/>
      <c r="T18" s="463"/>
      <c r="U18" s="463"/>
      <c r="V18" s="463"/>
      <c r="W18" s="463"/>
      <c r="X18" s="463"/>
      <c r="Y18" s="464"/>
    </row>
    <row r="19">
      <c r="A19" s="463" t="s">
        <v>25</v>
      </c>
      <c r="B19" s="465">
        <v>2023.0</v>
      </c>
      <c r="C19" s="463" t="s">
        <v>1282</v>
      </c>
      <c r="D19" s="463"/>
      <c r="E19" s="466" t="s">
        <v>1283</v>
      </c>
      <c r="F19" s="463"/>
      <c r="G19" s="463"/>
      <c r="H19" s="463"/>
      <c r="I19" s="463"/>
      <c r="J19" s="463"/>
      <c r="K19" s="463"/>
      <c r="L19" s="463"/>
      <c r="M19" s="463"/>
      <c r="N19" s="463"/>
      <c r="O19" s="463"/>
      <c r="P19" s="463"/>
      <c r="Q19" s="463"/>
      <c r="R19" s="463"/>
      <c r="S19" s="463"/>
      <c r="T19" s="463"/>
      <c r="U19" s="463"/>
      <c r="V19" s="463"/>
      <c r="W19" s="463"/>
      <c r="X19" s="463"/>
      <c r="Y19" s="464"/>
    </row>
    <row r="20" ht="15.75" customHeight="1">
      <c r="A20" s="463" t="s">
        <v>25</v>
      </c>
      <c r="B20" s="465">
        <v>2023.0</v>
      </c>
      <c r="C20" s="463" t="s">
        <v>1284</v>
      </c>
      <c r="D20" s="463"/>
      <c r="E20" s="466" t="s">
        <v>1285</v>
      </c>
      <c r="F20" s="463"/>
      <c r="G20" s="463"/>
      <c r="H20" s="463"/>
      <c r="I20" s="463"/>
      <c r="J20" s="463"/>
      <c r="K20" s="463"/>
      <c r="L20" s="463"/>
      <c r="M20" s="463"/>
      <c r="N20" s="463"/>
      <c r="O20" s="463"/>
      <c r="P20" s="463"/>
      <c r="Q20" s="463"/>
      <c r="R20" s="463"/>
      <c r="S20" s="463"/>
      <c r="T20" s="463"/>
      <c r="U20" s="463"/>
      <c r="V20" s="463"/>
      <c r="W20" s="463"/>
      <c r="X20" s="463"/>
      <c r="Y20" s="464"/>
    </row>
    <row r="21" ht="15.75" customHeight="1">
      <c r="A21" s="463" t="s">
        <v>25</v>
      </c>
      <c r="B21" s="465">
        <v>2022.0</v>
      </c>
      <c r="C21" s="463" t="s">
        <v>1286</v>
      </c>
      <c r="D21" s="463"/>
      <c r="E21" s="466" t="s">
        <v>1287</v>
      </c>
      <c r="F21" s="463"/>
      <c r="G21" s="463"/>
      <c r="H21" s="463"/>
      <c r="I21" s="463"/>
      <c r="J21" s="463"/>
      <c r="K21" s="463"/>
      <c r="L21" s="463"/>
      <c r="M21" s="463"/>
      <c r="N21" s="463"/>
      <c r="O21" s="463"/>
      <c r="P21" s="463"/>
      <c r="Q21" s="463"/>
      <c r="R21" s="463"/>
      <c r="S21" s="463"/>
      <c r="T21" s="463"/>
      <c r="U21" s="463"/>
      <c r="V21" s="463"/>
      <c r="W21" s="463"/>
      <c r="X21" s="463"/>
      <c r="Y21" s="464"/>
    </row>
    <row r="22" ht="15.75" customHeight="1">
      <c r="A22" s="463" t="s">
        <v>25</v>
      </c>
      <c r="B22" s="465">
        <v>2023.0</v>
      </c>
      <c r="C22" s="463" t="s">
        <v>1288</v>
      </c>
      <c r="D22" s="463"/>
      <c r="E22" s="468" t="s">
        <v>1289</v>
      </c>
      <c r="F22" s="463"/>
      <c r="G22" s="463"/>
      <c r="H22" s="463"/>
      <c r="I22" s="463"/>
      <c r="J22" s="463"/>
      <c r="K22" s="463"/>
      <c r="L22" s="463"/>
      <c r="M22" s="463"/>
      <c r="N22" s="463"/>
      <c r="O22" s="463"/>
      <c r="P22" s="463"/>
      <c r="Q22" s="463"/>
      <c r="R22" s="463"/>
      <c r="S22" s="463"/>
      <c r="T22" s="463"/>
      <c r="U22" s="463"/>
      <c r="V22" s="463"/>
      <c r="W22" s="463"/>
      <c r="X22" s="463"/>
      <c r="Y22" s="464"/>
    </row>
    <row r="23" ht="15.75" customHeight="1">
      <c r="A23" s="463" t="s">
        <v>25</v>
      </c>
      <c r="B23" s="465">
        <v>2023.0</v>
      </c>
      <c r="C23" s="463" t="s">
        <v>1290</v>
      </c>
      <c r="D23" s="463"/>
      <c r="E23" s="466" t="s">
        <v>1291</v>
      </c>
      <c r="F23" s="463"/>
      <c r="G23" s="463"/>
      <c r="H23" s="463"/>
      <c r="I23" s="463"/>
      <c r="J23" s="463"/>
      <c r="K23" s="463"/>
      <c r="L23" s="463"/>
      <c r="M23" s="463"/>
      <c r="N23" s="463"/>
      <c r="O23" s="463"/>
      <c r="P23" s="463"/>
      <c r="Q23" s="463"/>
      <c r="R23" s="463"/>
      <c r="S23" s="463"/>
      <c r="T23" s="463"/>
      <c r="U23" s="463"/>
      <c r="V23" s="463"/>
      <c r="W23" s="463"/>
      <c r="X23" s="463"/>
      <c r="Y23" s="464"/>
    </row>
    <row r="24" ht="15.75" customHeight="1">
      <c r="A24" s="463" t="s">
        <v>25</v>
      </c>
      <c r="B24" s="465">
        <v>2022.0</v>
      </c>
      <c r="C24" s="463" t="s">
        <v>1292</v>
      </c>
      <c r="D24" s="463"/>
      <c r="E24" s="466" t="s">
        <v>1293</v>
      </c>
      <c r="F24" s="463"/>
      <c r="G24" s="463"/>
      <c r="H24" s="463"/>
      <c r="I24" s="463"/>
      <c r="J24" s="463"/>
      <c r="K24" s="463"/>
      <c r="L24" s="463"/>
      <c r="M24" s="463"/>
      <c r="N24" s="463"/>
      <c r="O24" s="463"/>
      <c r="P24" s="463"/>
      <c r="Q24" s="463"/>
      <c r="R24" s="463"/>
      <c r="S24" s="463"/>
      <c r="T24" s="463"/>
      <c r="U24" s="463"/>
      <c r="V24" s="463"/>
      <c r="W24" s="463"/>
      <c r="X24" s="463"/>
      <c r="Y24" s="464"/>
    </row>
    <row r="25" ht="15.75" customHeight="1">
      <c r="A25" s="463" t="s">
        <v>25</v>
      </c>
      <c r="B25" s="463"/>
      <c r="C25" s="463" t="s">
        <v>1294</v>
      </c>
      <c r="D25" s="463"/>
      <c r="E25" s="466" t="s">
        <v>1295</v>
      </c>
      <c r="F25" s="463"/>
      <c r="G25" s="463"/>
      <c r="H25" s="463"/>
      <c r="I25" s="463"/>
      <c r="J25" s="463"/>
      <c r="K25" s="463"/>
      <c r="L25" s="463"/>
      <c r="M25" s="463"/>
      <c r="N25" s="463"/>
      <c r="O25" s="463"/>
      <c r="P25" s="463"/>
      <c r="Q25" s="463"/>
      <c r="R25" s="463"/>
      <c r="S25" s="463"/>
      <c r="T25" s="463"/>
      <c r="U25" s="463"/>
      <c r="V25" s="463"/>
      <c r="W25" s="463"/>
      <c r="X25" s="463"/>
      <c r="Y25" s="464"/>
    </row>
    <row r="26" ht="15.75" customHeight="1">
      <c r="A26" s="463" t="s">
        <v>25</v>
      </c>
      <c r="B26" s="463"/>
      <c r="C26" s="463" t="s">
        <v>1296</v>
      </c>
      <c r="D26" s="463"/>
      <c r="E26" s="466" t="s">
        <v>1297</v>
      </c>
      <c r="F26" s="463"/>
      <c r="G26" s="463"/>
      <c r="H26" s="463"/>
      <c r="I26" s="463"/>
      <c r="J26" s="463"/>
      <c r="K26" s="463"/>
      <c r="L26" s="463"/>
      <c r="M26" s="463"/>
      <c r="N26" s="463"/>
      <c r="O26" s="463"/>
      <c r="P26" s="463"/>
      <c r="Q26" s="463"/>
      <c r="R26" s="463"/>
      <c r="S26" s="463"/>
      <c r="T26" s="463"/>
      <c r="U26" s="463"/>
      <c r="V26" s="463"/>
      <c r="W26" s="463"/>
      <c r="X26" s="463"/>
      <c r="Y26" s="464"/>
    </row>
    <row r="27" ht="15.75" customHeight="1">
      <c r="A27" s="463" t="s">
        <v>41</v>
      </c>
      <c r="B27" s="465">
        <v>2022.0</v>
      </c>
      <c r="C27" s="463" t="s">
        <v>1298</v>
      </c>
      <c r="D27" s="463"/>
      <c r="E27" s="466" t="s">
        <v>1299</v>
      </c>
      <c r="F27" s="463"/>
      <c r="G27" s="463"/>
      <c r="H27" s="463"/>
      <c r="I27" s="463"/>
      <c r="J27" s="463"/>
      <c r="K27" s="463"/>
      <c r="L27" s="463"/>
      <c r="M27" s="463"/>
      <c r="N27" s="463"/>
      <c r="O27" s="463"/>
      <c r="P27" s="463"/>
      <c r="Q27" s="463"/>
      <c r="R27" s="463"/>
      <c r="S27" s="463"/>
      <c r="T27" s="463"/>
      <c r="U27" s="463"/>
      <c r="V27" s="463"/>
      <c r="W27" s="463"/>
      <c r="X27" s="463"/>
      <c r="Y27" s="464"/>
    </row>
    <row r="28" ht="15.75" customHeight="1">
      <c r="A28" s="463" t="s">
        <v>1300</v>
      </c>
      <c r="B28" s="465">
        <v>2022.0</v>
      </c>
      <c r="C28" s="463" t="s">
        <v>1275</v>
      </c>
      <c r="D28" s="463"/>
      <c r="E28" s="466" t="s">
        <v>1301</v>
      </c>
      <c r="F28" s="463"/>
      <c r="G28" s="463"/>
      <c r="H28" s="463"/>
      <c r="I28" s="463"/>
      <c r="J28" s="463"/>
      <c r="K28" s="463"/>
      <c r="L28" s="463"/>
      <c r="M28" s="463"/>
      <c r="N28" s="463"/>
      <c r="O28" s="463"/>
      <c r="P28" s="463"/>
      <c r="Q28" s="463"/>
      <c r="R28" s="463"/>
      <c r="S28" s="463"/>
      <c r="T28" s="463"/>
      <c r="U28" s="463"/>
      <c r="V28" s="463"/>
      <c r="W28" s="463"/>
      <c r="X28" s="463"/>
      <c r="Y28" s="464"/>
    </row>
    <row r="29" ht="15.75" customHeight="1">
      <c r="A29" s="463" t="s">
        <v>1300</v>
      </c>
      <c r="B29" s="465">
        <v>2022.0</v>
      </c>
      <c r="C29" s="463" t="s">
        <v>1302</v>
      </c>
      <c r="D29" s="463"/>
      <c r="E29" s="466" t="s">
        <v>1303</v>
      </c>
      <c r="F29" s="463"/>
      <c r="G29" s="463"/>
      <c r="H29" s="463"/>
      <c r="I29" s="463"/>
      <c r="J29" s="463"/>
      <c r="K29" s="463"/>
      <c r="L29" s="463"/>
      <c r="M29" s="463"/>
      <c r="N29" s="463"/>
      <c r="O29" s="463"/>
      <c r="P29" s="463"/>
      <c r="Q29" s="463"/>
      <c r="R29" s="463"/>
      <c r="S29" s="463"/>
      <c r="T29" s="463"/>
      <c r="U29" s="463"/>
      <c r="V29" s="463"/>
      <c r="W29" s="463"/>
      <c r="X29" s="463"/>
      <c r="Y29" s="464"/>
    </row>
    <row r="30" ht="15.75" customHeight="1">
      <c r="A30" s="463" t="s">
        <v>1300</v>
      </c>
      <c r="B30" s="465">
        <v>2022.0</v>
      </c>
      <c r="C30" s="463" t="s">
        <v>1257</v>
      </c>
      <c r="D30" s="463"/>
      <c r="E30" s="469" t="s">
        <v>1304</v>
      </c>
      <c r="F30" s="464"/>
      <c r="G30" s="464"/>
      <c r="H30" s="464"/>
      <c r="I30" s="464"/>
      <c r="J30" s="464"/>
      <c r="K30" s="464"/>
      <c r="L30" s="464"/>
      <c r="M30" s="464"/>
      <c r="N30" s="464"/>
      <c r="O30" s="464"/>
      <c r="P30" s="464"/>
      <c r="Q30" s="464"/>
      <c r="R30" s="464"/>
      <c r="S30" s="464"/>
      <c r="T30" s="464"/>
      <c r="U30" s="464"/>
      <c r="V30" s="464"/>
      <c r="W30" s="464"/>
      <c r="X30" s="464"/>
      <c r="Y30" s="464"/>
    </row>
    <row r="31" ht="15.75" customHeight="1">
      <c r="A31" s="463" t="s">
        <v>1300</v>
      </c>
      <c r="B31" s="470">
        <v>2021.0</v>
      </c>
      <c r="C31" s="463" t="s">
        <v>1305</v>
      </c>
      <c r="D31" s="455"/>
      <c r="E31" s="469" t="s">
        <v>1306</v>
      </c>
      <c r="F31" s="464"/>
      <c r="G31" s="464"/>
      <c r="H31" s="464"/>
      <c r="I31" s="464"/>
      <c r="J31" s="464"/>
      <c r="K31" s="464"/>
      <c r="L31" s="464"/>
      <c r="M31" s="464"/>
      <c r="N31" s="464"/>
      <c r="O31" s="464"/>
      <c r="P31" s="464"/>
      <c r="Q31" s="464"/>
      <c r="R31" s="464"/>
      <c r="S31" s="464"/>
      <c r="T31" s="464"/>
      <c r="U31" s="464"/>
      <c r="V31" s="464"/>
      <c r="W31" s="464"/>
      <c r="X31" s="464"/>
      <c r="Y31" s="464"/>
    </row>
    <row r="32" ht="15.75" customHeight="1">
      <c r="A32" s="463" t="s">
        <v>1300</v>
      </c>
      <c r="B32" s="463"/>
      <c r="C32" s="463" t="s">
        <v>1307</v>
      </c>
      <c r="D32" s="455"/>
      <c r="E32" s="471" t="s">
        <v>1308</v>
      </c>
      <c r="F32" s="464"/>
      <c r="G32" s="464"/>
      <c r="H32" s="464"/>
      <c r="I32" s="464"/>
      <c r="J32" s="464"/>
      <c r="K32" s="464"/>
      <c r="L32" s="464"/>
      <c r="M32" s="464"/>
      <c r="N32" s="464"/>
      <c r="O32" s="464"/>
      <c r="P32" s="464"/>
      <c r="Q32" s="464"/>
      <c r="R32" s="464"/>
      <c r="S32" s="464"/>
      <c r="T32" s="464"/>
      <c r="U32" s="464"/>
      <c r="V32" s="464"/>
      <c r="W32" s="464"/>
      <c r="X32" s="464"/>
      <c r="Y32" s="464"/>
    </row>
    <row r="33" ht="15.75" customHeight="1">
      <c r="A33" s="463" t="s">
        <v>1300</v>
      </c>
      <c r="B33" s="463"/>
      <c r="C33" s="463" t="s">
        <v>1309</v>
      </c>
      <c r="D33" s="472" t="s">
        <v>1310</v>
      </c>
      <c r="E33" s="469" t="s">
        <v>1311</v>
      </c>
      <c r="F33" s="464"/>
      <c r="G33" s="464"/>
      <c r="H33" s="464"/>
      <c r="I33" s="464"/>
      <c r="J33" s="464"/>
      <c r="K33" s="464"/>
      <c r="L33" s="464"/>
      <c r="M33" s="464"/>
      <c r="N33" s="464"/>
      <c r="O33" s="464"/>
      <c r="P33" s="464"/>
      <c r="Q33" s="464"/>
      <c r="R33" s="464"/>
      <c r="S33" s="464"/>
      <c r="T33" s="464"/>
      <c r="U33" s="464"/>
      <c r="V33" s="464"/>
      <c r="W33" s="464"/>
      <c r="X33" s="464"/>
      <c r="Y33" s="464"/>
    </row>
    <row r="34" ht="15.75" customHeight="1">
      <c r="A34" s="463" t="s">
        <v>1300</v>
      </c>
      <c r="B34" s="463"/>
      <c r="C34" s="463" t="s">
        <v>1312</v>
      </c>
      <c r="D34" s="472" t="s">
        <v>1310</v>
      </c>
      <c r="E34" s="469" t="s">
        <v>1313</v>
      </c>
      <c r="F34" s="411"/>
      <c r="G34" s="411"/>
      <c r="H34" s="411"/>
      <c r="I34" s="411"/>
      <c r="J34" s="411"/>
      <c r="K34" s="411"/>
      <c r="L34" s="411"/>
      <c r="M34" s="411"/>
      <c r="N34" s="411"/>
      <c r="O34" s="411"/>
      <c r="P34" s="411"/>
      <c r="Q34" s="411"/>
      <c r="R34" s="411"/>
      <c r="S34" s="411"/>
      <c r="T34" s="411"/>
      <c r="U34" s="411"/>
      <c r="V34" s="411"/>
      <c r="W34" s="411"/>
      <c r="X34" s="411"/>
      <c r="Y34" s="411"/>
    </row>
    <row r="35" ht="15.75" customHeight="1">
      <c r="A35" s="455" t="s">
        <v>32</v>
      </c>
      <c r="B35" s="473">
        <v>2022.0</v>
      </c>
      <c r="C35" s="455" t="s">
        <v>1314</v>
      </c>
      <c r="D35" s="455"/>
      <c r="E35" s="474" t="s">
        <v>1315</v>
      </c>
      <c r="F35" s="411"/>
      <c r="G35" s="411"/>
      <c r="H35" s="411"/>
      <c r="I35" s="411"/>
      <c r="J35" s="411"/>
      <c r="K35" s="411"/>
      <c r="L35" s="411"/>
      <c r="M35" s="411"/>
      <c r="N35" s="411"/>
      <c r="O35" s="411"/>
      <c r="P35" s="411"/>
      <c r="Q35" s="411"/>
      <c r="R35" s="411"/>
      <c r="S35" s="411"/>
      <c r="T35" s="411"/>
      <c r="U35" s="411"/>
      <c r="V35" s="411"/>
      <c r="W35" s="411"/>
      <c r="X35" s="411"/>
      <c r="Y35" s="411"/>
    </row>
    <row r="36" ht="15.75" customHeight="1">
      <c r="A36" s="463" t="s">
        <v>32</v>
      </c>
      <c r="B36" s="465">
        <v>2022.0</v>
      </c>
      <c r="C36" s="463" t="s">
        <v>1316</v>
      </c>
      <c r="D36" s="463"/>
      <c r="E36" s="469" t="s">
        <v>1317</v>
      </c>
      <c r="F36" s="411"/>
      <c r="G36" s="411"/>
      <c r="H36" s="411"/>
      <c r="I36" s="411"/>
      <c r="J36" s="411"/>
      <c r="K36" s="411"/>
      <c r="L36" s="411"/>
      <c r="M36" s="411"/>
      <c r="N36" s="411"/>
      <c r="O36" s="411"/>
      <c r="P36" s="411"/>
      <c r="Q36" s="411"/>
      <c r="R36" s="411"/>
      <c r="S36" s="411"/>
      <c r="T36" s="411"/>
      <c r="U36" s="411"/>
      <c r="V36" s="411"/>
      <c r="W36" s="411"/>
      <c r="X36" s="411"/>
      <c r="Y36" s="411"/>
    </row>
    <row r="37" ht="15.75" customHeight="1">
      <c r="A37" s="463" t="s">
        <v>32</v>
      </c>
      <c r="B37" s="465">
        <v>2022.0</v>
      </c>
      <c r="C37" s="463" t="s">
        <v>1318</v>
      </c>
      <c r="D37" s="463"/>
      <c r="E37" s="475" t="s">
        <v>1319</v>
      </c>
      <c r="F37" s="411"/>
      <c r="G37" s="411"/>
      <c r="H37" s="411"/>
      <c r="I37" s="411"/>
      <c r="J37" s="411"/>
      <c r="K37" s="411"/>
      <c r="L37" s="411"/>
      <c r="M37" s="411"/>
      <c r="N37" s="411"/>
      <c r="O37" s="411"/>
      <c r="P37" s="411"/>
      <c r="Q37" s="411"/>
      <c r="R37" s="411"/>
      <c r="S37" s="411"/>
      <c r="T37" s="411"/>
      <c r="U37" s="411"/>
      <c r="V37" s="411"/>
      <c r="W37" s="411"/>
      <c r="X37" s="411"/>
      <c r="Y37" s="411"/>
    </row>
    <row r="38" ht="15.75" customHeight="1">
      <c r="A38" s="476" t="s">
        <v>32</v>
      </c>
      <c r="B38" s="477">
        <v>2021.0</v>
      </c>
      <c r="C38" s="476" t="s">
        <v>1320</v>
      </c>
      <c r="D38" s="463"/>
      <c r="E38" s="478" t="s">
        <v>1321</v>
      </c>
      <c r="F38" s="411"/>
      <c r="G38" s="411"/>
      <c r="H38" s="411"/>
      <c r="I38" s="411"/>
      <c r="J38" s="411"/>
      <c r="K38" s="411"/>
      <c r="L38" s="411"/>
      <c r="M38" s="411"/>
      <c r="N38" s="411"/>
      <c r="O38" s="411"/>
      <c r="P38" s="411"/>
      <c r="Q38" s="411"/>
      <c r="R38" s="411"/>
      <c r="S38" s="411"/>
      <c r="T38" s="411"/>
      <c r="U38" s="411"/>
      <c r="V38" s="411"/>
      <c r="W38" s="411"/>
      <c r="X38" s="411"/>
      <c r="Y38" s="411"/>
    </row>
    <row r="39" ht="15.75" customHeight="1">
      <c r="A39" s="463" t="s">
        <v>32</v>
      </c>
      <c r="B39" s="465">
        <v>2022.0</v>
      </c>
      <c r="C39" s="463" t="s">
        <v>1257</v>
      </c>
      <c r="D39" s="463"/>
      <c r="E39" s="475" t="s">
        <v>1322</v>
      </c>
      <c r="F39" s="411"/>
      <c r="G39" s="411"/>
      <c r="H39" s="411"/>
      <c r="I39" s="411"/>
      <c r="J39" s="411"/>
      <c r="K39" s="411"/>
      <c r="L39" s="411"/>
      <c r="M39" s="411"/>
      <c r="N39" s="411"/>
      <c r="O39" s="411"/>
      <c r="P39" s="411"/>
      <c r="Q39" s="411"/>
      <c r="R39" s="411"/>
      <c r="S39" s="411"/>
      <c r="T39" s="411"/>
      <c r="U39" s="411"/>
      <c r="V39" s="411"/>
      <c r="W39" s="411"/>
      <c r="X39" s="411"/>
      <c r="Y39" s="411"/>
    </row>
    <row r="40" ht="15.75" customHeight="1">
      <c r="A40" s="463" t="s">
        <v>32</v>
      </c>
      <c r="B40" s="465">
        <v>2022.0</v>
      </c>
      <c r="C40" s="463" t="s">
        <v>1259</v>
      </c>
      <c r="D40" s="463"/>
      <c r="E40" s="468" t="s">
        <v>1323</v>
      </c>
      <c r="F40" s="455"/>
      <c r="G40" s="455"/>
      <c r="H40" s="455"/>
      <c r="I40" s="455"/>
      <c r="J40" s="455"/>
      <c r="K40" s="455"/>
      <c r="L40" s="455"/>
      <c r="M40" s="455"/>
      <c r="N40" s="455"/>
      <c r="O40" s="455"/>
      <c r="P40" s="455"/>
      <c r="Q40" s="455"/>
      <c r="R40" s="455"/>
      <c r="S40" s="455"/>
      <c r="T40" s="455"/>
      <c r="U40" s="455"/>
      <c r="V40" s="455"/>
      <c r="W40" s="455"/>
      <c r="X40" s="455"/>
      <c r="Y40" s="411"/>
    </row>
    <row r="41" ht="15.75" customHeight="1">
      <c r="A41" s="463" t="s">
        <v>32</v>
      </c>
      <c r="B41" s="465">
        <v>2021.0</v>
      </c>
      <c r="C41" s="463" t="s">
        <v>1261</v>
      </c>
      <c r="D41" s="463"/>
      <c r="E41" s="468" t="s">
        <v>1324</v>
      </c>
      <c r="F41" s="455"/>
      <c r="G41" s="455"/>
      <c r="H41" s="455"/>
      <c r="I41" s="455"/>
      <c r="J41" s="455"/>
      <c r="K41" s="455"/>
      <c r="L41" s="455"/>
      <c r="M41" s="455"/>
      <c r="N41" s="455"/>
      <c r="O41" s="455"/>
      <c r="P41" s="455"/>
      <c r="Q41" s="455"/>
      <c r="R41" s="455"/>
      <c r="S41" s="455"/>
      <c r="T41" s="455"/>
      <c r="U41" s="455"/>
      <c r="V41" s="455"/>
      <c r="W41" s="455"/>
      <c r="X41" s="455"/>
      <c r="Y41" s="411"/>
    </row>
    <row r="42" ht="15.75" customHeight="1">
      <c r="A42" s="463" t="s">
        <v>32</v>
      </c>
      <c r="B42" s="465">
        <v>2021.0</v>
      </c>
      <c r="C42" s="463" t="s">
        <v>1325</v>
      </c>
      <c r="D42" s="463"/>
      <c r="E42" s="466" t="s">
        <v>1326</v>
      </c>
      <c r="F42" s="455"/>
      <c r="G42" s="455"/>
      <c r="H42" s="455"/>
      <c r="I42" s="455"/>
      <c r="J42" s="455"/>
      <c r="K42" s="455"/>
      <c r="L42" s="455"/>
      <c r="M42" s="455"/>
      <c r="N42" s="455"/>
      <c r="O42" s="455"/>
      <c r="P42" s="455"/>
      <c r="Q42" s="455"/>
      <c r="R42" s="455"/>
      <c r="S42" s="455"/>
      <c r="T42" s="455"/>
      <c r="U42" s="455"/>
      <c r="V42" s="455"/>
      <c r="W42" s="455"/>
      <c r="X42" s="455"/>
      <c r="Y42" s="411"/>
    </row>
    <row r="43" ht="15.75" customHeight="1">
      <c r="A43" s="476" t="s">
        <v>32</v>
      </c>
      <c r="B43" s="463"/>
      <c r="C43" s="476" t="s">
        <v>1327</v>
      </c>
      <c r="D43" s="463"/>
      <c r="E43" s="479" t="s">
        <v>1328</v>
      </c>
      <c r="F43" s="455"/>
      <c r="G43" s="455"/>
      <c r="H43" s="455"/>
      <c r="I43" s="455"/>
      <c r="J43" s="455"/>
      <c r="K43" s="455"/>
      <c r="L43" s="455"/>
      <c r="M43" s="455"/>
      <c r="N43" s="455"/>
      <c r="O43" s="455"/>
      <c r="P43" s="455"/>
      <c r="Q43" s="455"/>
      <c r="R43" s="455"/>
      <c r="S43" s="455"/>
      <c r="T43" s="455"/>
      <c r="U43" s="455"/>
      <c r="V43" s="455"/>
      <c r="W43" s="455"/>
      <c r="X43" s="455"/>
      <c r="Y43" s="411"/>
    </row>
    <row r="44" ht="15.75" customHeight="1">
      <c r="A44" s="463" t="s">
        <v>32</v>
      </c>
      <c r="B44" s="463"/>
      <c r="C44" s="463" t="s">
        <v>1329</v>
      </c>
      <c r="D44" s="463"/>
      <c r="E44" s="468" t="s">
        <v>1330</v>
      </c>
      <c r="F44" s="463"/>
      <c r="G44" s="463"/>
      <c r="H44" s="463"/>
      <c r="I44" s="463"/>
      <c r="J44" s="463"/>
      <c r="K44" s="463"/>
      <c r="L44" s="463"/>
      <c r="M44" s="463"/>
      <c r="N44" s="463"/>
      <c r="O44" s="463"/>
      <c r="P44" s="463"/>
      <c r="Q44" s="463"/>
      <c r="R44" s="463"/>
      <c r="S44" s="463"/>
      <c r="T44" s="463"/>
      <c r="U44" s="463"/>
      <c r="V44" s="463"/>
      <c r="W44" s="463"/>
      <c r="X44" s="463"/>
      <c r="Y44" s="464"/>
    </row>
    <row r="45" ht="15.75" customHeight="1">
      <c r="A45" s="463" t="s">
        <v>32</v>
      </c>
      <c r="B45" s="463"/>
      <c r="C45" s="463" t="s">
        <v>1331</v>
      </c>
      <c r="D45" s="463"/>
      <c r="E45" s="468" t="s">
        <v>1332</v>
      </c>
      <c r="F45" s="463"/>
      <c r="G45" s="463"/>
      <c r="H45" s="463"/>
      <c r="I45" s="463"/>
      <c r="J45" s="463"/>
      <c r="K45" s="463"/>
      <c r="L45" s="463"/>
      <c r="M45" s="463"/>
      <c r="N45" s="463"/>
      <c r="O45" s="463"/>
      <c r="P45" s="463"/>
      <c r="Q45" s="463"/>
      <c r="R45" s="463"/>
      <c r="S45" s="463"/>
      <c r="T45" s="463"/>
      <c r="U45" s="463"/>
      <c r="V45" s="463"/>
      <c r="W45" s="463"/>
      <c r="X45" s="463"/>
      <c r="Y45" s="464"/>
    </row>
    <row r="46" ht="15.75" customHeight="1">
      <c r="A46" s="463" t="s">
        <v>32</v>
      </c>
      <c r="B46" s="465">
        <v>2021.0</v>
      </c>
      <c r="C46" s="463" t="s">
        <v>1292</v>
      </c>
      <c r="D46" s="463"/>
      <c r="E46" s="468" t="s">
        <v>1333</v>
      </c>
      <c r="F46" s="463"/>
      <c r="G46" s="463"/>
      <c r="H46" s="463"/>
      <c r="I46" s="463"/>
      <c r="J46" s="463"/>
      <c r="K46" s="463"/>
      <c r="L46" s="463"/>
      <c r="M46" s="463"/>
      <c r="N46" s="463"/>
      <c r="O46" s="463"/>
      <c r="P46" s="463"/>
      <c r="Q46" s="463"/>
      <c r="R46" s="463"/>
      <c r="S46" s="463"/>
      <c r="T46" s="463"/>
      <c r="U46" s="463"/>
      <c r="V46" s="463"/>
      <c r="W46" s="463"/>
      <c r="X46" s="463"/>
      <c r="Y46" s="464"/>
    </row>
    <row r="47" ht="15.75" customHeight="1">
      <c r="A47" s="463" t="s">
        <v>32</v>
      </c>
      <c r="B47" s="465">
        <v>2022.0</v>
      </c>
      <c r="C47" s="463" t="s">
        <v>1334</v>
      </c>
      <c r="D47" s="463"/>
      <c r="E47" s="468" t="s">
        <v>1335</v>
      </c>
      <c r="F47" s="463"/>
      <c r="G47" s="463"/>
      <c r="H47" s="463"/>
      <c r="I47" s="463"/>
      <c r="J47" s="463"/>
      <c r="K47" s="463"/>
      <c r="L47" s="463"/>
      <c r="M47" s="463"/>
      <c r="N47" s="463"/>
      <c r="O47" s="463"/>
      <c r="P47" s="463"/>
      <c r="Q47" s="463"/>
      <c r="R47" s="463"/>
      <c r="S47" s="463"/>
      <c r="T47" s="463"/>
      <c r="U47" s="463"/>
      <c r="V47" s="463"/>
      <c r="W47" s="463"/>
      <c r="X47" s="463"/>
      <c r="Y47" s="464"/>
    </row>
    <row r="48" ht="15.75" customHeight="1">
      <c r="A48" s="463" t="s">
        <v>32</v>
      </c>
      <c r="B48" s="463"/>
      <c r="C48" s="463" t="s">
        <v>1336</v>
      </c>
      <c r="D48" s="463"/>
      <c r="E48" s="468" t="s">
        <v>1337</v>
      </c>
      <c r="F48" s="463"/>
      <c r="G48" s="463"/>
      <c r="H48" s="463"/>
      <c r="I48" s="463"/>
      <c r="J48" s="463"/>
      <c r="K48" s="463"/>
      <c r="L48" s="463"/>
      <c r="M48" s="463"/>
      <c r="N48" s="463"/>
      <c r="O48" s="463"/>
      <c r="P48" s="463"/>
      <c r="Q48" s="463"/>
      <c r="R48" s="463"/>
      <c r="S48" s="463"/>
      <c r="T48" s="463"/>
      <c r="U48" s="463"/>
      <c r="V48" s="463"/>
      <c r="W48" s="463"/>
      <c r="X48" s="463"/>
      <c r="Y48" s="464"/>
    </row>
    <row r="49" ht="15.75" customHeight="1">
      <c r="A49" s="463" t="s">
        <v>32</v>
      </c>
      <c r="B49" s="465">
        <v>2022.0</v>
      </c>
      <c r="C49" s="463" t="s">
        <v>1309</v>
      </c>
      <c r="D49" s="463"/>
      <c r="E49" s="468" t="s">
        <v>1338</v>
      </c>
      <c r="F49" s="463"/>
      <c r="G49" s="463"/>
      <c r="H49" s="463"/>
      <c r="I49" s="463"/>
      <c r="J49" s="463"/>
      <c r="K49" s="463"/>
      <c r="L49" s="463"/>
      <c r="M49" s="463"/>
      <c r="N49" s="463"/>
      <c r="O49" s="463"/>
      <c r="P49" s="463"/>
      <c r="Q49" s="463"/>
      <c r="R49" s="463"/>
      <c r="S49" s="463"/>
      <c r="T49" s="463"/>
      <c r="U49" s="463"/>
      <c r="V49" s="463"/>
      <c r="W49" s="463"/>
      <c r="X49" s="463"/>
      <c r="Y49" s="464"/>
    </row>
    <row r="50" ht="15.75" customHeight="1">
      <c r="A50" s="463" t="s">
        <v>32</v>
      </c>
      <c r="B50" s="463"/>
      <c r="C50" s="463" t="s">
        <v>1339</v>
      </c>
      <c r="D50" s="463"/>
      <c r="E50" s="468" t="s">
        <v>1340</v>
      </c>
      <c r="F50" s="463"/>
      <c r="G50" s="463"/>
      <c r="H50" s="463"/>
      <c r="I50" s="463"/>
      <c r="J50" s="463"/>
      <c r="K50" s="463"/>
      <c r="L50" s="463"/>
      <c r="M50" s="463"/>
      <c r="N50" s="463"/>
      <c r="O50" s="463"/>
      <c r="P50" s="463"/>
      <c r="Q50" s="463"/>
      <c r="R50" s="463"/>
      <c r="S50" s="463"/>
      <c r="T50" s="463"/>
      <c r="U50" s="463"/>
      <c r="V50" s="463"/>
      <c r="W50" s="463"/>
      <c r="X50" s="463"/>
      <c r="Y50" s="464"/>
    </row>
    <row r="51" ht="15.75" customHeight="1">
      <c r="A51" s="463" t="s">
        <v>32</v>
      </c>
      <c r="B51" s="465">
        <v>2023.0</v>
      </c>
      <c r="C51" s="463" t="s">
        <v>1341</v>
      </c>
      <c r="D51" s="463"/>
      <c r="E51" s="462" t="s">
        <v>1342</v>
      </c>
      <c r="F51" s="463"/>
      <c r="G51" s="463"/>
      <c r="H51" s="463"/>
      <c r="I51" s="463"/>
      <c r="J51" s="463"/>
      <c r="K51" s="463"/>
      <c r="L51" s="463"/>
      <c r="M51" s="463"/>
      <c r="N51" s="463"/>
      <c r="O51" s="463"/>
      <c r="P51" s="463"/>
      <c r="Q51" s="463"/>
      <c r="R51" s="463"/>
      <c r="S51" s="463"/>
      <c r="T51" s="463"/>
      <c r="U51" s="463"/>
      <c r="V51" s="463"/>
      <c r="W51" s="463"/>
      <c r="X51" s="463"/>
      <c r="Y51" s="464"/>
    </row>
    <row r="52" ht="15.75" customHeight="1">
      <c r="A52" s="463" t="s">
        <v>32</v>
      </c>
      <c r="B52" s="465">
        <v>2021.0</v>
      </c>
      <c r="C52" s="463" t="s">
        <v>1343</v>
      </c>
      <c r="D52" s="463"/>
      <c r="E52" s="462" t="s">
        <v>1344</v>
      </c>
      <c r="F52" s="463"/>
      <c r="G52" s="463"/>
      <c r="H52" s="463"/>
      <c r="I52" s="463"/>
      <c r="J52" s="463"/>
      <c r="K52" s="463"/>
      <c r="L52" s="463"/>
      <c r="M52" s="463"/>
      <c r="N52" s="463"/>
      <c r="O52" s="463"/>
      <c r="P52" s="463"/>
      <c r="Q52" s="463"/>
      <c r="R52" s="463"/>
      <c r="S52" s="463"/>
      <c r="T52" s="463"/>
      <c r="U52" s="463"/>
      <c r="V52" s="463"/>
      <c r="W52" s="463"/>
      <c r="X52" s="463"/>
      <c r="Y52" s="464"/>
    </row>
    <row r="53" ht="15.75" customHeight="1">
      <c r="A53" s="455" t="s">
        <v>1345</v>
      </c>
      <c r="B53" s="473">
        <v>2023.0</v>
      </c>
      <c r="C53" s="455" t="s">
        <v>1346</v>
      </c>
      <c r="D53" s="455"/>
      <c r="E53" s="467" t="s">
        <v>1347</v>
      </c>
      <c r="F53" s="463"/>
      <c r="G53" s="463"/>
      <c r="H53" s="463"/>
      <c r="I53" s="463"/>
      <c r="J53" s="463"/>
      <c r="K53" s="463"/>
      <c r="L53" s="463"/>
      <c r="M53" s="463"/>
      <c r="N53" s="463"/>
      <c r="O53" s="463"/>
      <c r="P53" s="463"/>
      <c r="Q53" s="463"/>
      <c r="R53" s="463"/>
      <c r="S53" s="463"/>
      <c r="T53" s="463"/>
      <c r="U53" s="463"/>
      <c r="V53" s="463"/>
      <c r="W53" s="463"/>
      <c r="X53" s="463"/>
      <c r="Y53" s="464"/>
    </row>
    <row r="54" ht="15.75" customHeight="1">
      <c r="A54" s="463" t="s">
        <v>1348</v>
      </c>
      <c r="B54" s="470">
        <v>2023.0</v>
      </c>
      <c r="C54" s="463" t="s">
        <v>1316</v>
      </c>
      <c r="D54" s="463"/>
      <c r="E54" s="466" t="s">
        <v>1349</v>
      </c>
      <c r="F54" s="463"/>
      <c r="G54" s="463"/>
      <c r="H54" s="463"/>
      <c r="I54" s="463"/>
      <c r="J54" s="463"/>
      <c r="K54" s="463"/>
      <c r="L54" s="463"/>
      <c r="M54" s="463"/>
      <c r="N54" s="463"/>
      <c r="O54" s="463"/>
      <c r="P54" s="463"/>
      <c r="Q54" s="463"/>
      <c r="R54" s="463"/>
      <c r="S54" s="463"/>
      <c r="T54" s="463"/>
      <c r="U54" s="463"/>
      <c r="V54" s="463"/>
      <c r="W54" s="463"/>
      <c r="X54" s="463"/>
      <c r="Y54" s="464"/>
    </row>
    <row r="55" ht="15.75" customHeight="1">
      <c r="A55" s="463" t="s">
        <v>1348</v>
      </c>
      <c r="B55" s="465">
        <v>2020.0</v>
      </c>
      <c r="C55" s="463" t="s">
        <v>1257</v>
      </c>
      <c r="D55" s="463"/>
      <c r="E55" s="468" t="s">
        <v>1350</v>
      </c>
      <c r="F55" s="463"/>
      <c r="G55" s="463"/>
      <c r="H55" s="463"/>
      <c r="I55" s="463"/>
      <c r="J55" s="463"/>
      <c r="K55" s="463"/>
      <c r="L55" s="463"/>
      <c r="M55" s="463"/>
      <c r="N55" s="463"/>
      <c r="O55" s="463"/>
      <c r="P55" s="463"/>
      <c r="Q55" s="463"/>
      <c r="R55" s="463"/>
      <c r="S55" s="463"/>
      <c r="T55" s="463"/>
      <c r="U55" s="463"/>
      <c r="V55" s="463"/>
      <c r="W55" s="463"/>
      <c r="X55" s="463"/>
      <c r="Y55" s="464"/>
    </row>
    <row r="56" ht="15.75" customHeight="1">
      <c r="A56" s="463" t="s">
        <v>1348</v>
      </c>
      <c r="B56" s="463"/>
      <c r="C56" s="463" t="s">
        <v>1261</v>
      </c>
      <c r="D56" s="463"/>
      <c r="E56" s="466" t="s">
        <v>1350</v>
      </c>
      <c r="F56" s="463"/>
      <c r="G56" s="463"/>
      <c r="H56" s="463"/>
      <c r="I56" s="463"/>
      <c r="J56" s="463"/>
      <c r="K56" s="463"/>
      <c r="L56" s="463"/>
      <c r="M56" s="463"/>
      <c r="N56" s="463"/>
      <c r="O56" s="463"/>
      <c r="P56" s="463"/>
      <c r="Q56" s="463"/>
      <c r="R56" s="463"/>
      <c r="S56" s="463"/>
      <c r="T56" s="463"/>
      <c r="U56" s="463"/>
      <c r="V56" s="463"/>
      <c r="W56" s="463"/>
      <c r="X56" s="463"/>
      <c r="Y56" s="464"/>
    </row>
    <row r="57" ht="15.75" customHeight="1">
      <c r="A57" s="463" t="s">
        <v>1348</v>
      </c>
      <c r="B57" s="464"/>
      <c r="C57" s="480" t="s">
        <v>1351</v>
      </c>
      <c r="D57" s="481" t="s">
        <v>1352</v>
      </c>
      <c r="E57" s="466" t="s">
        <v>1350</v>
      </c>
      <c r="F57" s="463"/>
      <c r="G57" s="463"/>
      <c r="H57" s="463"/>
      <c r="I57" s="463"/>
      <c r="J57" s="463"/>
      <c r="K57" s="463"/>
      <c r="L57" s="463"/>
      <c r="M57" s="463"/>
      <c r="N57" s="463"/>
      <c r="O57" s="463"/>
      <c r="P57" s="463"/>
      <c r="Q57" s="463"/>
      <c r="R57" s="463"/>
      <c r="S57" s="463"/>
      <c r="T57" s="463"/>
      <c r="U57" s="463"/>
      <c r="V57" s="463"/>
      <c r="W57" s="463"/>
      <c r="X57" s="463"/>
      <c r="Y57" s="464"/>
    </row>
    <row r="58" ht="15.75" customHeight="1">
      <c r="A58" s="463" t="s">
        <v>1348</v>
      </c>
      <c r="B58" s="470">
        <v>2022.0</v>
      </c>
      <c r="C58" s="463" t="s">
        <v>1292</v>
      </c>
      <c r="D58" s="463"/>
      <c r="E58" s="466" t="s">
        <v>1353</v>
      </c>
      <c r="F58" s="463"/>
      <c r="G58" s="463"/>
      <c r="H58" s="463"/>
      <c r="I58" s="463"/>
      <c r="J58" s="463"/>
      <c r="K58" s="463"/>
      <c r="L58" s="463"/>
      <c r="M58" s="463"/>
      <c r="N58" s="463"/>
      <c r="O58" s="463"/>
      <c r="P58" s="463"/>
      <c r="Q58" s="463"/>
      <c r="R58" s="463"/>
      <c r="S58" s="463"/>
      <c r="T58" s="463"/>
      <c r="U58" s="463"/>
      <c r="V58" s="463"/>
      <c r="W58" s="463"/>
      <c r="X58" s="463"/>
      <c r="Y58" s="464"/>
    </row>
    <row r="59" ht="15.75" customHeight="1">
      <c r="A59" s="463" t="s">
        <v>1348</v>
      </c>
      <c r="B59" s="465">
        <v>2022.0</v>
      </c>
      <c r="C59" s="463" t="s">
        <v>1354</v>
      </c>
      <c r="D59" s="463"/>
      <c r="E59" s="468" t="s">
        <v>1355</v>
      </c>
      <c r="F59" s="463"/>
      <c r="G59" s="463"/>
      <c r="H59" s="463"/>
      <c r="I59" s="463"/>
      <c r="J59" s="463"/>
      <c r="K59" s="463"/>
      <c r="L59" s="463"/>
      <c r="M59" s="463"/>
      <c r="N59" s="463"/>
      <c r="O59" s="463"/>
      <c r="P59" s="463"/>
      <c r="Q59" s="463"/>
      <c r="R59" s="463"/>
      <c r="S59" s="463"/>
      <c r="T59" s="463"/>
      <c r="U59" s="463"/>
      <c r="V59" s="463"/>
      <c r="W59" s="463"/>
      <c r="X59" s="463"/>
      <c r="Y59" s="464"/>
    </row>
    <row r="60" ht="15.75" customHeight="1">
      <c r="A60" s="463" t="s">
        <v>1348</v>
      </c>
      <c r="B60" s="463"/>
      <c r="C60" s="463" t="s">
        <v>1325</v>
      </c>
      <c r="D60" s="481" t="s">
        <v>1352</v>
      </c>
      <c r="E60" s="466" t="s">
        <v>1356</v>
      </c>
      <c r="F60" s="463"/>
      <c r="G60" s="463"/>
      <c r="H60" s="463"/>
      <c r="I60" s="463"/>
      <c r="J60" s="463"/>
      <c r="K60" s="463"/>
      <c r="L60" s="463"/>
      <c r="M60" s="463"/>
      <c r="N60" s="463"/>
      <c r="O60" s="463"/>
      <c r="P60" s="463"/>
      <c r="Q60" s="463"/>
      <c r="R60" s="463"/>
      <c r="S60" s="463"/>
      <c r="T60" s="463"/>
      <c r="U60" s="463"/>
      <c r="V60" s="463"/>
      <c r="W60" s="463"/>
      <c r="X60" s="463"/>
      <c r="Y60" s="464"/>
    </row>
    <row r="61" ht="15.75" customHeight="1">
      <c r="A61" s="463" t="s">
        <v>1357</v>
      </c>
      <c r="B61" s="473">
        <v>2023.0</v>
      </c>
      <c r="C61" s="455" t="s">
        <v>1316</v>
      </c>
      <c r="D61" s="455"/>
      <c r="E61" s="467" t="s">
        <v>1358</v>
      </c>
      <c r="F61" s="463"/>
      <c r="G61" s="463"/>
      <c r="H61" s="463"/>
      <c r="I61" s="463"/>
      <c r="J61" s="463"/>
      <c r="K61" s="463"/>
      <c r="L61" s="463"/>
      <c r="M61" s="463"/>
      <c r="N61" s="463"/>
      <c r="O61" s="463"/>
      <c r="P61" s="463"/>
      <c r="Q61" s="463"/>
      <c r="R61" s="463"/>
      <c r="S61" s="463"/>
      <c r="T61" s="463"/>
      <c r="U61" s="463"/>
      <c r="V61" s="463"/>
      <c r="W61" s="463"/>
      <c r="X61" s="463"/>
      <c r="Y61" s="464"/>
    </row>
    <row r="62" ht="15.75" customHeight="1">
      <c r="A62" s="463" t="s">
        <v>1357</v>
      </c>
      <c r="B62" s="463" t="s">
        <v>1359</v>
      </c>
      <c r="C62" s="463" t="s">
        <v>1275</v>
      </c>
      <c r="D62" s="482" t="s">
        <v>1360</v>
      </c>
      <c r="E62" s="455"/>
      <c r="F62" s="463"/>
      <c r="G62" s="463"/>
      <c r="H62" s="463"/>
      <c r="I62" s="463"/>
      <c r="J62" s="463"/>
      <c r="K62" s="463"/>
      <c r="L62" s="463"/>
      <c r="M62" s="463"/>
      <c r="N62" s="463"/>
      <c r="O62" s="463"/>
      <c r="P62" s="463"/>
      <c r="Q62" s="463"/>
      <c r="R62" s="463"/>
      <c r="S62" s="463"/>
      <c r="T62" s="463"/>
      <c r="U62" s="463"/>
      <c r="V62" s="463"/>
      <c r="W62" s="463"/>
      <c r="X62" s="463"/>
      <c r="Y62" s="464"/>
    </row>
    <row r="63" ht="15.75" customHeight="1">
      <c r="A63" s="463" t="s">
        <v>1357</v>
      </c>
      <c r="B63" s="455"/>
      <c r="C63" s="455" t="s">
        <v>1257</v>
      </c>
      <c r="D63" s="455"/>
      <c r="E63" s="483" t="s">
        <v>1361</v>
      </c>
      <c r="F63" s="463"/>
      <c r="G63" s="463"/>
      <c r="H63" s="463"/>
      <c r="I63" s="463"/>
      <c r="J63" s="463"/>
      <c r="K63" s="463"/>
      <c r="L63" s="463"/>
      <c r="M63" s="463"/>
      <c r="N63" s="463"/>
      <c r="O63" s="463"/>
      <c r="P63" s="463"/>
      <c r="Q63" s="463"/>
      <c r="R63" s="463"/>
      <c r="S63" s="463"/>
      <c r="T63" s="463"/>
      <c r="U63" s="463"/>
      <c r="V63" s="463"/>
      <c r="W63" s="463"/>
      <c r="X63" s="463"/>
      <c r="Y63" s="464"/>
    </row>
    <row r="64" ht="15.75" customHeight="1">
      <c r="A64" s="455" t="s">
        <v>1357</v>
      </c>
      <c r="B64" s="473">
        <v>2021.0</v>
      </c>
      <c r="C64" s="455" t="s">
        <v>1351</v>
      </c>
      <c r="D64" s="455"/>
      <c r="E64" s="467" t="s">
        <v>1362</v>
      </c>
      <c r="F64" s="463"/>
      <c r="G64" s="463"/>
      <c r="H64" s="463"/>
      <c r="I64" s="463"/>
      <c r="J64" s="463"/>
      <c r="K64" s="463"/>
      <c r="L64" s="463"/>
      <c r="M64" s="463"/>
      <c r="N64" s="463"/>
      <c r="O64" s="463"/>
      <c r="P64" s="463"/>
      <c r="Q64" s="463"/>
      <c r="R64" s="463"/>
      <c r="S64" s="463"/>
      <c r="T64" s="463"/>
      <c r="U64" s="463"/>
      <c r="V64" s="463"/>
      <c r="W64" s="463"/>
      <c r="X64" s="463"/>
      <c r="Y64" s="464"/>
    </row>
    <row r="65" ht="15.75" customHeight="1">
      <c r="A65" s="463" t="s">
        <v>1357</v>
      </c>
      <c r="B65" s="473">
        <v>2022.0</v>
      </c>
      <c r="C65" s="455" t="s">
        <v>1363</v>
      </c>
      <c r="D65" s="455"/>
      <c r="E65" s="467" t="s">
        <v>1364</v>
      </c>
      <c r="F65" s="463"/>
      <c r="G65" s="463"/>
      <c r="H65" s="463"/>
      <c r="I65" s="463"/>
      <c r="J65" s="463"/>
      <c r="K65" s="463"/>
      <c r="L65" s="463"/>
      <c r="M65" s="463"/>
      <c r="N65" s="463"/>
      <c r="O65" s="463"/>
      <c r="P65" s="463"/>
      <c r="Q65" s="463"/>
      <c r="R65" s="463"/>
      <c r="S65" s="463"/>
      <c r="T65" s="463"/>
      <c r="U65" s="463"/>
      <c r="V65" s="463"/>
      <c r="W65" s="463"/>
      <c r="X65" s="463"/>
      <c r="Y65" s="464"/>
    </row>
    <row r="66" ht="15.75" customHeight="1">
      <c r="A66" s="463" t="s">
        <v>1357</v>
      </c>
      <c r="B66" s="455"/>
      <c r="C66" s="455" t="s">
        <v>1365</v>
      </c>
      <c r="D66" s="455"/>
      <c r="E66" s="467" t="s">
        <v>1366</v>
      </c>
      <c r="F66" s="463"/>
      <c r="G66" s="463"/>
      <c r="H66" s="463"/>
      <c r="I66" s="463"/>
      <c r="J66" s="463"/>
      <c r="K66" s="463"/>
      <c r="L66" s="463"/>
      <c r="M66" s="463"/>
      <c r="N66" s="463"/>
      <c r="O66" s="463"/>
      <c r="P66" s="463"/>
      <c r="Q66" s="463"/>
      <c r="R66" s="463"/>
      <c r="S66" s="463"/>
      <c r="T66" s="463"/>
      <c r="U66" s="463"/>
      <c r="V66" s="463"/>
      <c r="W66" s="463"/>
      <c r="X66" s="463"/>
      <c r="Y66" s="464"/>
    </row>
    <row r="67" ht="15.75" customHeight="1">
      <c r="A67" s="455" t="s">
        <v>1357</v>
      </c>
      <c r="B67" s="473">
        <v>2022.0</v>
      </c>
      <c r="C67" s="455" t="s">
        <v>1367</v>
      </c>
      <c r="D67" s="455"/>
      <c r="E67" s="467" t="s">
        <v>1368</v>
      </c>
      <c r="F67" s="463"/>
      <c r="G67" s="463"/>
      <c r="H67" s="463"/>
      <c r="I67" s="463"/>
      <c r="J67" s="463"/>
      <c r="K67" s="463"/>
      <c r="L67" s="463"/>
      <c r="M67" s="463"/>
      <c r="N67" s="463"/>
      <c r="O67" s="463"/>
      <c r="P67" s="463"/>
      <c r="Q67" s="463"/>
      <c r="R67" s="463"/>
      <c r="S67" s="463"/>
      <c r="T67" s="463"/>
      <c r="U67" s="463"/>
      <c r="V67" s="463"/>
      <c r="W67" s="463"/>
      <c r="X67" s="463"/>
      <c r="Y67" s="464"/>
    </row>
    <row r="68" ht="15.75" customHeight="1">
      <c r="A68" s="463" t="s">
        <v>1369</v>
      </c>
      <c r="B68" s="465">
        <v>2020.0</v>
      </c>
      <c r="C68" s="463" t="s">
        <v>1261</v>
      </c>
      <c r="D68" s="482" t="s">
        <v>1370</v>
      </c>
      <c r="E68" s="467" t="s">
        <v>1371</v>
      </c>
      <c r="F68" s="463"/>
      <c r="G68" s="463"/>
      <c r="H68" s="463"/>
      <c r="I68" s="463"/>
      <c r="J68" s="463"/>
      <c r="K68" s="463"/>
      <c r="L68" s="463"/>
      <c r="M68" s="463"/>
      <c r="N68" s="463"/>
      <c r="O68" s="463"/>
      <c r="P68" s="463"/>
      <c r="Q68" s="463"/>
      <c r="R68" s="463"/>
      <c r="S68" s="463"/>
      <c r="T68" s="463"/>
      <c r="U68" s="463"/>
      <c r="V68" s="463"/>
      <c r="W68" s="463"/>
      <c r="X68" s="463"/>
      <c r="Y68" s="464"/>
    </row>
    <row r="69" ht="15.75" customHeight="1">
      <c r="A69" s="463" t="s">
        <v>26</v>
      </c>
      <c r="B69" s="465">
        <v>2022.0</v>
      </c>
      <c r="C69" s="463" t="s">
        <v>1275</v>
      </c>
      <c r="D69" s="455"/>
      <c r="E69" s="467" t="s">
        <v>1372</v>
      </c>
      <c r="F69" s="463"/>
      <c r="G69" s="463"/>
      <c r="H69" s="463"/>
      <c r="I69" s="463"/>
      <c r="J69" s="463"/>
      <c r="K69" s="463"/>
      <c r="L69" s="463"/>
      <c r="M69" s="463"/>
      <c r="N69" s="463"/>
      <c r="O69" s="463"/>
      <c r="P69" s="463"/>
      <c r="Q69" s="463"/>
      <c r="R69" s="463"/>
      <c r="S69" s="463"/>
      <c r="T69" s="463"/>
      <c r="U69" s="463"/>
      <c r="V69" s="463"/>
      <c r="W69" s="463"/>
      <c r="X69" s="463"/>
      <c r="Y69" s="464"/>
    </row>
    <row r="70" ht="15.75" customHeight="1">
      <c r="A70" s="463" t="s">
        <v>26</v>
      </c>
      <c r="B70" s="465">
        <v>2022.0</v>
      </c>
      <c r="C70" s="463" t="s">
        <v>1316</v>
      </c>
      <c r="D70" s="463"/>
      <c r="E70" s="466" t="s">
        <v>1373</v>
      </c>
      <c r="F70" s="463"/>
      <c r="G70" s="463"/>
      <c r="H70" s="463"/>
      <c r="I70" s="463"/>
      <c r="J70" s="463"/>
      <c r="K70" s="463"/>
      <c r="L70" s="463"/>
      <c r="M70" s="463"/>
      <c r="N70" s="463"/>
      <c r="O70" s="463"/>
      <c r="P70" s="463"/>
      <c r="Q70" s="463"/>
      <c r="R70" s="463"/>
      <c r="S70" s="463"/>
      <c r="T70" s="463"/>
      <c r="U70" s="463"/>
      <c r="V70" s="463"/>
      <c r="W70" s="463"/>
      <c r="X70" s="463"/>
      <c r="Y70" s="464"/>
    </row>
    <row r="71" ht="15.75" customHeight="1">
      <c r="A71" s="463" t="s">
        <v>26</v>
      </c>
      <c r="B71" s="465">
        <v>2022.0</v>
      </c>
      <c r="C71" s="463" t="s">
        <v>1374</v>
      </c>
      <c r="D71" s="463"/>
      <c r="E71" s="466" t="s">
        <v>1375</v>
      </c>
      <c r="F71" s="463"/>
      <c r="G71" s="463"/>
      <c r="H71" s="463"/>
      <c r="I71" s="463"/>
      <c r="J71" s="463"/>
      <c r="K71" s="463"/>
      <c r="L71" s="463"/>
      <c r="M71" s="463"/>
      <c r="N71" s="463"/>
      <c r="O71" s="463"/>
      <c r="P71" s="463"/>
      <c r="Q71" s="463"/>
      <c r="R71" s="463"/>
      <c r="S71" s="463"/>
      <c r="T71" s="463"/>
      <c r="U71" s="463"/>
      <c r="V71" s="463"/>
      <c r="W71" s="463"/>
      <c r="X71" s="463"/>
      <c r="Y71" s="464"/>
    </row>
    <row r="72" ht="15.75" customHeight="1">
      <c r="A72" s="463" t="s">
        <v>26</v>
      </c>
      <c r="B72" s="465">
        <v>2023.0</v>
      </c>
      <c r="C72" s="463" t="s">
        <v>1376</v>
      </c>
      <c r="D72" s="463"/>
      <c r="E72" s="466" t="s">
        <v>1377</v>
      </c>
      <c r="F72" s="463"/>
      <c r="G72" s="463"/>
      <c r="H72" s="463"/>
      <c r="I72" s="463"/>
      <c r="J72" s="463"/>
      <c r="K72" s="463"/>
      <c r="L72" s="463"/>
      <c r="M72" s="463"/>
      <c r="N72" s="463"/>
      <c r="O72" s="463"/>
      <c r="P72" s="463"/>
      <c r="Q72" s="463"/>
      <c r="R72" s="463"/>
      <c r="S72" s="463"/>
      <c r="T72" s="463"/>
      <c r="U72" s="463"/>
      <c r="V72" s="463"/>
      <c r="W72" s="463"/>
      <c r="X72" s="463"/>
      <c r="Y72" s="464"/>
    </row>
    <row r="73" ht="15.75" customHeight="1">
      <c r="A73" s="463" t="s">
        <v>26</v>
      </c>
      <c r="B73" s="463"/>
      <c r="C73" s="463" t="s">
        <v>1378</v>
      </c>
      <c r="D73" s="463"/>
      <c r="E73" s="466" t="s">
        <v>1379</v>
      </c>
      <c r="F73" s="463"/>
      <c r="G73" s="463"/>
      <c r="H73" s="463"/>
      <c r="I73" s="463"/>
      <c r="J73" s="463"/>
      <c r="K73" s="463"/>
      <c r="L73" s="463"/>
      <c r="M73" s="463"/>
      <c r="N73" s="463"/>
      <c r="O73" s="463"/>
      <c r="P73" s="463"/>
      <c r="Q73" s="463"/>
      <c r="R73" s="463"/>
      <c r="S73" s="463"/>
      <c r="T73" s="463"/>
      <c r="U73" s="463"/>
      <c r="V73" s="463"/>
      <c r="W73" s="463"/>
      <c r="X73" s="463"/>
      <c r="Y73" s="464"/>
    </row>
    <row r="74" ht="15.75" customHeight="1">
      <c r="A74" s="463" t="s">
        <v>26</v>
      </c>
      <c r="B74" s="465">
        <v>2022.0</v>
      </c>
      <c r="C74" s="463" t="s">
        <v>1380</v>
      </c>
      <c r="D74" s="463"/>
      <c r="E74" s="466" t="s">
        <v>1381</v>
      </c>
      <c r="F74" s="463"/>
      <c r="G74" s="463"/>
      <c r="H74" s="463"/>
      <c r="I74" s="463"/>
      <c r="J74" s="463"/>
      <c r="K74" s="463"/>
      <c r="L74" s="463"/>
      <c r="M74" s="463"/>
      <c r="N74" s="463"/>
      <c r="O74" s="463"/>
      <c r="P74" s="463"/>
      <c r="Q74" s="463"/>
      <c r="R74" s="463"/>
      <c r="S74" s="463"/>
      <c r="T74" s="463"/>
      <c r="U74" s="463"/>
      <c r="V74" s="463"/>
      <c r="W74" s="463"/>
      <c r="X74" s="463"/>
      <c r="Y74" s="464"/>
    </row>
    <row r="75" ht="15.75" customHeight="1">
      <c r="A75" s="463" t="s">
        <v>26</v>
      </c>
      <c r="B75" s="465">
        <v>2022.0</v>
      </c>
      <c r="C75" s="463" t="s">
        <v>1382</v>
      </c>
      <c r="D75" s="463"/>
      <c r="E75" s="468" t="s">
        <v>1383</v>
      </c>
      <c r="F75" s="463"/>
      <c r="G75" s="463"/>
      <c r="H75" s="463"/>
      <c r="I75" s="463"/>
      <c r="J75" s="463"/>
      <c r="K75" s="463"/>
      <c r="L75" s="463"/>
      <c r="M75" s="463"/>
      <c r="N75" s="463"/>
      <c r="O75" s="463"/>
      <c r="P75" s="463"/>
      <c r="Q75" s="463"/>
      <c r="R75" s="463"/>
      <c r="S75" s="463"/>
      <c r="T75" s="463"/>
      <c r="U75" s="463"/>
      <c r="V75" s="463"/>
      <c r="W75" s="463"/>
      <c r="X75" s="463"/>
      <c r="Y75" s="464"/>
    </row>
    <row r="76" ht="15.75" customHeight="1">
      <c r="A76" s="463" t="s">
        <v>26</v>
      </c>
      <c r="B76" s="463"/>
      <c r="C76" s="463" t="s">
        <v>1384</v>
      </c>
      <c r="D76" s="463"/>
      <c r="E76" s="468" t="s">
        <v>1385</v>
      </c>
      <c r="F76" s="463"/>
      <c r="G76" s="463"/>
      <c r="H76" s="463"/>
      <c r="I76" s="463"/>
      <c r="J76" s="463"/>
      <c r="K76" s="463"/>
      <c r="L76" s="463"/>
      <c r="M76" s="463"/>
      <c r="N76" s="463"/>
      <c r="O76" s="463"/>
      <c r="P76" s="463"/>
      <c r="Q76" s="463"/>
      <c r="R76" s="463"/>
      <c r="S76" s="463"/>
      <c r="T76" s="463"/>
      <c r="U76" s="463"/>
      <c r="V76" s="463"/>
      <c r="W76" s="463"/>
      <c r="X76" s="463"/>
      <c r="Y76" s="464"/>
    </row>
    <row r="77" ht="15.75" customHeight="1">
      <c r="A77" s="463" t="s">
        <v>26</v>
      </c>
      <c r="B77" s="463"/>
      <c r="C77" s="463" t="s">
        <v>1386</v>
      </c>
      <c r="D77" s="463"/>
      <c r="E77" s="466" t="s">
        <v>1387</v>
      </c>
      <c r="F77" s="463"/>
      <c r="G77" s="463"/>
      <c r="H77" s="463"/>
      <c r="I77" s="463"/>
      <c r="J77" s="463"/>
      <c r="K77" s="463"/>
      <c r="L77" s="463"/>
      <c r="M77" s="463"/>
      <c r="N77" s="463"/>
      <c r="O77" s="463"/>
      <c r="P77" s="463"/>
      <c r="Q77" s="463"/>
      <c r="R77" s="463"/>
      <c r="S77" s="463"/>
      <c r="T77" s="463"/>
      <c r="U77" s="463"/>
      <c r="V77" s="463"/>
      <c r="W77" s="463"/>
      <c r="X77" s="463"/>
      <c r="Y77" s="464"/>
    </row>
    <row r="78" ht="15.75" customHeight="1">
      <c r="A78" s="476" t="s">
        <v>26</v>
      </c>
      <c r="B78" s="463"/>
      <c r="C78" s="484" t="s">
        <v>1388</v>
      </c>
      <c r="D78" s="463"/>
      <c r="E78" s="479" t="s">
        <v>1389</v>
      </c>
      <c r="F78" s="463"/>
      <c r="G78" s="463"/>
      <c r="H78" s="463"/>
      <c r="I78" s="463"/>
      <c r="J78" s="463"/>
      <c r="K78" s="463"/>
      <c r="L78" s="463"/>
      <c r="M78" s="463"/>
      <c r="N78" s="463"/>
      <c r="O78" s="463"/>
      <c r="P78" s="463"/>
      <c r="Q78" s="463"/>
      <c r="R78" s="463"/>
      <c r="S78" s="463"/>
      <c r="T78" s="463"/>
      <c r="U78" s="463"/>
      <c r="V78" s="463"/>
      <c r="W78" s="463"/>
      <c r="X78" s="463"/>
      <c r="Y78" s="464"/>
    </row>
    <row r="79" ht="15.75" customHeight="1">
      <c r="A79" s="463" t="s">
        <v>1390</v>
      </c>
      <c r="B79" s="465">
        <v>2022.0</v>
      </c>
      <c r="C79" s="463" t="s">
        <v>1316</v>
      </c>
      <c r="D79" s="463"/>
      <c r="E79" s="466" t="s">
        <v>1391</v>
      </c>
      <c r="F79" s="463"/>
      <c r="G79" s="463"/>
      <c r="H79" s="463"/>
      <c r="I79" s="463"/>
      <c r="J79" s="463"/>
      <c r="K79" s="463"/>
      <c r="L79" s="463"/>
      <c r="M79" s="463"/>
      <c r="N79" s="463"/>
      <c r="O79" s="463"/>
      <c r="P79" s="463"/>
      <c r="Q79" s="463"/>
      <c r="R79" s="463"/>
      <c r="S79" s="463"/>
      <c r="T79" s="463"/>
      <c r="U79" s="463"/>
      <c r="V79" s="463"/>
      <c r="W79" s="463"/>
      <c r="X79" s="463"/>
      <c r="Y79" s="464"/>
    </row>
    <row r="80" ht="15.75" customHeight="1">
      <c r="A80" s="463" t="s">
        <v>1390</v>
      </c>
      <c r="B80" s="465">
        <v>2022.0</v>
      </c>
      <c r="C80" s="463" t="s">
        <v>1392</v>
      </c>
      <c r="D80" s="463"/>
      <c r="E80" s="468" t="s">
        <v>1393</v>
      </c>
      <c r="F80" s="463"/>
      <c r="G80" s="463"/>
      <c r="H80" s="463"/>
      <c r="I80" s="463"/>
      <c r="J80" s="463"/>
      <c r="K80" s="463"/>
      <c r="L80" s="463"/>
      <c r="M80" s="463"/>
      <c r="N80" s="463"/>
      <c r="O80" s="463"/>
      <c r="P80" s="463"/>
      <c r="Q80" s="463"/>
      <c r="R80" s="463"/>
      <c r="S80" s="463"/>
      <c r="T80" s="463"/>
      <c r="U80" s="463"/>
      <c r="V80" s="463"/>
      <c r="W80" s="463"/>
      <c r="X80" s="463"/>
      <c r="Y80" s="464"/>
    </row>
    <row r="81" ht="15.75" customHeight="1">
      <c r="A81" s="463" t="s">
        <v>1390</v>
      </c>
      <c r="B81" s="465">
        <v>2022.0</v>
      </c>
      <c r="C81" s="463" t="s">
        <v>1341</v>
      </c>
      <c r="D81" s="463"/>
      <c r="E81" s="466" t="s">
        <v>1394</v>
      </c>
      <c r="F81" s="463"/>
      <c r="G81" s="463"/>
      <c r="H81" s="463"/>
      <c r="I81" s="463"/>
      <c r="J81" s="463"/>
      <c r="K81" s="463"/>
      <c r="L81" s="463"/>
      <c r="M81" s="463"/>
      <c r="N81" s="463"/>
      <c r="O81" s="463"/>
      <c r="P81" s="463"/>
      <c r="Q81" s="463"/>
      <c r="R81" s="463"/>
      <c r="S81" s="463"/>
      <c r="T81" s="463"/>
      <c r="U81" s="463"/>
      <c r="V81" s="463"/>
      <c r="W81" s="463"/>
      <c r="X81" s="463"/>
      <c r="Y81" s="464"/>
    </row>
    <row r="82" ht="15.75" customHeight="1">
      <c r="A82" s="463" t="s">
        <v>1390</v>
      </c>
      <c r="B82" s="465">
        <v>2016.0</v>
      </c>
      <c r="C82" s="463" t="s">
        <v>1395</v>
      </c>
      <c r="D82" s="463"/>
      <c r="E82" s="466" t="s">
        <v>1396</v>
      </c>
      <c r="F82" s="463"/>
      <c r="G82" s="463"/>
      <c r="H82" s="463"/>
      <c r="I82" s="463"/>
      <c r="J82" s="463"/>
      <c r="K82" s="463"/>
      <c r="L82" s="463"/>
      <c r="M82" s="463"/>
      <c r="N82" s="463"/>
      <c r="O82" s="463"/>
      <c r="P82" s="463"/>
      <c r="Q82" s="463"/>
      <c r="R82" s="463"/>
      <c r="S82" s="463"/>
      <c r="T82" s="463"/>
      <c r="U82" s="463"/>
      <c r="V82" s="463"/>
      <c r="W82" s="463"/>
      <c r="X82" s="463"/>
      <c r="Y82" s="464"/>
    </row>
    <row r="83" ht="15.75" customHeight="1">
      <c r="A83" s="463" t="s">
        <v>1390</v>
      </c>
      <c r="B83" s="465">
        <v>2019.0</v>
      </c>
      <c r="C83" s="463" t="s">
        <v>1261</v>
      </c>
      <c r="D83" s="463"/>
      <c r="E83" s="466" t="s">
        <v>1397</v>
      </c>
      <c r="F83" s="463"/>
      <c r="G83" s="463"/>
      <c r="H83" s="463"/>
      <c r="I83" s="463"/>
      <c r="J83" s="463"/>
      <c r="K83" s="463"/>
      <c r="L83" s="463"/>
      <c r="M83" s="463"/>
      <c r="N83" s="463"/>
      <c r="O83" s="463"/>
      <c r="P83" s="463"/>
      <c r="Q83" s="463"/>
      <c r="R83" s="463"/>
      <c r="S83" s="463"/>
      <c r="T83" s="463"/>
      <c r="U83" s="463"/>
      <c r="V83" s="463"/>
      <c r="W83" s="463"/>
      <c r="X83" s="463"/>
      <c r="Y83" s="464"/>
    </row>
    <row r="84" ht="15.75" customHeight="1">
      <c r="A84" s="463" t="s">
        <v>1390</v>
      </c>
      <c r="B84" s="463"/>
      <c r="C84" s="463" t="s">
        <v>1325</v>
      </c>
      <c r="D84" s="463"/>
      <c r="E84" s="466" t="s">
        <v>1398</v>
      </c>
      <c r="F84" s="463"/>
      <c r="G84" s="463"/>
      <c r="H84" s="463"/>
      <c r="I84" s="463"/>
      <c r="J84" s="463"/>
      <c r="K84" s="463"/>
      <c r="L84" s="463"/>
      <c r="M84" s="463"/>
      <c r="N84" s="463"/>
      <c r="O84" s="463"/>
      <c r="P84" s="463"/>
      <c r="Q84" s="463"/>
      <c r="R84" s="463"/>
      <c r="S84" s="463"/>
      <c r="T84" s="463"/>
      <c r="U84" s="463"/>
      <c r="V84" s="463"/>
      <c r="W84" s="463"/>
      <c r="X84" s="463"/>
      <c r="Y84" s="464"/>
    </row>
    <row r="85" ht="15.75" customHeight="1">
      <c r="A85" s="463" t="s">
        <v>55</v>
      </c>
      <c r="B85" s="465">
        <v>2022.0</v>
      </c>
      <c r="C85" s="463" t="s">
        <v>1316</v>
      </c>
      <c r="D85" s="463"/>
      <c r="E85" s="466" t="s">
        <v>1399</v>
      </c>
      <c r="F85" s="463"/>
      <c r="G85" s="463"/>
      <c r="H85" s="463"/>
      <c r="I85" s="463"/>
      <c r="J85" s="463"/>
      <c r="K85" s="463"/>
      <c r="L85" s="463"/>
      <c r="M85" s="463"/>
      <c r="N85" s="463"/>
      <c r="O85" s="463"/>
      <c r="P85" s="463"/>
      <c r="Q85" s="463"/>
      <c r="R85" s="463"/>
      <c r="S85" s="463"/>
      <c r="T85" s="463"/>
      <c r="U85" s="463"/>
      <c r="V85" s="463"/>
      <c r="W85" s="463"/>
      <c r="X85" s="463"/>
      <c r="Y85" s="464"/>
    </row>
    <row r="86" ht="15.75" customHeight="1">
      <c r="A86" s="476" t="s">
        <v>55</v>
      </c>
      <c r="B86" s="463"/>
      <c r="C86" s="476" t="s">
        <v>1400</v>
      </c>
      <c r="D86" s="463"/>
      <c r="E86" s="479" t="s">
        <v>1401</v>
      </c>
      <c r="F86" s="463"/>
      <c r="G86" s="463"/>
      <c r="H86" s="463"/>
      <c r="I86" s="463"/>
      <c r="J86" s="463"/>
      <c r="K86" s="463"/>
      <c r="L86" s="463"/>
      <c r="M86" s="463"/>
      <c r="N86" s="463"/>
      <c r="O86" s="463"/>
      <c r="P86" s="463"/>
      <c r="Q86" s="463"/>
      <c r="R86" s="463"/>
      <c r="S86" s="463"/>
      <c r="T86" s="463"/>
      <c r="U86" s="463"/>
      <c r="V86" s="463"/>
      <c r="W86" s="463"/>
      <c r="X86" s="463"/>
      <c r="Y86" s="464"/>
    </row>
    <row r="87" ht="15.75" customHeight="1">
      <c r="A87" s="463" t="s">
        <v>55</v>
      </c>
      <c r="B87" s="465">
        <v>2021.0</v>
      </c>
      <c r="C87" s="463" t="s">
        <v>1325</v>
      </c>
      <c r="D87" s="463"/>
      <c r="E87" s="466" t="s">
        <v>1402</v>
      </c>
      <c r="F87" s="463"/>
      <c r="G87" s="463"/>
      <c r="H87" s="463"/>
      <c r="I87" s="463"/>
      <c r="J87" s="463"/>
      <c r="K87" s="463"/>
      <c r="L87" s="463"/>
      <c r="M87" s="463"/>
      <c r="N87" s="463"/>
      <c r="O87" s="463"/>
      <c r="P87" s="463"/>
      <c r="Q87" s="463"/>
      <c r="R87" s="463"/>
      <c r="S87" s="463"/>
      <c r="T87" s="463"/>
      <c r="U87" s="463"/>
      <c r="V87" s="463"/>
      <c r="W87" s="463"/>
      <c r="X87" s="463"/>
      <c r="Y87" s="464"/>
    </row>
    <row r="88" ht="15.75" customHeight="1">
      <c r="A88" s="463" t="s">
        <v>55</v>
      </c>
      <c r="B88" s="465">
        <v>2022.0</v>
      </c>
      <c r="C88" s="463" t="s">
        <v>1403</v>
      </c>
      <c r="D88" s="463" t="s">
        <v>1404</v>
      </c>
      <c r="E88" s="466" t="s">
        <v>1405</v>
      </c>
      <c r="F88" s="463"/>
      <c r="G88" s="463"/>
      <c r="H88" s="463"/>
      <c r="I88" s="463"/>
      <c r="J88" s="463"/>
      <c r="K88" s="463"/>
      <c r="L88" s="463"/>
      <c r="M88" s="463"/>
      <c r="N88" s="463"/>
      <c r="O88" s="463"/>
      <c r="P88" s="463"/>
      <c r="Q88" s="463"/>
      <c r="R88" s="463"/>
      <c r="S88" s="463"/>
      <c r="T88" s="463"/>
      <c r="U88" s="463"/>
      <c r="V88" s="463"/>
      <c r="W88" s="463"/>
      <c r="X88" s="463"/>
      <c r="Y88" s="464"/>
    </row>
    <row r="89" ht="15.75" customHeight="1">
      <c r="A89" s="463" t="s">
        <v>55</v>
      </c>
      <c r="B89" s="463"/>
      <c r="C89" s="463" t="s">
        <v>1406</v>
      </c>
      <c r="D89" s="463"/>
      <c r="E89" s="466" t="s">
        <v>1407</v>
      </c>
      <c r="F89" s="463"/>
      <c r="G89" s="463"/>
      <c r="H89" s="463"/>
      <c r="I89" s="463"/>
      <c r="J89" s="463"/>
      <c r="K89" s="463"/>
      <c r="L89" s="463"/>
      <c r="M89" s="463"/>
      <c r="N89" s="463"/>
      <c r="O89" s="463"/>
      <c r="P89" s="463"/>
      <c r="Q89" s="463"/>
      <c r="R89" s="463"/>
      <c r="S89" s="463"/>
      <c r="T89" s="463"/>
      <c r="U89" s="463"/>
      <c r="V89" s="463"/>
      <c r="W89" s="463"/>
      <c r="X89" s="463"/>
      <c r="Y89" s="464"/>
    </row>
    <row r="90" ht="15.75" customHeight="1">
      <c r="A90" s="463" t="s">
        <v>55</v>
      </c>
      <c r="B90" s="465">
        <v>2023.0</v>
      </c>
      <c r="C90" s="463" t="s">
        <v>1408</v>
      </c>
      <c r="D90" s="463"/>
      <c r="E90" s="466" t="s">
        <v>1409</v>
      </c>
      <c r="F90" s="463"/>
      <c r="G90" s="463"/>
      <c r="H90" s="463"/>
      <c r="I90" s="463"/>
      <c r="J90" s="463"/>
      <c r="K90" s="463"/>
      <c r="L90" s="463"/>
      <c r="M90" s="463"/>
      <c r="N90" s="463"/>
      <c r="O90" s="463"/>
      <c r="P90" s="463"/>
      <c r="Q90" s="463"/>
      <c r="R90" s="463"/>
      <c r="S90" s="463"/>
      <c r="T90" s="463"/>
      <c r="U90" s="463"/>
      <c r="V90" s="463"/>
      <c r="W90" s="463"/>
      <c r="X90" s="463"/>
      <c r="Y90" s="464"/>
    </row>
    <row r="91" ht="15.75" customHeight="1">
      <c r="A91" s="463" t="s">
        <v>55</v>
      </c>
      <c r="B91" s="463"/>
      <c r="C91" s="463" t="s">
        <v>1410</v>
      </c>
      <c r="D91" s="463"/>
      <c r="E91" s="466" t="s">
        <v>1411</v>
      </c>
      <c r="F91" s="463"/>
      <c r="G91" s="463"/>
      <c r="H91" s="463"/>
      <c r="I91" s="463"/>
      <c r="J91" s="463"/>
      <c r="K91" s="463"/>
      <c r="L91" s="463"/>
      <c r="M91" s="463"/>
      <c r="N91" s="463"/>
      <c r="O91" s="463"/>
      <c r="P91" s="463"/>
      <c r="Q91" s="463"/>
      <c r="R91" s="463"/>
      <c r="S91" s="463"/>
      <c r="T91" s="463"/>
      <c r="U91" s="463"/>
      <c r="V91" s="463"/>
      <c r="W91" s="463"/>
      <c r="X91" s="463"/>
      <c r="Y91" s="464"/>
    </row>
    <row r="92" ht="15.75" customHeight="1">
      <c r="A92" s="463" t="s">
        <v>55</v>
      </c>
      <c r="B92" s="463"/>
      <c r="C92" s="463" t="s">
        <v>1412</v>
      </c>
      <c r="D92" s="463"/>
      <c r="E92" s="466" t="s">
        <v>1413</v>
      </c>
      <c r="F92" s="463"/>
      <c r="G92" s="463"/>
      <c r="H92" s="463"/>
      <c r="I92" s="463"/>
      <c r="J92" s="463"/>
      <c r="K92" s="463"/>
      <c r="L92" s="463"/>
      <c r="M92" s="463"/>
      <c r="N92" s="463"/>
      <c r="O92" s="463"/>
      <c r="P92" s="463"/>
      <c r="Q92" s="463"/>
      <c r="R92" s="463"/>
      <c r="S92" s="463"/>
      <c r="T92" s="463"/>
      <c r="U92" s="463"/>
      <c r="V92" s="463"/>
      <c r="W92" s="463"/>
      <c r="X92" s="463"/>
      <c r="Y92" s="464"/>
    </row>
    <row r="93" ht="15.75" customHeight="1">
      <c r="A93" s="463" t="s">
        <v>56</v>
      </c>
      <c r="B93" s="465">
        <v>2022.0</v>
      </c>
      <c r="C93" s="463" t="s">
        <v>1414</v>
      </c>
      <c r="D93" s="463"/>
      <c r="E93" s="466" t="s">
        <v>1415</v>
      </c>
      <c r="F93" s="463"/>
      <c r="G93" s="463"/>
      <c r="H93" s="463"/>
      <c r="I93" s="463"/>
      <c r="J93" s="463"/>
      <c r="K93" s="463"/>
      <c r="L93" s="463"/>
      <c r="M93" s="463"/>
      <c r="N93" s="463"/>
      <c r="O93" s="463"/>
      <c r="P93" s="463"/>
      <c r="Q93" s="463"/>
      <c r="R93" s="463"/>
      <c r="S93" s="463"/>
      <c r="T93" s="463"/>
      <c r="U93" s="463"/>
      <c r="V93" s="463"/>
      <c r="W93" s="463"/>
      <c r="X93" s="463"/>
      <c r="Y93" s="464"/>
    </row>
    <row r="94" ht="15.75" customHeight="1">
      <c r="A94" s="463" t="s">
        <v>56</v>
      </c>
      <c r="B94" s="465">
        <v>2021.0</v>
      </c>
      <c r="C94" s="463" t="s">
        <v>1416</v>
      </c>
      <c r="D94" s="463"/>
      <c r="E94" s="466" t="s">
        <v>1417</v>
      </c>
      <c r="F94" s="463"/>
      <c r="G94" s="463"/>
      <c r="H94" s="463"/>
      <c r="I94" s="463"/>
      <c r="J94" s="463"/>
      <c r="K94" s="463"/>
      <c r="L94" s="463"/>
      <c r="M94" s="463"/>
      <c r="N94" s="463"/>
      <c r="O94" s="463"/>
      <c r="P94" s="463"/>
      <c r="Q94" s="463"/>
      <c r="R94" s="463"/>
      <c r="S94" s="463"/>
      <c r="T94" s="463"/>
      <c r="U94" s="463"/>
      <c r="V94" s="463"/>
      <c r="W94" s="463"/>
      <c r="X94" s="463"/>
      <c r="Y94" s="464"/>
    </row>
    <row r="95" ht="15.75" customHeight="1">
      <c r="A95" s="463" t="s">
        <v>56</v>
      </c>
      <c r="B95" s="463"/>
      <c r="C95" s="463" t="s">
        <v>1418</v>
      </c>
      <c r="D95" s="463"/>
      <c r="E95" s="466" t="s">
        <v>1419</v>
      </c>
      <c r="F95" s="463"/>
      <c r="G95" s="463"/>
      <c r="H95" s="463"/>
      <c r="I95" s="463"/>
      <c r="J95" s="463"/>
      <c r="K95" s="463"/>
      <c r="L95" s="463"/>
      <c r="M95" s="463"/>
      <c r="N95" s="463"/>
      <c r="O95" s="463"/>
      <c r="P95" s="463"/>
      <c r="Q95" s="463"/>
      <c r="R95" s="463"/>
      <c r="S95" s="463"/>
      <c r="T95" s="463"/>
      <c r="U95" s="463"/>
      <c r="V95" s="463"/>
      <c r="W95" s="463"/>
      <c r="X95" s="463"/>
      <c r="Y95" s="464"/>
    </row>
    <row r="96" ht="15.75" customHeight="1">
      <c r="A96" s="463" t="s">
        <v>56</v>
      </c>
      <c r="B96" s="463"/>
      <c r="C96" s="463" t="s">
        <v>1420</v>
      </c>
      <c r="D96" s="463"/>
      <c r="E96" s="466" t="s">
        <v>1421</v>
      </c>
      <c r="F96" s="463"/>
      <c r="G96" s="463"/>
      <c r="H96" s="463"/>
      <c r="I96" s="463"/>
      <c r="J96" s="463"/>
      <c r="K96" s="463"/>
      <c r="L96" s="463"/>
      <c r="M96" s="463"/>
      <c r="N96" s="463"/>
      <c r="O96" s="463"/>
      <c r="P96" s="463"/>
      <c r="Q96" s="463"/>
      <c r="R96" s="463"/>
      <c r="S96" s="463"/>
      <c r="T96" s="463"/>
      <c r="U96" s="463"/>
      <c r="V96" s="463"/>
      <c r="W96" s="463"/>
      <c r="X96" s="463"/>
      <c r="Y96" s="464"/>
    </row>
    <row r="97" ht="15.75" customHeight="1">
      <c r="A97" s="463" t="s">
        <v>56</v>
      </c>
      <c r="B97" s="463"/>
      <c r="C97" s="463" t="s">
        <v>1331</v>
      </c>
      <c r="D97" s="464"/>
      <c r="E97" s="466" t="s">
        <v>1422</v>
      </c>
      <c r="F97" s="463"/>
      <c r="G97" s="463"/>
      <c r="H97" s="463"/>
      <c r="I97" s="463"/>
      <c r="J97" s="463"/>
      <c r="K97" s="463"/>
      <c r="L97" s="463"/>
      <c r="M97" s="463"/>
      <c r="N97" s="463"/>
      <c r="O97" s="463"/>
      <c r="P97" s="463"/>
      <c r="Q97" s="463"/>
      <c r="R97" s="463"/>
      <c r="S97" s="463"/>
      <c r="T97" s="463"/>
      <c r="U97" s="463"/>
      <c r="V97" s="463"/>
      <c r="W97" s="463"/>
      <c r="X97" s="463"/>
      <c r="Y97" s="464"/>
    </row>
    <row r="98" ht="15.75" customHeight="1">
      <c r="A98" s="463" t="s">
        <v>56</v>
      </c>
      <c r="B98" s="465">
        <v>2021.0</v>
      </c>
      <c r="C98" s="463" t="s">
        <v>1267</v>
      </c>
      <c r="D98" s="463"/>
      <c r="E98" s="466" t="s">
        <v>1423</v>
      </c>
      <c r="F98" s="463"/>
      <c r="G98" s="463"/>
      <c r="H98" s="463"/>
      <c r="I98" s="463"/>
      <c r="J98" s="463"/>
      <c r="K98" s="463"/>
      <c r="L98" s="463"/>
      <c r="M98" s="463"/>
      <c r="N98" s="463"/>
      <c r="O98" s="463"/>
      <c r="P98" s="463"/>
      <c r="Q98" s="463"/>
      <c r="R98" s="463"/>
      <c r="S98" s="463"/>
      <c r="T98" s="463"/>
      <c r="U98" s="463"/>
      <c r="V98" s="463"/>
      <c r="W98" s="463"/>
      <c r="X98" s="463"/>
      <c r="Y98" s="464"/>
    </row>
    <row r="99" ht="15.75" customHeight="1">
      <c r="A99" s="463" t="s">
        <v>56</v>
      </c>
      <c r="B99" s="463" t="s">
        <v>1424</v>
      </c>
      <c r="C99" s="463" t="s">
        <v>1425</v>
      </c>
      <c r="D99" s="463"/>
      <c r="E99" s="466" t="s">
        <v>1426</v>
      </c>
      <c r="F99" s="463"/>
      <c r="G99" s="463"/>
      <c r="H99" s="463"/>
      <c r="I99" s="463"/>
      <c r="J99" s="463"/>
      <c r="K99" s="463"/>
      <c r="L99" s="463"/>
      <c r="M99" s="463"/>
      <c r="N99" s="463"/>
      <c r="O99" s="463"/>
      <c r="P99" s="463"/>
      <c r="Q99" s="463"/>
      <c r="R99" s="463"/>
      <c r="S99" s="463"/>
      <c r="T99" s="463"/>
      <c r="U99" s="463"/>
      <c r="V99" s="463"/>
      <c r="W99" s="463"/>
      <c r="X99" s="463"/>
      <c r="Y99" s="464"/>
    </row>
    <row r="100" ht="15.75" customHeight="1">
      <c r="A100" s="463" t="s">
        <v>56</v>
      </c>
      <c r="B100" s="465">
        <v>2022.0</v>
      </c>
      <c r="C100" s="463" t="s">
        <v>1427</v>
      </c>
      <c r="D100" s="463"/>
      <c r="E100" s="466" t="s">
        <v>1428</v>
      </c>
      <c r="F100" s="463"/>
      <c r="G100" s="463"/>
      <c r="H100" s="463"/>
      <c r="I100" s="463"/>
      <c r="J100" s="463"/>
      <c r="K100" s="463"/>
      <c r="L100" s="463"/>
      <c r="M100" s="463"/>
      <c r="N100" s="463"/>
      <c r="O100" s="463"/>
      <c r="P100" s="463"/>
      <c r="Q100" s="463"/>
      <c r="R100" s="463"/>
      <c r="S100" s="463"/>
      <c r="T100" s="463"/>
      <c r="U100" s="463"/>
      <c r="V100" s="463"/>
      <c r="W100" s="463"/>
      <c r="X100" s="463"/>
      <c r="Y100" s="464"/>
    </row>
    <row r="101" ht="15.75" customHeight="1">
      <c r="A101" s="463" t="s">
        <v>56</v>
      </c>
      <c r="B101" s="465">
        <v>2013.0</v>
      </c>
      <c r="C101" s="463" t="s">
        <v>1429</v>
      </c>
      <c r="D101" s="463"/>
      <c r="E101" s="466" t="s">
        <v>1430</v>
      </c>
      <c r="F101" s="463"/>
      <c r="G101" s="463"/>
      <c r="H101" s="463"/>
      <c r="I101" s="463"/>
      <c r="J101" s="463"/>
      <c r="K101" s="463"/>
      <c r="L101" s="463"/>
      <c r="M101" s="463"/>
      <c r="N101" s="463"/>
      <c r="O101" s="463"/>
      <c r="P101" s="463"/>
      <c r="Q101" s="463"/>
      <c r="R101" s="463"/>
      <c r="S101" s="463"/>
      <c r="T101" s="463"/>
      <c r="U101" s="463"/>
      <c r="V101" s="463"/>
      <c r="W101" s="463"/>
      <c r="X101" s="463"/>
      <c r="Y101" s="464"/>
    </row>
    <row r="102" ht="15.75" customHeight="1">
      <c r="A102" s="463" t="s">
        <v>56</v>
      </c>
      <c r="B102" s="465">
        <v>2022.0</v>
      </c>
      <c r="C102" s="455" t="s">
        <v>1431</v>
      </c>
      <c r="D102" s="463"/>
      <c r="E102" s="468" t="s">
        <v>1432</v>
      </c>
      <c r="F102" s="463"/>
      <c r="G102" s="463"/>
      <c r="H102" s="463"/>
      <c r="I102" s="463"/>
      <c r="J102" s="463"/>
      <c r="K102" s="463"/>
      <c r="L102" s="463"/>
      <c r="M102" s="463"/>
      <c r="N102" s="463"/>
      <c r="O102" s="463"/>
      <c r="P102" s="463"/>
      <c r="Q102" s="463"/>
      <c r="R102" s="463"/>
      <c r="S102" s="463"/>
      <c r="T102" s="463"/>
      <c r="U102" s="463"/>
      <c r="V102" s="463"/>
      <c r="W102" s="463"/>
      <c r="X102" s="463"/>
      <c r="Y102" s="464"/>
    </row>
    <row r="103" ht="15.75" customHeight="1">
      <c r="A103" s="463" t="s">
        <v>56</v>
      </c>
      <c r="B103" s="465">
        <v>2019.0</v>
      </c>
      <c r="C103" s="463" t="s">
        <v>1433</v>
      </c>
      <c r="D103" s="463" t="s">
        <v>1434</v>
      </c>
      <c r="E103" s="466" t="s">
        <v>1435</v>
      </c>
      <c r="F103" s="463"/>
      <c r="G103" s="463"/>
      <c r="H103" s="463"/>
      <c r="I103" s="463"/>
      <c r="J103" s="463"/>
      <c r="K103" s="463"/>
      <c r="L103" s="463"/>
      <c r="M103" s="463"/>
      <c r="N103" s="463"/>
      <c r="O103" s="463"/>
      <c r="P103" s="463"/>
      <c r="Q103" s="463"/>
      <c r="R103" s="463"/>
      <c r="S103" s="463"/>
      <c r="T103" s="463"/>
      <c r="U103" s="463"/>
      <c r="V103" s="463"/>
      <c r="W103" s="463"/>
      <c r="X103" s="463"/>
      <c r="Y103" s="464"/>
    </row>
    <row r="104" ht="15.75" customHeight="1">
      <c r="A104" s="463" t="s">
        <v>1436</v>
      </c>
      <c r="B104" s="465">
        <v>2015.0</v>
      </c>
      <c r="C104" s="455" t="s">
        <v>1437</v>
      </c>
      <c r="D104" s="463"/>
      <c r="E104" s="466" t="s">
        <v>1438</v>
      </c>
      <c r="F104" s="463"/>
      <c r="G104" s="463"/>
      <c r="H104" s="463"/>
      <c r="I104" s="463"/>
      <c r="J104" s="463"/>
      <c r="K104" s="463"/>
      <c r="L104" s="463"/>
      <c r="M104" s="463"/>
      <c r="N104" s="463"/>
      <c r="O104" s="463"/>
      <c r="P104" s="463"/>
      <c r="Q104" s="463"/>
      <c r="R104" s="463"/>
      <c r="S104" s="463"/>
      <c r="T104" s="463"/>
      <c r="U104" s="463"/>
      <c r="V104" s="463"/>
      <c r="W104" s="463"/>
      <c r="X104" s="463"/>
      <c r="Y104" s="464"/>
    </row>
    <row r="105" ht="15.75" customHeight="1">
      <c r="A105" s="463" t="s">
        <v>1436</v>
      </c>
      <c r="B105" s="465">
        <v>2022.0</v>
      </c>
      <c r="C105" s="463" t="s">
        <v>1439</v>
      </c>
      <c r="D105" s="131" t="s">
        <v>1440</v>
      </c>
      <c r="E105" s="466" t="s">
        <v>1441</v>
      </c>
      <c r="F105" s="463"/>
      <c r="G105" s="463"/>
      <c r="H105" s="463"/>
      <c r="I105" s="463"/>
      <c r="J105" s="463"/>
      <c r="K105" s="463"/>
      <c r="L105" s="463"/>
      <c r="M105" s="463"/>
      <c r="N105" s="463"/>
      <c r="O105" s="463"/>
      <c r="P105" s="463"/>
      <c r="Q105" s="463"/>
      <c r="R105" s="463"/>
      <c r="S105" s="463"/>
      <c r="T105" s="463"/>
      <c r="U105" s="463"/>
      <c r="V105" s="463"/>
      <c r="W105" s="463"/>
      <c r="X105" s="463"/>
      <c r="Y105" s="464"/>
    </row>
    <row r="106" ht="15.75" customHeight="1">
      <c r="A106" s="463" t="s">
        <v>57</v>
      </c>
      <c r="B106" s="465">
        <v>2022.0</v>
      </c>
      <c r="C106" s="463" t="s">
        <v>1273</v>
      </c>
      <c r="D106" s="463"/>
      <c r="E106" s="466" t="s">
        <v>1442</v>
      </c>
      <c r="F106" s="463"/>
      <c r="G106" s="463"/>
      <c r="H106" s="463"/>
      <c r="I106" s="463"/>
      <c r="J106" s="463"/>
      <c r="K106" s="463"/>
      <c r="L106" s="463"/>
      <c r="M106" s="463"/>
      <c r="N106" s="463"/>
      <c r="O106" s="463"/>
      <c r="P106" s="463"/>
      <c r="Q106" s="463"/>
      <c r="R106" s="463"/>
      <c r="S106" s="463"/>
      <c r="T106" s="463"/>
      <c r="U106" s="463"/>
      <c r="V106" s="463"/>
      <c r="W106" s="463"/>
      <c r="X106" s="463"/>
      <c r="Y106" s="464"/>
    </row>
    <row r="107" ht="15.75" customHeight="1">
      <c r="A107" s="463" t="s">
        <v>57</v>
      </c>
      <c r="B107" s="465">
        <v>2022.0</v>
      </c>
      <c r="C107" s="463" t="s">
        <v>1443</v>
      </c>
      <c r="D107" s="463"/>
      <c r="E107" s="468" t="s">
        <v>1444</v>
      </c>
      <c r="F107" s="463"/>
      <c r="G107" s="463"/>
      <c r="H107" s="463"/>
      <c r="I107" s="463"/>
      <c r="J107" s="463"/>
      <c r="K107" s="463"/>
      <c r="L107" s="463"/>
      <c r="M107" s="463"/>
      <c r="N107" s="463"/>
      <c r="O107" s="463"/>
      <c r="P107" s="463"/>
      <c r="Q107" s="463"/>
      <c r="R107" s="463"/>
      <c r="S107" s="463"/>
      <c r="T107" s="463"/>
      <c r="U107" s="463"/>
      <c r="V107" s="463"/>
      <c r="W107" s="463"/>
      <c r="X107" s="463"/>
      <c r="Y107" s="464"/>
    </row>
    <row r="108" ht="15.75" customHeight="1">
      <c r="A108" s="463" t="s">
        <v>57</v>
      </c>
      <c r="B108" s="465">
        <v>2022.0</v>
      </c>
      <c r="C108" s="463" t="s">
        <v>1445</v>
      </c>
      <c r="D108" s="463"/>
      <c r="E108" s="468" t="s">
        <v>1446</v>
      </c>
      <c r="F108" s="463"/>
      <c r="G108" s="463"/>
      <c r="H108" s="463"/>
      <c r="I108" s="463"/>
      <c r="J108" s="463"/>
      <c r="K108" s="463"/>
      <c r="L108" s="463"/>
      <c r="M108" s="463"/>
      <c r="N108" s="463"/>
      <c r="O108" s="463"/>
      <c r="P108" s="463"/>
      <c r="Q108" s="463"/>
      <c r="R108" s="463"/>
      <c r="S108" s="463"/>
      <c r="T108" s="463"/>
      <c r="U108" s="463"/>
      <c r="V108" s="463"/>
      <c r="W108" s="463"/>
      <c r="X108" s="463"/>
      <c r="Y108" s="464"/>
    </row>
    <row r="109" ht="15.75" customHeight="1">
      <c r="A109" s="463" t="s">
        <v>57</v>
      </c>
      <c r="B109" s="463"/>
      <c r="C109" s="463" t="s">
        <v>1447</v>
      </c>
      <c r="D109" s="463"/>
      <c r="E109" s="466" t="s">
        <v>1448</v>
      </c>
      <c r="F109" s="463"/>
      <c r="G109" s="463"/>
      <c r="H109" s="463"/>
      <c r="I109" s="463"/>
      <c r="J109" s="463"/>
      <c r="K109" s="463"/>
      <c r="L109" s="463"/>
      <c r="M109" s="463"/>
      <c r="N109" s="463"/>
      <c r="O109" s="463"/>
      <c r="P109" s="463"/>
      <c r="Q109" s="463"/>
      <c r="R109" s="463"/>
      <c r="S109" s="463"/>
      <c r="T109" s="463"/>
      <c r="U109" s="463"/>
      <c r="V109" s="463"/>
      <c r="W109" s="463"/>
      <c r="X109" s="463"/>
      <c r="Y109" s="464"/>
    </row>
    <row r="110" ht="15.75" customHeight="1">
      <c r="A110" s="463" t="s">
        <v>57</v>
      </c>
      <c r="B110" s="465">
        <v>2022.0</v>
      </c>
      <c r="C110" s="463" t="s">
        <v>1449</v>
      </c>
      <c r="D110" s="463"/>
      <c r="E110" s="466" t="s">
        <v>1450</v>
      </c>
      <c r="F110" s="463"/>
      <c r="G110" s="463"/>
      <c r="H110" s="463"/>
      <c r="I110" s="463"/>
      <c r="J110" s="463"/>
      <c r="K110" s="463"/>
      <c r="L110" s="463"/>
      <c r="M110" s="463"/>
      <c r="N110" s="463"/>
      <c r="O110" s="463"/>
      <c r="P110" s="463"/>
      <c r="Q110" s="463"/>
      <c r="R110" s="463"/>
      <c r="S110" s="463"/>
      <c r="T110" s="463"/>
      <c r="U110" s="463"/>
      <c r="V110" s="463"/>
      <c r="W110" s="463"/>
      <c r="X110" s="463"/>
      <c r="Y110" s="464"/>
    </row>
    <row r="111" ht="15.75" customHeight="1">
      <c r="A111" s="463" t="s">
        <v>57</v>
      </c>
      <c r="B111" s="463"/>
      <c r="C111" s="463" t="s">
        <v>1257</v>
      </c>
      <c r="D111" s="463"/>
      <c r="E111" s="466" t="s">
        <v>1451</v>
      </c>
      <c r="F111" s="463"/>
      <c r="G111" s="463"/>
      <c r="H111" s="463"/>
      <c r="I111" s="463"/>
      <c r="J111" s="463"/>
      <c r="K111" s="463"/>
      <c r="L111" s="463"/>
      <c r="M111" s="463"/>
      <c r="N111" s="463"/>
      <c r="O111" s="463"/>
      <c r="P111" s="463"/>
      <c r="Q111" s="463"/>
      <c r="R111" s="463"/>
      <c r="S111" s="463"/>
      <c r="T111" s="463"/>
      <c r="U111" s="463"/>
      <c r="V111" s="463"/>
      <c r="W111" s="463"/>
      <c r="X111" s="463"/>
      <c r="Y111" s="464"/>
    </row>
    <row r="112" ht="15.75" customHeight="1">
      <c r="A112" s="463" t="s">
        <v>57</v>
      </c>
      <c r="B112" s="465">
        <v>2022.0</v>
      </c>
      <c r="C112" s="463" t="s">
        <v>1325</v>
      </c>
      <c r="D112" s="463"/>
      <c r="E112" s="468" t="s">
        <v>1452</v>
      </c>
      <c r="F112" s="463"/>
      <c r="G112" s="463"/>
      <c r="H112" s="463"/>
      <c r="I112" s="463"/>
      <c r="J112" s="463"/>
      <c r="K112" s="463"/>
      <c r="L112" s="463"/>
      <c r="M112" s="463"/>
      <c r="N112" s="463"/>
      <c r="O112" s="463"/>
      <c r="P112" s="463"/>
      <c r="Q112" s="463"/>
      <c r="R112" s="463"/>
      <c r="S112" s="463"/>
      <c r="T112" s="463"/>
      <c r="U112" s="463"/>
      <c r="V112" s="463"/>
      <c r="W112" s="463"/>
      <c r="X112" s="463"/>
      <c r="Y112" s="464"/>
    </row>
    <row r="113" ht="15.75" customHeight="1">
      <c r="A113" s="476" t="s">
        <v>57</v>
      </c>
      <c r="B113" s="463"/>
      <c r="C113" s="476" t="s">
        <v>1453</v>
      </c>
      <c r="D113" s="455"/>
      <c r="E113" s="485" t="s">
        <v>1454</v>
      </c>
      <c r="F113" s="463"/>
      <c r="G113" s="463"/>
      <c r="H113" s="463"/>
      <c r="I113" s="463"/>
      <c r="J113" s="463"/>
      <c r="K113" s="463"/>
      <c r="L113" s="463"/>
      <c r="M113" s="463"/>
      <c r="N113" s="463"/>
      <c r="O113" s="463"/>
      <c r="P113" s="463"/>
      <c r="Q113" s="463"/>
      <c r="R113" s="463"/>
      <c r="S113" s="463"/>
      <c r="T113" s="463"/>
      <c r="U113" s="463"/>
      <c r="V113" s="463"/>
      <c r="W113" s="463"/>
      <c r="X113" s="463"/>
      <c r="Y113" s="464"/>
    </row>
    <row r="114" ht="15.75" customHeight="1">
      <c r="A114" s="463" t="s">
        <v>27</v>
      </c>
      <c r="B114" s="465">
        <v>2021.0</v>
      </c>
      <c r="C114" s="463" t="s">
        <v>1455</v>
      </c>
      <c r="D114" s="463"/>
      <c r="E114" s="462" t="s">
        <v>1456</v>
      </c>
      <c r="F114" s="463"/>
      <c r="G114" s="463"/>
      <c r="H114" s="463"/>
      <c r="I114" s="463"/>
      <c r="J114" s="463"/>
      <c r="K114" s="463"/>
      <c r="L114" s="463"/>
      <c r="M114" s="463"/>
      <c r="N114" s="463"/>
      <c r="O114" s="463"/>
      <c r="P114" s="463"/>
      <c r="Q114" s="463"/>
      <c r="R114" s="463"/>
      <c r="S114" s="463"/>
      <c r="T114" s="463"/>
      <c r="U114" s="463"/>
      <c r="V114" s="463"/>
      <c r="W114" s="463"/>
      <c r="X114" s="463"/>
      <c r="Y114" s="464"/>
    </row>
    <row r="115" ht="15.75" customHeight="1">
      <c r="A115" s="463" t="s">
        <v>27</v>
      </c>
      <c r="B115" s="465">
        <v>2022.0</v>
      </c>
      <c r="C115" s="463" t="s">
        <v>1292</v>
      </c>
      <c r="D115" s="463"/>
      <c r="E115" s="466" t="s">
        <v>1457</v>
      </c>
      <c r="F115" s="463"/>
      <c r="G115" s="463"/>
      <c r="H115" s="463"/>
      <c r="I115" s="463"/>
      <c r="J115" s="463"/>
      <c r="K115" s="463"/>
      <c r="L115" s="463"/>
      <c r="M115" s="463"/>
      <c r="N115" s="463"/>
      <c r="O115" s="463"/>
      <c r="P115" s="463"/>
      <c r="Q115" s="463"/>
      <c r="R115" s="463"/>
      <c r="S115" s="463"/>
      <c r="T115" s="463"/>
      <c r="U115" s="463"/>
      <c r="V115" s="463"/>
      <c r="W115" s="463"/>
      <c r="X115" s="463"/>
      <c r="Y115" s="464"/>
    </row>
    <row r="116" ht="15.75" customHeight="1">
      <c r="A116" s="463" t="s">
        <v>27</v>
      </c>
      <c r="B116" s="465">
        <v>2021.0</v>
      </c>
      <c r="C116" s="463" t="s">
        <v>1261</v>
      </c>
      <c r="D116" s="463"/>
      <c r="E116" s="466" t="s">
        <v>1458</v>
      </c>
      <c r="F116" s="463"/>
      <c r="G116" s="463"/>
      <c r="H116" s="463"/>
      <c r="I116" s="463"/>
      <c r="J116" s="463"/>
      <c r="K116" s="463"/>
      <c r="L116" s="463"/>
      <c r="M116" s="463"/>
      <c r="N116" s="463"/>
      <c r="O116" s="463"/>
      <c r="P116" s="463"/>
      <c r="Q116" s="463"/>
      <c r="R116" s="463"/>
      <c r="S116" s="463"/>
      <c r="T116" s="463"/>
      <c r="U116" s="463"/>
      <c r="V116" s="463"/>
      <c r="W116" s="463"/>
      <c r="X116" s="463"/>
      <c r="Y116" s="464"/>
    </row>
    <row r="117" ht="15.75" customHeight="1">
      <c r="A117" s="463" t="s">
        <v>27</v>
      </c>
      <c r="B117" s="465">
        <v>2022.0</v>
      </c>
      <c r="C117" s="463" t="s">
        <v>1459</v>
      </c>
      <c r="D117" s="463"/>
      <c r="E117" s="466" t="s">
        <v>1460</v>
      </c>
      <c r="F117" s="463"/>
      <c r="G117" s="463"/>
      <c r="H117" s="463"/>
      <c r="I117" s="463"/>
      <c r="J117" s="463"/>
      <c r="K117" s="463"/>
      <c r="L117" s="463"/>
      <c r="M117" s="463"/>
      <c r="N117" s="463"/>
      <c r="O117" s="463"/>
      <c r="P117" s="463"/>
      <c r="Q117" s="463"/>
      <c r="R117" s="463"/>
      <c r="S117" s="463"/>
      <c r="T117" s="463"/>
      <c r="U117" s="463"/>
      <c r="V117" s="463"/>
      <c r="W117" s="463"/>
      <c r="X117" s="463"/>
      <c r="Y117" s="464"/>
    </row>
    <row r="118" ht="15.75" customHeight="1">
      <c r="A118" s="463" t="s">
        <v>27</v>
      </c>
      <c r="B118" s="465">
        <v>2022.0</v>
      </c>
      <c r="C118" s="463" t="s">
        <v>1314</v>
      </c>
      <c r="D118" s="463"/>
      <c r="E118" s="462" t="s">
        <v>1461</v>
      </c>
      <c r="F118" s="463"/>
      <c r="G118" s="463"/>
      <c r="H118" s="463"/>
      <c r="I118" s="463"/>
      <c r="J118" s="463"/>
      <c r="K118" s="463"/>
      <c r="L118" s="463"/>
      <c r="M118" s="463"/>
      <c r="N118" s="463"/>
      <c r="O118" s="463"/>
      <c r="P118" s="463"/>
      <c r="Q118" s="463"/>
      <c r="R118" s="463"/>
      <c r="S118" s="463"/>
      <c r="T118" s="463"/>
      <c r="U118" s="463"/>
      <c r="V118" s="463"/>
      <c r="W118" s="463"/>
      <c r="X118" s="463"/>
      <c r="Y118" s="464"/>
    </row>
    <row r="119" ht="15.75" customHeight="1">
      <c r="A119" s="463" t="s">
        <v>27</v>
      </c>
      <c r="B119" s="463"/>
      <c r="C119" s="463" t="s">
        <v>1462</v>
      </c>
      <c r="D119" s="463"/>
      <c r="E119" s="466" t="s">
        <v>1463</v>
      </c>
      <c r="F119" s="463"/>
      <c r="G119" s="463"/>
      <c r="H119" s="463"/>
      <c r="I119" s="463"/>
      <c r="J119" s="463"/>
      <c r="K119" s="463"/>
      <c r="L119" s="463"/>
      <c r="M119" s="463"/>
      <c r="N119" s="463"/>
      <c r="O119" s="463"/>
      <c r="P119" s="463"/>
      <c r="Q119" s="463"/>
      <c r="R119" s="463"/>
      <c r="S119" s="463"/>
      <c r="T119" s="463"/>
      <c r="U119" s="463"/>
      <c r="V119" s="463"/>
      <c r="W119" s="463"/>
      <c r="X119" s="463"/>
      <c r="Y119" s="464"/>
    </row>
    <row r="120" ht="15.75" customHeight="1">
      <c r="A120" s="463" t="s">
        <v>27</v>
      </c>
      <c r="B120" s="463" t="s">
        <v>1464</v>
      </c>
      <c r="C120" s="463" t="s">
        <v>1382</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4"/>
    </row>
    <row r="121" ht="15.75" customHeight="1">
      <c r="A121" s="463" t="s">
        <v>38</v>
      </c>
      <c r="B121" s="465">
        <v>2023.0</v>
      </c>
      <c r="C121" s="463" t="s">
        <v>1465</v>
      </c>
      <c r="D121" s="463"/>
      <c r="E121" s="466" t="s">
        <v>1466</v>
      </c>
      <c r="F121" s="463"/>
      <c r="G121" s="463"/>
      <c r="H121" s="463"/>
      <c r="I121" s="463"/>
      <c r="J121" s="463"/>
      <c r="K121" s="463"/>
      <c r="L121" s="463"/>
      <c r="M121" s="463"/>
      <c r="N121" s="463"/>
      <c r="O121" s="463"/>
      <c r="P121" s="463"/>
      <c r="Q121" s="463"/>
      <c r="R121" s="463"/>
      <c r="S121" s="463"/>
      <c r="T121" s="463"/>
      <c r="U121" s="463"/>
      <c r="V121" s="463"/>
      <c r="W121" s="463"/>
      <c r="X121" s="463"/>
      <c r="Y121" s="464"/>
    </row>
    <row r="122" ht="15.75" customHeight="1">
      <c r="A122" s="463" t="s">
        <v>38</v>
      </c>
      <c r="B122" s="465">
        <v>2023.0</v>
      </c>
      <c r="C122" s="463" t="s">
        <v>1467</v>
      </c>
      <c r="D122" s="463"/>
      <c r="E122" s="466" t="s">
        <v>1468</v>
      </c>
      <c r="F122" s="463"/>
      <c r="G122" s="463"/>
      <c r="H122" s="463"/>
      <c r="I122" s="463"/>
      <c r="J122" s="463"/>
      <c r="K122" s="463"/>
      <c r="L122" s="463"/>
      <c r="M122" s="463"/>
      <c r="N122" s="463"/>
      <c r="O122" s="463"/>
      <c r="P122" s="463"/>
      <c r="Q122" s="463"/>
      <c r="R122" s="463"/>
      <c r="S122" s="463"/>
      <c r="T122" s="463"/>
      <c r="U122" s="463"/>
      <c r="V122" s="463"/>
      <c r="W122" s="463"/>
      <c r="X122" s="463"/>
      <c r="Y122" s="464"/>
    </row>
    <row r="123" ht="15.75" customHeight="1">
      <c r="A123" s="463" t="s">
        <v>38</v>
      </c>
      <c r="B123" s="465">
        <v>2022.0</v>
      </c>
      <c r="C123" s="463" t="s">
        <v>1469</v>
      </c>
      <c r="D123" s="463"/>
      <c r="E123" s="468" t="s">
        <v>1470</v>
      </c>
      <c r="F123" s="463"/>
      <c r="G123" s="463"/>
      <c r="H123" s="463"/>
      <c r="I123" s="463"/>
      <c r="J123" s="463"/>
      <c r="K123" s="463"/>
      <c r="L123" s="463"/>
      <c r="M123" s="463"/>
      <c r="N123" s="463"/>
      <c r="O123" s="463"/>
      <c r="P123" s="463"/>
      <c r="Q123" s="463"/>
      <c r="R123" s="463"/>
      <c r="S123" s="463"/>
      <c r="T123" s="463"/>
      <c r="U123" s="463"/>
      <c r="V123" s="463"/>
      <c r="W123" s="463"/>
      <c r="X123" s="463"/>
      <c r="Y123" s="464"/>
    </row>
    <row r="124" ht="15.75" customHeight="1">
      <c r="A124" s="463" t="s">
        <v>38</v>
      </c>
      <c r="B124" s="463"/>
      <c r="C124" s="463" t="s">
        <v>1471</v>
      </c>
      <c r="D124" s="463"/>
      <c r="E124" s="466" t="s">
        <v>1472</v>
      </c>
      <c r="F124" s="463"/>
      <c r="G124" s="463"/>
      <c r="H124" s="463"/>
      <c r="I124" s="463"/>
      <c r="J124" s="463"/>
      <c r="K124" s="463"/>
      <c r="L124" s="463"/>
      <c r="M124" s="463"/>
      <c r="N124" s="463"/>
      <c r="O124" s="463"/>
      <c r="P124" s="463"/>
      <c r="Q124" s="463"/>
      <c r="R124" s="463"/>
      <c r="S124" s="463"/>
      <c r="T124" s="463"/>
      <c r="U124" s="463"/>
      <c r="V124" s="463"/>
      <c r="W124" s="463"/>
      <c r="X124" s="463"/>
      <c r="Y124" s="464"/>
    </row>
    <row r="125" ht="15.75" customHeight="1">
      <c r="A125" s="463" t="s">
        <v>38</v>
      </c>
      <c r="B125" s="465">
        <v>2018.0</v>
      </c>
      <c r="C125" s="463" t="s">
        <v>1257</v>
      </c>
      <c r="D125" s="463"/>
      <c r="E125" s="466" t="s">
        <v>1473</v>
      </c>
      <c r="F125" s="463"/>
      <c r="G125" s="463"/>
      <c r="H125" s="463"/>
      <c r="I125" s="463"/>
      <c r="J125" s="463"/>
      <c r="K125" s="463"/>
      <c r="L125" s="463"/>
      <c r="M125" s="463"/>
      <c r="N125" s="463"/>
      <c r="O125" s="463"/>
      <c r="P125" s="463"/>
      <c r="Q125" s="463"/>
      <c r="R125" s="463"/>
      <c r="S125" s="463"/>
      <c r="T125" s="463"/>
      <c r="U125" s="463"/>
      <c r="V125" s="463"/>
      <c r="W125" s="463"/>
      <c r="X125" s="463"/>
      <c r="Y125" s="464"/>
    </row>
    <row r="126" ht="15.75" customHeight="1">
      <c r="A126" s="463" t="s">
        <v>38</v>
      </c>
      <c r="B126" s="465">
        <v>2021.0</v>
      </c>
      <c r="C126" s="463" t="s">
        <v>1474</v>
      </c>
      <c r="D126" s="463"/>
      <c r="E126" s="466" t="s">
        <v>1475</v>
      </c>
      <c r="F126" s="463"/>
      <c r="G126" s="463"/>
      <c r="H126" s="463"/>
      <c r="I126" s="463"/>
      <c r="J126" s="463"/>
      <c r="K126" s="463"/>
      <c r="L126" s="463"/>
      <c r="M126" s="463"/>
      <c r="N126" s="463"/>
      <c r="O126" s="463"/>
      <c r="P126" s="463"/>
      <c r="Q126" s="463"/>
      <c r="R126" s="463"/>
      <c r="S126" s="463"/>
      <c r="T126" s="463"/>
      <c r="U126" s="463"/>
      <c r="V126" s="463"/>
      <c r="W126" s="463"/>
      <c r="X126" s="463"/>
      <c r="Y126" s="464"/>
    </row>
    <row r="127" ht="15.75" customHeight="1">
      <c r="A127" s="463" t="s">
        <v>38</v>
      </c>
      <c r="B127" s="463"/>
      <c r="C127" s="463" t="s">
        <v>1325</v>
      </c>
      <c r="D127" s="463"/>
      <c r="E127" s="466" t="s">
        <v>1476</v>
      </c>
      <c r="F127" s="463"/>
      <c r="G127" s="463"/>
      <c r="H127" s="463"/>
      <c r="I127" s="463"/>
      <c r="J127" s="463"/>
      <c r="K127" s="463"/>
      <c r="L127" s="463"/>
      <c r="M127" s="463"/>
      <c r="N127" s="463"/>
      <c r="O127" s="463"/>
      <c r="P127" s="463"/>
      <c r="Q127" s="463"/>
      <c r="R127" s="463"/>
      <c r="S127" s="463"/>
      <c r="T127" s="463"/>
      <c r="U127" s="463"/>
      <c r="V127" s="463"/>
      <c r="W127" s="463"/>
      <c r="X127" s="463"/>
      <c r="Y127" s="464"/>
    </row>
    <row r="128" ht="15.75" customHeight="1">
      <c r="A128" s="463" t="s">
        <v>38</v>
      </c>
      <c r="B128" s="463"/>
      <c r="C128" s="463" t="s">
        <v>1331</v>
      </c>
      <c r="D128" s="463"/>
      <c r="E128" s="466" t="s">
        <v>1477</v>
      </c>
      <c r="F128" s="463"/>
      <c r="G128" s="463"/>
      <c r="H128" s="463"/>
      <c r="I128" s="463"/>
      <c r="J128" s="463"/>
      <c r="K128" s="463"/>
      <c r="L128" s="463"/>
      <c r="M128" s="463"/>
      <c r="N128" s="463"/>
      <c r="O128" s="463"/>
      <c r="P128" s="463"/>
      <c r="Q128" s="463"/>
      <c r="R128" s="463"/>
      <c r="S128" s="463"/>
      <c r="T128" s="463"/>
      <c r="U128" s="463"/>
      <c r="V128" s="463"/>
      <c r="W128" s="463"/>
      <c r="X128" s="463"/>
      <c r="Y128" s="464"/>
    </row>
    <row r="129" ht="15.75" customHeight="1">
      <c r="A129" s="463" t="s">
        <v>38</v>
      </c>
      <c r="B129" s="465">
        <v>2023.0</v>
      </c>
      <c r="C129" s="463" t="s">
        <v>1292</v>
      </c>
      <c r="D129" s="463"/>
      <c r="E129" s="468" t="s">
        <v>1478</v>
      </c>
      <c r="F129" s="463"/>
      <c r="G129" s="463"/>
      <c r="H129" s="463"/>
      <c r="I129" s="463"/>
      <c r="J129" s="463"/>
      <c r="K129" s="463"/>
      <c r="L129" s="463"/>
      <c r="M129" s="463"/>
      <c r="N129" s="463"/>
      <c r="O129" s="463"/>
      <c r="P129" s="463"/>
      <c r="Q129" s="463"/>
      <c r="R129" s="463"/>
      <c r="S129" s="463"/>
      <c r="T129" s="463"/>
      <c r="U129" s="463"/>
      <c r="V129" s="463"/>
      <c r="W129" s="463"/>
      <c r="X129" s="463"/>
      <c r="Y129" s="464"/>
    </row>
    <row r="130" ht="15.75" customHeight="1">
      <c r="A130" s="463" t="s">
        <v>38</v>
      </c>
      <c r="B130" s="465">
        <v>2020.0</v>
      </c>
      <c r="C130" s="463" t="s">
        <v>1479</v>
      </c>
      <c r="D130" s="463"/>
      <c r="E130" s="468" t="s">
        <v>1480</v>
      </c>
      <c r="F130" s="463"/>
      <c r="G130" s="463"/>
      <c r="H130" s="463"/>
      <c r="I130" s="463"/>
      <c r="J130" s="463"/>
      <c r="K130" s="463"/>
      <c r="L130" s="463"/>
      <c r="M130" s="463"/>
      <c r="N130" s="463"/>
      <c r="O130" s="463"/>
      <c r="P130" s="463"/>
      <c r="Q130" s="463"/>
      <c r="R130" s="463"/>
      <c r="S130" s="463"/>
      <c r="T130" s="463"/>
      <c r="U130" s="463"/>
      <c r="V130" s="463"/>
      <c r="W130" s="463"/>
      <c r="X130" s="463"/>
      <c r="Y130" s="464"/>
    </row>
    <row r="131" ht="15.75" customHeight="1">
      <c r="A131" s="463" t="s">
        <v>38</v>
      </c>
      <c r="B131" s="463"/>
      <c r="C131" s="463" t="s">
        <v>1425</v>
      </c>
      <c r="D131" s="463"/>
      <c r="E131" s="466" t="s">
        <v>1481</v>
      </c>
      <c r="F131" s="463"/>
      <c r="G131" s="463"/>
      <c r="H131" s="463"/>
      <c r="I131" s="463"/>
      <c r="J131" s="463"/>
      <c r="K131" s="463"/>
      <c r="L131" s="463"/>
      <c r="M131" s="463"/>
      <c r="N131" s="463"/>
      <c r="O131" s="463"/>
      <c r="P131" s="463"/>
      <c r="Q131" s="463"/>
      <c r="R131" s="463"/>
      <c r="S131" s="463"/>
      <c r="T131" s="463"/>
      <c r="U131" s="463"/>
      <c r="V131" s="463"/>
      <c r="W131" s="463"/>
      <c r="X131" s="463"/>
      <c r="Y131" s="464"/>
    </row>
    <row r="132" ht="15.75" customHeight="1">
      <c r="A132" s="463" t="s">
        <v>1482</v>
      </c>
      <c r="B132" s="465">
        <v>2023.0</v>
      </c>
      <c r="C132" s="463" t="s">
        <v>1257</v>
      </c>
      <c r="D132" s="463"/>
      <c r="E132" s="468" t="s">
        <v>1483</v>
      </c>
      <c r="F132" s="463"/>
      <c r="G132" s="463"/>
      <c r="H132" s="463"/>
      <c r="I132" s="463"/>
      <c r="J132" s="463"/>
      <c r="K132" s="463"/>
      <c r="L132" s="463"/>
      <c r="M132" s="463"/>
      <c r="N132" s="463"/>
      <c r="O132" s="463"/>
      <c r="P132" s="463"/>
      <c r="Q132" s="463"/>
      <c r="R132" s="463"/>
      <c r="S132" s="463"/>
      <c r="T132" s="463"/>
      <c r="U132" s="463"/>
      <c r="V132" s="463"/>
      <c r="W132" s="463"/>
      <c r="X132" s="463"/>
      <c r="Y132" s="464"/>
    </row>
    <row r="133" ht="15.75" customHeight="1">
      <c r="A133" s="463" t="s">
        <v>1482</v>
      </c>
      <c r="B133" s="465">
        <v>2022.0</v>
      </c>
      <c r="C133" s="463" t="s">
        <v>1484</v>
      </c>
      <c r="D133" s="463"/>
      <c r="E133" s="466" t="s">
        <v>1485</v>
      </c>
      <c r="F133" s="463"/>
      <c r="G133" s="463"/>
      <c r="H133" s="463"/>
      <c r="I133" s="463"/>
      <c r="J133" s="463"/>
      <c r="K133" s="463"/>
      <c r="L133" s="463"/>
      <c r="M133" s="463"/>
      <c r="N133" s="463"/>
      <c r="O133" s="463"/>
      <c r="P133" s="463"/>
      <c r="Q133" s="463"/>
      <c r="R133" s="463"/>
      <c r="S133" s="463"/>
      <c r="T133" s="463"/>
      <c r="U133" s="463"/>
      <c r="V133" s="463"/>
      <c r="W133" s="463"/>
      <c r="X133" s="463"/>
      <c r="Y133" s="464"/>
    </row>
    <row r="134" ht="15.75" customHeight="1">
      <c r="A134" s="463" t="s">
        <v>1482</v>
      </c>
      <c r="B134" s="465">
        <v>2022.0</v>
      </c>
      <c r="C134" s="463" t="s">
        <v>1486</v>
      </c>
      <c r="D134" s="463"/>
      <c r="E134" s="466" t="s">
        <v>1487</v>
      </c>
      <c r="F134" s="463"/>
      <c r="G134" s="463"/>
      <c r="H134" s="463"/>
      <c r="I134" s="463"/>
      <c r="J134" s="463"/>
      <c r="K134" s="463"/>
      <c r="L134" s="463"/>
      <c r="M134" s="463"/>
      <c r="N134" s="463"/>
      <c r="O134" s="463"/>
      <c r="P134" s="463"/>
      <c r="Q134" s="463"/>
      <c r="R134" s="463"/>
      <c r="S134" s="463"/>
      <c r="T134" s="463"/>
      <c r="U134" s="463"/>
      <c r="V134" s="463"/>
      <c r="W134" s="463"/>
      <c r="X134" s="463"/>
      <c r="Y134" s="464"/>
    </row>
    <row r="135" ht="15.75" customHeight="1">
      <c r="A135" s="463" t="s">
        <v>1482</v>
      </c>
      <c r="B135" s="463"/>
      <c r="C135" s="463" t="s">
        <v>1488</v>
      </c>
      <c r="D135" s="463"/>
      <c r="E135" s="466" t="s">
        <v>1489</v>
      </c>
      <c r="F135" s="463"/>
      <c r="G135" s="463"/>
      <c r="H135" s="463"/>
      <c r="I135" s="463"/>
      <c r="J135" s="463"/>
      <c r="K135" s="463"/>
      <c r="L135" s="463"/>
      <c r="M135" s="463"/>
      <c r="N135" s="463"/>
      <c r="O135" s="463"/>
      <c r="P135" s="463"/>
      <c r="Q135" s="463"/>
      <c r="R135" s="463"/>
      <c r="S135" s="463"/>
      <c r="T135" s="463"/>
      <c r="U135" s="463"/>
      <c r="V135" s="463"/>
      <c r="W135" s="463"/>
      <c r="X135" s="463"/>
      <c r="Y135" s="464"/>
    </row>
    <row r="136" ht="15.75" customHeight="1">
      <c r="A136" s="463" t="s">
        <v>1482</v>
      </c>
      <c r="B136" s="455"/>
      <c r="C136" s="463" t="s">
        <v>1257</v>
      </c>
      <c r="D136" s="455"/>
      <c r="E136" s="467" t="s">
        <v>1490</v>
      </c>
      <c r="F136" s="463"/>
      <c r="G136" s="463"/>
      <c r="H136" s="463"/>
      <c r="I136" s="463"/>
      <c r="J136" s="463"/>
      <c r="K136" s="463"/>
      <c r="L136" s="463"/>
      <c r="M136" s="463"/>
      <c r="N136" s="463"/>
      <c r="O136" s="463"/>
      <c r="P136" s="463"/>
      <c r="Q136" s="463"/>
      <c r="R136" s="463"/>
      <c r="S136" s="463"/>
      <c r="T136" s="463"/>
      <c r="U136" s="463"/>
      <c r="V136" s="463"/>
      <c r="W136" s="463"/>
      <c r="X136" s="463"/>
      <c r="Y136" s="464"/>
    </row>
    <row r="137" ht="15.75" customHeight="1">
      <c r="A137" s="463" t="s">
        <v>1491</v>
      </c>
      <c r="B137" s="465">
        <v>2020.0</v>
      </c>
      <c r="C137" s="463" t="s">
        <v>1257</v>
      </c>
      <c r="D137" s="463"/>
      <c r="E137" s="466" t="s">
        <v>1492</v>
      </c>
      <c r="F137" s="463"/>
      <c r="G137" s="463"/>
      <c r="H137" s="463"/>
      <c r="I137" s="463"/>
      <c r="J137" s="463"/>
      <c r="K137" s="463"/>
      <c r="L137" s="463"/>
      <c r="M137" s="463"/>
      <c r="N137" s="463"/>
      <c r="O137" s="463"/>
      <c r="P137" s="463"/>
      <c r="Q137" s="463"/>
      <c r="R137" s="463"/>
      <c r="S137" s="463"/>
      <c r="T137" s="463"/>
      <c r="U137" s="463"/>
      <c r="V137" s="463"/>
      <c r="W137" s="463"/>
      <c r="X137" s="463"/>
      <c r="Y137" s="464"/>
    </row>
    <row r="138" ht="15.75" customHeight="1">
      <c r="A138" s="463" t="s">
        <v>1491</v>
      </c>
      <c r="B138" s="465">
        <v>2023.0</v>
      </c>
      <c r="C138" s="463" t="s">
        <v>1316</v>
      </c>
      <c r="D138" s="463"/>
      <c r="E138" s="466" t="s">
        <v>1493</v>
      </c>
      <c r="F138" s="463"/>
      <c r="G138" s="463"/>
      <c r="H138" s="463"/>
      <c r="I138" s="463"/>
      <c r="J138" s="463"/>
      <c r="K138" s="463"/>
      <c r="L138" s="463"/>
      <c r="M138" s="463"/>
      <c r="N138" s="463"/>
      <c r="O138" s="463"/>
      <c r="P138" s="463"/>
      <c r="Q138" s="463"/>
      <c r="R138" s="463"/>
      <c r="S138" s="463"/>
      <c r="T138" s="463"/>
      <c r="U138" s="463"/>
      <c r="V138" s="463"/>
      <c r="W138" s="463"/>
      <c r="X138" s="463"/>
      <c r="Y138" s="464"/>
    </row>
    <row r="139" ht="15.75" customHeight="1">
      <c r="A139" s="463" t="s">
        <v>1491</v>
      </c>
      <c r="B139" s="465">
        <v>2023.0</v>
      </c>
      <c r="C139" s="463" t="s">
        <v>1494</v>
      </c>
      <c r="D139" s="463"/>
      <c r="E139" s="466" t="s">
        <v>1495</v>
      </c>
      <c r="F139" s="463"/>
      <c r="G139" s="463"/>
      <c r="H139" s="463"/>
      <c r="I139" s="463"/>
      <c r="J139" s="463"/>
      <c r="K139" s="463"/>
      <c r="L139" s="463"/>
      <c r="M139" s="463"/>
      <c r="N139" s="463"/>
      <c r="O139" s="463"/>
      <c r="P139" s="463"/>
      <c r="Q139" s="463"/>
      <c r="R139" s="463"/>
      <c r="S139" s="463"/>
      <c r="T139" s="463"/>
      <c r="U139" s="463"/>
      <c r="V139" s="463"/>
      <c r="W139" s="463"/>
      <c r="X139" s="463"/>
      <c r="Y139" s="464"/>
    </row>
    <row r="140" ht="15.75" customHeight="1">
      <c r="A140" s="463" t="s">
        <v>1491</v>
      </c>
      <c r="B140" s="465">
        <v>2020.0</v>
      </c>
      <c r="C140" s="482" t="s">
        <v>1496</v>
      </c>
      <c r="D140" s="463"/>
      <c r="E140" s="466" t="s">
        <v>1497</v>
      </c>
      <c r="F140" s="463"/>
      <c r="G140" s="463"/>
      <c r="H140" s="463"/>
      <c r="I140" s="463"/>
      <c r="J140" s="463"/>
      <c r="K140" s="463"/>
      <c r="L140" s="463"/>
      <c r="M140" s="463"/>
      <c r="N140" s="463"/>
      <c r="O140" s="463"/>
      <c r="P140" s="463"/>
      <c r="Q140" s="463"/>
      <c r="R140" s="463"/>
      <c r="S140" s="463"/>
      <c r="T140" s="463"/>
      <c r="U140" s="463"/>
      <c r="V140" s="463"/>
      <c r="W140" s="463"/>
      <c r="X140" s="463"/>
      <c r="Y140" s="464"/>
    </row>
    <row r="141" ht="15.75" customHeight="1">
      <c r="A141" s="463" t="s">
        <v>1491</v>
      </c>
      <c r="B141" s="465">
        <v>2023.0</v>
      </c>
      <c r="C141" s="463" t="s">
        <v>1486</v>
      </c>
      <c r="D141" s="463"/>
      <c r="E141" s="468" t="s">
        <v>1498</v>
      </c>
      <c r="F141" s="463"/>
      <c r="G141" s="463"/>
      <c r="H141" s="463"/>
      <c r="I141" s="463"/>
      <c r="J141" s="463"/>
      <c r="K141" s="463"/>
      <c r="L141" s="463"/>
      <c r="M141" s="463"/>
      <c r="N141" s="463"/>
      <c r="O141" s="463"/>
      <c r="P141" s="463"/>
      <c r="Q141" s="463"/>
      <c r="R141" s="463"/>
      <c r="S141" s="463"/>
      <c r="T141" s="463"/>
      <c r="U141" s="463"/>
      <c r="V141" s="463"/>
      <c r="W141" s="463"/>
      <c r="X141" s="463"/>
      <c r="Y141" s="464"/>
    </row>
    <row r="142" ht="15.75" customHeight="1">
      <c r="A142" s="463" t="s">
        <v>1491</v>
      </c>
      <c r="B142" s="465">
        <v>2020.0</v>
      </c>
      <c r="C142" s="463" t="s">
        <v>1499</v>
      </c>
      <c r="D142" s="463"/>
      <c r="E142" s="462" t="s">
        <v>1500</v>
      </c>
      <c r="F142" s="463"/>
      <c r="G142" s="463"/>
      <c r="H142" s="463"/>
      <c r="I142" s="463"/>
      <c r="J142" s="463"/>
      <c r="K142" s="463"/>
      <c r="L142" s="463"/>
      <c r="M142" s="463"/>
      <c r="N142" s="463"/>
      <c r="O142" s="463"/>
      <c r="P142" s="463"/>
      <c r="Q142" s="463"/>
      <c r="R142" s="463"/>
      <c r="S142" s="463"/>
      <c r="T142" s="463"/>
      <c r="U142" s="463"/>
      <c r="V142" s="463"/>
      <c r="W142" s="463"/>
      <c r="X142" s="463"/>
      <c r="Y142" s="464"/>
    </row>
    <row r="143" ht="15.75" customHeight="1">
      <c r="A143" s="463"/>
      <c r="B143" s="463"/>
      <c r="C143" s="463"/>
      <c r="D143" s="463"/>
      <c r="E143" s="463"/>
      <c r="F143" s="463"/>
      <c r="G143" s="463"/>
      <c r="H143" s="463"/>
      <c r="I143" s="463"/>
      <c r="J143" s="463"/>
      <c r="K143" s="463"/>
      <c r="L143" s="463"/>
      <c r="M143" s="463"/>
      <c r="N143" s="463"/>
      <c r="O143" s="463"/>
      <c r="P143" s="463"/>
      <c r="Q143" s="463"/>
      <c r="R143" s="463"/>
      <c r="S143" s="463"/>
      <c r="T143" s="463"/>
      <c r="U143" s="463"/>
      <c r="V143" s="463"/>
      <c r="W143" s="463"/>
      <c r="X143" s="463"/>
      <c r="Y143" s="464"/>
    </row>
    <row r="144" ht="15.75" customHeight="1">
      <c r="A144" s="463" t="s">
        <v>36</v>
      </c>
      <c r="B144" s="465">
        <v>2023.0</v>
      </c>
      <c r="C144" s="463" t="s">
        <v>1501</v>
      </c>
      <c r="D144" s="463"/>
      <c r="E144" s="467" t="s">
        <v>1502</v>
      </c>
      <c r="F144" s="463"/>
      <c r="G144" s="463"/>
      <c r="H144" s="463"/>
      <c r="I144" s="463"/>
      <c r="J144" s="463"/>
      <c r="K144" s="463"/>
      <c r="L144" s="463"/>
      <c r="M144" s="463"/>
      <c r="N144" s="463"/>
      <c r="O144" s="463"/>
      <c r="P144" s="463"/>
      <c r="Q144" s="463"/>
      <c r="R144" s="463"/>
      <c r="S144" s="463"/>
      <c r="T144" s="463"/>
      <c r="U144" s="463"/>
      <c r="V144" s="463"/>
      <c r="W144" s="463"/>
      <c r="X144" s="463"/>
      <c r="Y144" s="464"/>
    </row>
    <row r="145" ht="15.75" customHeight="1">
      <c r="A145" s="463" t="s">
        <v>36</v>
      </c>
      <c r="B145" s="455"/>
      <c r="C145" s="463" t="s">
        <v>1257</v>
      </c>
      <c r="D145" s="463"/>
      <c r="E145" s="486" t="s">
        <v>1503</v>
      </c>
      <c r="F145" s="463"/>
      <c r="G145" s="463"/>
      <c r="H145" s="463"/>
      <c r="I145" s="463"/>
      <c r="J145" s="463"/>
      <c r="K145" s="463"/>
      <c r="L145" s="463"/>
      <c r="M145" s="463"/>
      <c r="N145" s="463"/>
      <c r="O145" s="463"/>
      <c r="P145" s="463"/>
      <c r="Q145" s="463"/>
      <c r="R145" s="463"/>
      <c r="S145" s="463"/>
      <c r="T145" s="463"/>
      <c r="U145" s="463"/>
      <c r="V145" s="463"/>
      <c r="W145" s="463"/>
      <c r="X145" s="463"/>
      <c r="Y145" s="464"/>
    </row>
    <row r="146" ht="15.75" customHeight="1">
      <c r="A146" s="463" t="s">
        <v>36</v>
      </c>
      <c r="B146" s="465">
        <v>2022.0</v>
      </c>
      <c r="C146" s="463" t="s">
        <v>1504</v>
      </c>
      <c r="D146" s="463"/>
      <c r="E146" s="486" t="s">
        <v>1505</v>
      </c>
      <c r="F146" s="463"/>
      <c r="G146" s="463"/>
      <c r="H146" s="463"/>
      <c r="I146" s="463"/>
      <c r="J146" s="463"/>
      <c r="K146" s="463"/>
      <c r="L146" s="463"/>
      <c r="M146" s="463"/>
      <c r="N146" s="463"/>
      <c r="O146" s="463"/>
      <c r="P146" s="463"/>
      <c r="Q146" s="463"/>
      <c r="R146" s="463"/>
      <c r="S146" s="463"/>
      <c r="T146" s="463"/>
      <c r="U146" s="463"/>
      <c r="V146" s="463"/>
      <c r="W146" s="463"/>
      <c r="X146" s="463"/>
      <c r="Y146" s="464"/>
    </row>
    <row r="147" ht="15.75" customHeight="1">
      <c r="A147" s="463" t="s">
        <v>36</v>
      </c>
      <c r="B147" s="465">
        <v>2022.0</v>
      </c>
      <c r="C147" s="463" t="s">
        <v>1506</v>
      </c>
      <c r="D147" s="463"/>
      <c r="E147" s="486" t="s">
        <v>1507</v>
      </c>
      <c r="F147" s="463"/>
      <c r="G147" s="463"/>
      <c r="H147" s="463"/>
      <c r="I147" s="463"/>
      <c r="J147" s="463"/>
      <c r="K147" s="463"/>
      <c r="L147" s="463"/>
      <c r="M147" s="463"/>
      <c r="N147" s="463"/>
      <c r="O147" s="463"/>
      <c r="P147" s="463"/>
      <c r="Q147" s="463"/>
      <c r="R147" s="463"/>
      <c r="S147" s="463"/>
      <c r="T147" s="463"/>
      <c r="U147" s="463"/>
      <c r="V147" s="463"/>
      <c r="W147" s="463"/>
      <c r="X147" s="463"/>
      <c r="Y147" s="464"/>
    </row>
    <row r="148" ht="15.75" customHeight="1">
      <c r="A148" s="463" t="s">
        <v>36</v>
      </c>
      <c r="B148" s="465">
        <v>2023.0</v>
      </c>
      <c r="C148" s="463" t="s">
        <v>1508</v>
      </c>
      <c r="D148" s="463"/>
      <c r="E148" s="486" t="s">
        <v>1509</v>
      </c>
      <c r="F148" s="463"/>
      <c r="G148" s="463"/>
      <c r="H148" s="463"/>
      <c r="I148" s="463"/>
      <c r="J148" s="463"/>
      <c r="K148" s="463"/>
      <c r="L148" s="463"/>
      <c r="M148" s="463"/>
      <c r="N148" s="463"/>
      <c r="O148" s="463"/>
      <c r="P148" s="463"/>
      <c r="Q148" s="463"/>
      <c r="R148" s="463"/>
      <c r="S148" s="463"/>
      <c r="T148" s="463"/>
      <c r="U148" s="463"/>
      <c r="V148" s="463"/>
      <c r="W148" s="463"/>
      <c r="X148" s="463"/>
      <c r="Y148" s="464"/>
    </row>
    <row r="149" ht="15.75" customHeight="1">
      <c r="A149" s="463" t="s">
        <v>36</v>
      </c>
      <c r="B149" s="465">
        <v>2022.0</v>
      </c>
      <c r="C149" s="463" t="s">
        <v>1510</v>
      </c>
      <c r="D149" s="463"/>
      <c r="E149" s="486" t="s">
        <v>1511</v>
      </c>
      <c r="F149" s="463"/>
      <c r="G149" s="463"/>
      <c r="H149" s="463"/>
      <c r="I149" s="463"/>
      <c r="J149" s="463"/>
      <c r="K149" s="463"/>
      <c r="L149" s="463"/>
      <c r="M149" s="463"/>
      <c r="N149" s="463"/>
      <c r="O149" s="463"/>
      <c r="P149" s="463"/>
      <c r="Q149" s="463"/>
      <c r="R149" s="463"/>
      <c r="S149" s="463"/>
      <c r="T149" s="463"/>
      <c r="U149" s="463"/>
      <c r="V149" s="463"/>
      <c r="W149" s="463"/>
      <c r="X149" s="463"/>
      <c r="Y149" s="464"/>
    </row>
    <row r="150" ht="15.75" customHeight="1">
      <c r="A150" s="463" t="s">
        <v>36</v>
      </c>
      <c r="B150" s="465">
        <v>2018.0</v>
      </c>
      <c r="C150" s="463" t="s">
        <v>1425</v>
      </c>
      <c r="D150" s="463"/>
      <c r="E150" s="486" t="s">
        <v>1512</v>
      </c>
      <c r="F150" s="455"/>
      <c r="G150" s="463"/>
      <c r="H150" s="463"/>
      <c r="I150" s="463"/>
      <c r="J150" s="463"/>
      <c r="K150" s="463"/>
      <c r="L150" s="463"/>
      <c r="M150" s="463"/>
      <c r="N150" s="463"/>
      <c r="O150" s="463"/>
      <c r="P150" s="463"/>
      <c r="Q150" s="463"/>
      <c r="R150" s="463"/>
      <c r="S150" s="463"/>
      <c r="T150" s="463"/>
      <c r="U150" s="463"/>
      <c r="V150" s="463"/>
      <c r="W150" s="463"/>
      <c r="X150" s="463"/>
      <c r="Y150" s="464"/>
    </row>
    <row r="151" ht="15.75" customHeight="1">
      <c r="A151" s="463" t="s">
        <v>36</v>
      </c>
      <c r="B151" s="465">
        <v>2023.0</v>
      </c>
      <c r="C151" s="463" t="s">
        <v>1325</v>
      </c>
      <c r="D151" s="455"/>
      <c r="E151" s="486" t="s">
        <v>1513</v>
      </c>
      <c r="F151" s="455"/>
      <c r="G151" s="463"/>
      <c r="H151" s="463"/>
      <c r="I151" s="463"/>
      <c r="J151" s="463"/>
      <c r="K151" s="463"/>
      <c r="L151" s="463"/>
      <c r="M151" s="463"/>
      <c r="N151" s="463"/>
      <c r="O151" s="463"/>
      <c r="P151" s="463"/>
      <c r="Q151" s="463"/>
      <c r="R151" s="463"/>
      <c r="S151" s="463"/>
      <c r="T151" s="463"/>
      <c r="U151" s="463"/>
      <c r="V151" s="463"/>
      <c r="W151" s="463"/>
      <c r="X151" s="463"/>
      <c r="Y151" s="464"/>
    </row>
    <row r="152" ht="15.75" customHeight="1">
      <c r="A152" s="463" t="s">
        <v>36</v>
      </c>
      <c r="B152" s="465">
        <v>2023.0</v>
      </c>
      <c r="C152" s="463" t="s">
        <v>1514</v>
      </c>
      <c r="D152" s="455"/>
      <c r="E152" s="486" t="s">
        <v>1515</v>
      </c>
      <c r="F152" s="455"/>
      <c r="G152" s="463"/>
      <c r="H152" s="463"/>
      <c r="I152" s="463"/>
      <c r="J152" s="463"/>
      <c r="K152" s="463"/>
      <c r="L152" s="463"/>
      <c r="M152" s="463"/>
      <c r="N152" s="463"/>
      <c r="O152" s="463"/>
      <c r="P152" s="463"/>
      <c r="Q152" s="463"/>
      <c r="R152" s="463"/>
      <c r="S152" s="463"/>
      <c r="T152" s="463"/>
      <c r="U152" s="463"/>
      <c r="V152" s="463"/>
      <c r="W152" s="463"/>
      <c r="X152" s="463"/>
      <c r="Y152" s="464"/>
    </row>
    <row r="153" ht="15.75" customHeight="1">
      <c r="A153" s="463"/>
      <c r="B153" s="463"/>
      <c r="C153" s="463"/>
      <c r="D153" s="463"/>
      <c r="E153" s="463"/>
      <c r="F153" s="463"/>
      <c r="G153" s="463"/>
      <c r="H153" s="463"/>
      <c r="I153" s="463"/>
      <c r="J153" s="463"/>
      <c r="K153" s="463"/>
      <c r="L153" s="463"/>
      <c r="M153" s="463"/>
      <c r="N153" s="463"/>
      <c r="O153" s="463"/>
      <c r="P153" s="463"/>
      <c r="Q153" s="463"/>
      <c r="R153" s="463"/>
      <c r="S153" s="463"/>
      <c r="T153" s="463"/>
      <c r="U153" s="463"/>
      <c r="V153" s="463"/>
      <c r="W153" s="463"/>
      <c r="X153" s="463"/>
      <c r="Y153" s="464"/>
    </row>
    <row r="154" ht="15.75" customHeight="1">
      <c r="A154" s="463" t="s">
        <v>42</v>
      </c>
      <c r="B154" s="465">
        <v>2022.0</v>
      </c>
      <c r="C154" s="463" t="s">
        <v>1275</v>
      </c>
      <c r="D154" s="463"/>
      <c r="E154" s="468" t="s">
        <v>1516</v>
      </c>
      <c r="F154" s="463"/>
      <c r="G154" s="463"/>
      <c r="H154" s="463"/>
      <c r="I154" s="463"/>
      <c r="J154" s="463"/>
      <c r="K154" s="463"/>
      <c r="L154" s="463"/>
      <c r="M154" s="463"/>
      <c r="N154" s="463"/>
      <c r="O154" s="463"/>
      <c r="P154" s="463"/>
      <c r="Q154" s="463"/>
      <c r="R154" s="463"/>
      <c r="S154" s="463"/>
      <c r="T154" s="463"/>
      <c r="U154" s="463"/>
      <c r="V154" s="463"/>
      <c r="W154" s="463"/>
      <c r="X154" s="463"/>
      <c r="Y154" s="464"/>
    </row>
    <row r="155" ht="15.75" customHeight="1">
      <c r="A155" s="463" t="s">
        <v>42</v>
      </c>
      <c r="B155" s="465">
        <v>2022.0</v>
      </c>
      <c r="C155" s="463" t="s">
        <v>1517</v>
      </c>
      <c r="D155" s="463"/>
      <c r="E155" s="468" t="s">
        <v>1518</v>
      </c>
      <c r="F155" s="463"/>
      <c r="G155" s="463"/>
      <c r="H155" s="463"/>
      <c r="I155" s="463"/>
      <c r="J155" s="463"/>
      <c r="K155" s="463"/>
      <c r="L155" s="463"/>
      <c r="M155" s="463"/>
      <c r="N155" s="463"/>
      <c r="O155" s="463"/>
      <c r="P155" s="463"/>
      <c r="Q155" s="463"/>
      <c r="R155" s="463"/>
      <c r="S155" s="463"/>
      <c r="T155" s="463"/>
      <c r="U155" s="463"/>
      <c r="V155" s="463"/>
      <c r="W155" s="463"/>
      <c r="X155" s="463"/>
      <c r="Y155" s="464"/>
    </row>
    <row r="156" ht="15.75" customHeight="1">
      <c r="A156" s="463"/>
      <c r="B156" s="463"/>
      <c r="C156" s="463"/>
      <c r="D156" s="463"/>
      <c r="E156" s="463"/>
      <c r="F156" s="463"/>
      <c r="G156" s="463"/>
      <c r="H156" s="463"/>
      <c r="I156" s="463"/>
      <c r="J156" s="463"/>
      <c r="K156" s="463"/>
      <c r="L156" s="463"/>
      <c r="M156" s="463"/>
      <c r="N156" s="463"/>
      <c r="O156" s="463"/>
      <c r="P156" s="463"/>
      <c r="Q156" s="463"/>
      <c r="R156" s="463"/>
      <c r="S156" s="463"/>
      <c r="T156" s="463"/>
      <c r="U156" s="463"/>
      <c r="V156" s="463"/>
      <c r="W156" s="463"/>
      <c r="X156" s="463"/>
      <c r="Y156" s="464"/>
    </row>
    <row r="157" ht="15.75" customHeight="1">
      <c r="A157" s="463"/>
      <c r="B157" s="463"/>
      <c r="C157" s="463"/>
      <c r="D157" s="463"/>
      <c r="E157" s="463"/>
      <c r="F157" s="463"/>
      <c r="G157" s="463"/>
      <c r="H157" s="463"/>
      <c r="I157" s="463"/>
      <c r="J157" s="463"/>
      <c r="K157" s="463"/>
      <c r="L157" s="463"/>
      <c r="M157" s="463"/>
      <c r="N157" s="463"/>
      <c r="O157" s="463"/>
      <c r="P157" s="463"/>
      <c r="Q157" s="463"/>
      <c r="R157" s="463"/>
      <c r="S157" s="463"/>
      <c r="T157" s="463"/>
      <c r="U157" s="463"/>
      <c r="V157" s="463"/>
      <c r="W157" s="463"/>
      <c r="X157" s="463"/>
      <c r="Y157" s="464"/>
    </row>
    <row r="158" ht="15.75" customHeight="1">
      <c r="A158" s="463"/>
      <c r="B158" s="463"/>
      <c r="C158" s="463"/>
      <c r="D158" s="463"/>
      <c r="E158" s="463"/>
      <c r="F158" s="463"/>
      <c r="G158" s="463"/>
      <c r="H158" s="463"/>
      <c r="I158" s="463"/>
      <c r="J158" s="463"/>
      <c r="K158" s="463"/>
      <c r="L158" s="463"/>
      <c r="M158" s="463"/>
      <c r="N158" s="463"/>
      <c r="O158" s="463"/>
      <c r="P158" s="463"/>
      <c r="Q158" s="463"/>
      <c r="R158" s="463"/>
      <c r="S158" s="463"/>
      <c r="T158" s="463"/>
      <c r="U158" s="463"/>
      <c r="V158" s="463"/>
      <c r="W158" s="463"/>
      <c r="X158" s="463"/>
      <c r="Y158" s="464"/>
    </row>
    <row r="159" ht="15.75" customHeight="1">
      <c r="A159" s="463"/>
      <c r="B159" s="463"/>
      <c r="C159" s="463"/>
      <c r="D159" s="463"/>
      <c r="E159" s="463"/>
      <c r="F159" s="463"/>
      <c r="G159" s="463"/>
      <c r="H159" s="463"/>
      <c r="I159" s="463"/>
      <c r="J159" s="463"/>
      <c r="K159" s="463"/>
      <c r="L159" s="463"/>
      <c r="M159" s="463"/>
      <c r="N159" s="463"/>
      <c r="O159" s="463"/>
      <c r="P159" s="463"/>
      <c r="Q159" s="463"/>
      <c r="R159" s="463"/>
      <c r="S159" s="463"/>
      <c r="T159" s="463"/>
      <c r="U159" s="463"/>
      <c r="V159" s="463"/>
      <c r="W159" s="463"/>
      <c r="X159" s="463"/>
      <c r="Y159" s="464"/>
    </row>
    <row r="160" ht="15.75" customHeight="1">
      <c r="A160" s="463"/>
      <c r="B160" s="463"/>
      <c r="C160" s="463"/>
      <c r="D160" s="463"/>
      <c r="E160" s="463"/>
      <c r="F160" s="463"/>
      <c r="G160" s="463"/>
      <c r="H160" s="463"/>
      <c r="I160" s="463"/>
      <c r="J160" s="463"/>
      <c r="K160" s="463"/>
      <c r="L160" s="463"/>
      <c r="M160" s="463"/>
      <c r="N160" s="463"/>
      <c r="O160" s="463"/>
      <c r="P160" s="463"/>
      <c r="Q160" s="463"/>
      <c r="R160" s="463"/>
      <c r="S160" s="463"/>
      <c r="T160" s="463"/>
      <c r="U160" s="463"/>
      <c r="V160" s="463"/>
      <c r="W160" s="463"/>
      <c r="X160" s="463"/>
      <c r="Y160" s="464"/>
    </row>
    <row r="161" ht="15.75" customHeight="1">
      <c r="A161" s="463"/>
      <c r="B161" s="463"/>
      <c r="C161" s="463"/>
      <c r="D161" s="463"/>
      <c r="E161" s="463"/>
      <c r="F161" s="463"/>
      <c r="G161" s="463"/>
      <c r="H161" s="463"/>
      <c r="I161" s="463"/>
      <c r="J161" s="463"/>
      <c r="K161" s="463"/>
      <c r="L161" s="463"/>
      <c r="M161" s="463"/>
      <c r="N161" s="463"/>
      <c r="O161" s="463"/>
      <c r="P161" s="463"/>
      <c r="Q161" s="463"/>
      <c r="R161" s="463"/>
      <c r="S161" s="463"/>
      <c r="T161" s="463"/>
      <c r="U161" s="463"/>
      <c r="V161" s="463"/>
      <c r="W161" s="463"/>
      <c r="X161" s="463"/>
      <c r="Y161" s="464"/>
    </row>
    <row r="162" ht="15.75" customHeight="1">
      <c r="A162" s="463"/>
      <c r="B162" s="463"/>
      <c r="C162" s="463"/>
      <c r="D162" s="463"/>
      <c r="E162" s="463"/>
      <c r="F162" s="463"/>
      <c r="G162" s="463"/>
      <c r="H162" s="463"/>
      <c r="I162" s="463"/>
      <c r="J162" s="463"/>
      <c r="K162" s="463"/>
      <c r="L162" s="463"/>
      <c r="M162" s="463"/>
      <c r="N162" s="463"/>
      <c r="O162" s="463"/>
      <c r="P162" s="463"/>
      <c r="Q162" s="463"/>
      <c r="R162" s="463"/>
      <c r="S162" s="463"/>
      <c r="T162" s="463"/>
      <c r="U162" s="463"/>
      <c r="V162" s="463"/>
      <c r="W162" s="463"/>
      <c r="X162" s="463"/>
      <c r="Y162" s="464"/>
    </row>
    <row r="163" ht="15.75" customHeight="1">
      <c r="A163" s="463"/>
      <c r="B163" s="463"/>
      <c r="C163" s="463"/>
      <c r="D163" s="463"/>
      <c r="E163" s="463"/>
      <c r="F163" s="463"/>
      <c r="G163" s="463"/>
      <c r="H163" s="463"/>
      <c r="I163" s="463"/>
      <c r="J163" s="463"/>
      <c r="K163" s="463"/>
      <c r="L163" s="463"/>
      <c r="M163" s="463"/>
      <c r="N163" s="463"/>
      <c r="O163" s="463"/>
      <c r="P163" s="463"/>
      <c r="Q163" s="463"/>
      <c r="R163" s="463"/>
      <c r="S163" s="463"/>
      <c r="T163" s="463"/>
      <c r="U163" s="463"/>
      <c r="V163" s="463"/>
      <c r="W163" s="463"/>
      <c r="X163" s="463"/>
      <c r="Y163" s="464"/>
    </row>
    <row r="164" ht="15.75" customHeight="1">
      <c r="A164" s="463"/>
      <c r="B164" s="463"/>
      <c r="C164" s="463"/>
      <c r="D164" s="463"/>
      <c r="E164" s="463"/>
      <c r="F164" s="463"/>
      <c r="G164" s="463"/>
      <c r="H164" s="463"/>
      <c r="I164" s="463"/>
      <c r="J164" s="463"/>
      <c r="K164" s="463"/>
      <c r="L164" s="463"/>
      <c r="M164" s="463"/>
      <c r="N164" s="463"/>
      <c r="O164" s="463"/>
      <c r="P164" s="463"/>
      <c r="Q164" s="463"/>
      <c r="R164" s="463"/>
      <c r="S164" s="463"/>
      <c r="T164" s="463"/>
      <c r="U164" s="463"/>
      <c r="V164" s="463"/>
      <c r="W164" s="463"/>
      <c r="X164" s="463"/>
      <c r="Y164" s="464"/>
    </row>
    <row r="165" ht="15.75" customHeight="1">
      <c r="A165" s="463"/>
      <c r="B165" s="463"/>
      <c r="C165" s="463"/>
      <c r="D165" s="463"/>
      <c r="E165" s="463"/>
      <c r="F165" s="463"/>
      <c r="G165" s="463"/>
      <c r="H165" s="463"/>
      <c r="I165" s="463"/>
      <c r="J165" s="463"/>
      <c r="K165" s="463"/>
      <c r="L165" s="463"/>
      <c r="M165" s="463"/>
      <c r="N165" s="463"/>
      <c r="O165" s="463"/>
      <c r="P165" s="463"/>
      <c r="Q165" s="463"/>
      <c r="R165" s="463"/>
      <c r="S165" s="463"/>
      <c r="T165" s="463"/>
      <c r="U165" s="463"/>
      <c r="V165" s="463"/>
      <c r="W165" s="463"/>
      <c r="X165" s="463"/>
      <c r="Y165" s="464"/>
    </row>
    <row r="166" ht="15.75" customHeight="1">
      <c r="A166" s="463"/>
      <c r="B166" s="463"/>
      <c r="C166" s="463"/>
      <c r="D166" s="463"/>
      <c r="E166" s="463"/>
      <c r="F166" s="463"/>
      <c r="G166" s="463"/>
      <c r="H166" s="463"/>
      <c r="I166" s="463"/>
      <c r="J166" s="463"/>
      <c r="K166" s="463"/>
      <c r="L166" s="463"/>
      <c r="M166" s="463"/>
      <c r="N166" s="463"/>
      <c r="O166" s="463"/>
      <c r="P166" s="463"/>
      <c r="Q166" s="463"/>
      <c r="R166" s="463"/>
      <c r="S166" s="463"/>
      <c r="T166" s="463"/>
      <c r="U166" s="463"/>
      <c r="V166" s="463"/>
      <c r="W166" s="463"/>
      <c r="X166" s="463"/>
      <c r="Y166" s="464"/>
    </row>
    <row r="167" ht="15.75" customHeight="1">
      <c r="A167" s="463"/>
      <c r="B167" s="463"/>
      <c r="C167" s="463"/>
      <c r="D167" s="463"/>
      <c r="E167" s="463"/>
      <c r="F167" s="463"/>
      <c r="G167" s="463"/>
      <c r="H167" s="463"/>
      <c r="I167" s="463"/>
      <c r="J167" s="463"/>
      <c r="K167" s="463"/>
      <c r="L167" s="463"/>
      <c r="M167" s="463"/>
      <c r="N167" s="463"/>
      <c r="O167" s="463"/>
      <c r="P167" s="463"/>
      <c r="Q167" s="463"/>
      <c r="R167" s="463"/>
      <c r="S167" s="463"/>
      <c r="T167" s="463"/>
      <c r="U167" s="463"/>
      <c r="V167" s="463"/>
      <c r="W167" s="463"/>
      <c r="X167" s="463"/>
      <c r="Y167" s="464"/>
    </row>
    <row r="168" ht="15.75" customHeight="1">
      <c r="A168" s="463"/>
      <c r="B168" s="463"/>
      <c r="C168" s="463"/>
      <c r="D168" s="463"/>
      <c r="E168" s="463"/>
      <c r="F168" s="463"/>
      <c r="G168" s="463"/>
      <c r="H168" s="463"/>
      <c r="I168" s="463"/>
      <c r="J168" s="463"/>
      <c r="K168" s="463"/>
      <c r="L168" s="463"/>
      <c r="M168" s="463"/>
      <c r="N168" s="463"/>
      <c r="O168" s="463"/>
      <c r="P168" s="463"/>
      <c r="Q168" s="463"/>
      <c r="R168" s="463"/>
      <c r="S168" s="463"/>
      <c r="T168" s="463"/>
      <c r="U168" s="463"/>
      <c r="V168" s="463"/>
      <c r="W168" s="463"/>
      <c r="X168" s="463"/>
      <c r="Y168" s="464"/>
    </row>
    <row r="169" ht="15.75" customHeight="1">
      <c r="A169" s="463"/>
      <c r="B169" s="463"/>
      <c r="C169" s="463"/>
      <c r="D169" s="463"/>
      <c r="E169" s="463"/>
      <c r="F169" s="463"/>
      <c r="G169" s="463"/>
      <c r="H169" s="463"/>
      <c r="I169" s="463"/>
      <c r="J169" s="463"/>
      <c r="K169" s="463"/>
      <c r="L169" s="463"/>
      <c r="M169" s="463"/>
      <c r="N169" s="463"/>
      <c r="O169" s="463"/>
      <c r="P169" s="463"/>
      <c r="Q169" s="463"/>
      <c r="R169" s="463"/>
      <c r="S169" s="463"/>
      <c r="T169" s="463"/>
      <c r="U169" s="463"/>
      <c r="V169" s="463"/>
      <c r="W169" s="463"/>
      <c r="X169" s="463"/>
      <c r="Y169" s="464"/>
    </row>
    <row r="170" ht="15.75" customHeight="1">
      <c r="A170" s="463"/>
      <c r="B170" s="463"/>
      <c r="C170" s="463"/>
      <c r="D170" s="463"/>
      <c r="E170" s="463"/>
      <c r="F170" s="463"/>
      <c r="G170" s="463"/>
      <c r="H170" s="463"/>
      <c r="I170" s="463"/>
      <c r="J170" s="463"/>
      <c r="K170" s="463"/>
      <c r="L170" s="463"/>
      <c r="M170" s="463"/>
      <c r="N170" s="463"/>
      <c r="O170" s="463"/>
      <c r="P170" s="463"/>
      <c r="Q170" s="463"/>
      <c r="R170" s="463"/>
      <c r="S170" s="463"/>
      <c r="T170" s="463"/>
      <c r="U170" s="463"/>
      <c r="V170" s="463"/>
      <c r="W170" s="463"/>
      <c r="X170" s="463"/>
      <c r="Y170" s="464"/>
    </row>
    <row r="171" ht="15.75" customHeight="1">
      <c r="A171" s="463"/>
      <c r="B171" s="463"/>
      <c r="C171" s="463"/>
      <c r="D171" s="463"/>
      <c r="E171" s="463"/>
      <c r="F171" s="463"/>
      <c r="G171" s="463"/>
      <c r="H171" s="463"/>
      <c r="I171" s="463"/>
      <c r="J171" s="463"/>
      <c r="K171" s="463"/>
      <c r="L171" s="463"/>
      <c r="M171" s="463"/>
      <c r="N171" s="463"/>
      <c r="O171" s="463"/>
      <c r="P171" s="463"/>
      <c r="Q171" s="463"/>
      <c r="R171" s="463"/>
      <c r="S171" s="463"/>
      <c r="T171" s="463"/>
      <c r="U171" s="463"/>
      <c r="V171" s="463"/>
      <c r="W171" s="463"/>
      <c r="X171" s="463"/>
      <c r="Y171" s="464"/>
    </row>
    <row r="172" ht="15.75" customHeight="1">
      <c r="A172" s="463"/>
      <c r="B172" s="463"/>
      <c r="C172" s="463"/>
      <c r="D172" s="463"/>
      <c r="E172" s="463"/>
      <c r="F172" s="463"/>
      <c r="G172" s="463"/>
      <c r="H172" s="463"/>
      <c r="I172" s="463"/>
      <c r="J172" s="463"/>
      <c r="K172" s="463"/>
      <c r="L172" s="463"/>
      <c r="M172" s="463"/>
      <c r="N172" s="463"/>
      <c r="O172" s="463"/>
      <c r="P172" s="463"/>
      <c r="Q172" s="463"/>
      <c r="R172" s="463"/>
      <c r="S172" s="463"/>
      <c r="T172" s="463"/>
      <c r="U172" s="463"/>
      <c r="V172" s="463"/>
      <c r="W172" s="463"/>
      <c r="X172" s="463"/>
      <c r="Y172" s="464"/>
    </row>
    <row r="173" ht="15.75" customHeight="1">
      <c r="A173" s="463"/>
      <c r="B173" s="463"/>
      <c r="C173" s="463"/>
      <c r="D173" s="463"/>
      <c r="E173" s="463"/>
      <c r="F173" s="463"/>
      <c r="G173" s="463"/>
      <c r="H173" s="463"/>
      <c r="I173" s="463"/>
      <c r="J173" s="463"/>
      <c r="K173" s="463"/>
      <c r="L173" s="463"/>
      <c r="M173" s="463"/>
      <c r="N173" s="463"/>
      <c r="O173" s="463"/>
      <c r="P173" s="463"/>
      <c r="Q173" s="463"/>
      <c r="R173" s="463"/>
      <c r="S173" s="463"/>
      <c r="T173" s="463"/>
      <c r="U173" s="463"/>
      <c r="V173" s="463"/>
      <c r="W173" s="463"/>
      <c r="X173" s="463"/>
      <c r="Y173" s="464"/>
    </row>
    <row r="174" ht="15.75" customHeight="1">
      <c r="A174" s="463"/>
      <c r="B174" s="463"/>
      <c r="C174" s="463"/>
      <c r="D174" s="463"/>
      <c r="E174" s="463"/>
      <c r="F174" s="463"/>
      <c r="G174" s="463"/>
      <c r="H174" s="463"/>
      <c r="I174" s="463"/>
      <c r="J174" s="463"/>
      <c r="K174" s="463"/>
      <c r="L174" s="463"/>
      <c r="M174" s="463"/>
      <c r="N174" s="463"/>
      <c r="O174" s="463"/>
      <c r="P174" s="463"/>
      <c r="Q174" s="463"/>
      <c r="R174" s="463"/>
      <c r="S174" s="463"/>
      <c r="T174" s="463"/>
      <c r="U174" s="463"/>
      <c r="V174" s="463"/>
      <c r="W174" s="463"/>
      <c r="X174" s="463"/>
      <c r="Y174" s="464"/>
    </row>
    <row r="175" ht="15.75" customHeight="1">
      <c r="A175" s="463"/>
      <c r="B175" s="463"/>
      <c r="C175" s="463"/>
      <c r="D175" s="463"/>
      <c r="E175" s="463"/>
      <c r="F175" s="463"/>
      <c r="G175" s="463"/>
      <c r="H175" s="463"/>
      <c r="I175" s="463"/>
      <c r="J175" s="463"/>
      <c r="K175" s="463"/>
      <c r="L175" s="463"/>
      <c r="M175" s="463"/>
      <c r="N175" s="463"/>
      <c r="O175" s="463"/>
      <c r="P175" s="463"/>
      <c r="Q175" s="463"/>
      <c r="R175" s="463"/>
      <c r="S175" s="463"/>
      <c r="T175" s="463"/>
      <c r="U175" s="463"/>
      <c r="V175" s="463"/>
      <c r="W175" s="463"/>
      <c r="X175" s="463"/>
      <c r="Y175" s="464"/>
    </row>
    <row r="176" ht="15.75" customHeight="1">
      <c r="A176" s="463"/>
      <c r="B176" s="463"/>
      <c r="C176" s="463"/>
      <c r="D176" s="463"/>
      <c r="E176" s="463"/>
      <c r="F176" s="463"/>
      <c r="G176" s="463"/>
      <c r="H176" s="463"/>
      <c r="I176" s="463"/>
      <c r="J176" s="463"/>
      <c r="K176" s="463"/>
      <c r="L176" s="463"/>
      <c r="M176" s="463"/>
      <c r="N176" s="463"/>
      <c r="O176" s="463"/>
      <c r="P176" s="463"/>
      <c r="Q176" s="463"/>
      <c r="R176" s="463"/>
      <c r="S176" s="463"/>
      <c r="T176" s="463"/>
      <c r="U176" s="463"/>
      <c r="V176" s="463"/>
      <c r="W176" s="463"/>
      <c r="X176" s="463"/>
      <c r="Y176" s="464"/>
    </row>
    <row r="177" ht="15.75" customHeight="1">
      <c r="A177" s="463"/>
      <c r="B177" s="463"/>
      <c r="C177" s="463"/>
      <c r="D177" s="463"/>
      <c r="E177" s="463"/>
      <c r="F177" s="463"/>
      <c r="G177" s="463"/>
      <c r="H177" s="463"/>
      <c r="I177" s="463"/>
      <c r="J177" s="463"/>
      <c r="K177" s="463"/>
      <c r="L177" s="463"/>
      <c r="M177" s="463"/>
      <c r="N177" s="463"/>
      <c r="O177" s="463"/>
      <c r="P177" s="463"/>
      <c r="Q177" s="463"/>
      <c r="R177" s="463"/>
      <c r="S177" s="463"/>
      <c r="T177" s="463"/>
      <c r="U177" s="463"/>
      <c r="V177" s="463"/>
      <c r="W177" s="463"/>
      <c r="X177" s="463"/>
      <c r="Y177" s="464"/>
    </row>
    <row r="178" ht="15.75" customHeight="1">
      <c r="A178" s="463"/>
      <c r="B178" s="463"/>
      <c r="C178" s="463"/>
      <c r="D178" s="463"/>
      <c r="E178" s="463"/>
      <c r="F178" s="463"/>
      <c r="G178" s="463"/>
      <c r="H178" s="463"/>
      <c r="I178" s="463"/>
      <c r="J178" s="463"/>
      <c r="K178" s="463"/>
      <c r="L178" s="463"/>
      <c r="M178" s="463"/>
      <c r="N178" s="463"/>
      <c r="O178" s="463"/>
      <c r="P178" s="463"/>
      <c r="Q178" s="463"/>
      <c r="R178" s="463"/>
      <c r="S178" s="463"/>
      <c r="T178" s="463"/>
      <c r="U178" s="463"/>
      <c r="V178" s="463"/>
      <c r="W178" s="463"/>
      <c r="X178" s="463"/>
      <c r="Y178" s="464"/>
    </row>
    <row r="179" ht="15.75" customHeight="1">
      <c r="A179" s="463"/>
      <c r="B179" s="463"/>
      <c r="C179" s="463"/>
      <c r="D179" s="463"/>
      <c r="E179" s="463"/>
      <c r="F179" s="463"/>
      <c r="G179" s="463"/>
      <c r="H179" s="463"/>
      <c r="I179" s="463"/>
      <c r="J179" s="463"/>
      <c r="K179" s="463"/>
      <c r="L179" s="463"/>
      <c r="M179" s="463"/>
      <c r="N179" s="463"/>
      <c r="O179" s="463"/>
      <c r="P179" s="463"/>
      <c r="Q179" s="463"/>
      <c r="R179" s="463"/>
      <c r="S179" s="463"/>
      <c r="T179" s="463"/>
      <c r="U179" s="463"/>
      <c r="V179" s="463"/>
      <c r="W179" s="463"/>
      <c r="X179" s="463"/>
      <c r="Y179" s="464"/>
    </row>
    <row r="180" ht="15.75" customHeight="1">
      <c r="A180" s="463"/>
      <c r="B180" s="463"/>
      <c r="C180" s="463"/>
      <c r="D180" s="463"/>
      <c r="E180" s="463"/>
      <c r="F180" s="463"/>
      <c r="G180" s="463"/>
      <c r="H180" s="463"/>
      <c r="I180" s="463"/>
      <c r="J180" s="463"/>
      <c r="K180" s="463"/>
      <c r="L180" s="463"/>
      <c r="M180" s="463"/>
      <c r="N180" s="463"/>
      <c r="O180" s="463"/>
      <c r="P180" s="463"/>
      <c r="Q180" s="463"/>
      <c r="R180" s="463"/>
      <c r="S180" s="463"/>
      <c r="T180" s="463"/>
      <c r="U180" s="463"/>
      <c r="V180" s="463"/>
      <c r="W180" s="463"/>
      <c r="X180" s="463"/>
      <c r="Y180" s="464"/>
    </row>
    <row r="181" ht="15.75" customHeight="1">
      <c r="A181" s="463"/>
      <c r="B181" s="463"/>
      <c r="C181" s="463"/>
      <c r="D181" s="463"/>
      <c r="E181" s="463"/>
      <c r="F181" s="463"/>
      <c r="G181" s="463"/>
      <c r="H181" s="463"/>
      <c r="I181" s="463"/>
      <c r="J181" s="463"/>
      <c r="K181" s="463"/>
      <c r="L181" s="463"/>
      <c r="M181" s="463"/>
      <c r="N181" s="463"/>
      <c r="O181" s="463"/>
      <c r="P181" s="463"/>
      <c r="Q181" s="463"/>
      <c r="R181" s="463"/>
      <c r="S181" s="463"/>
      <c r="T181" s="463"/>
      <c r="U181" s="463"/>
      <c r="V181" s="463"/>
      <c r="W181" s="463"/>
      <c r="X181" s="463"/>
      <c r="Y181" s="464"/>
    </row>
    <row r="182" ht="15.75" customHeight="1">
      <c r="A182" s="463"/>
      <c r="B182" s="463"/>
      <c r="C182" s="463"/>
      <c r="D182" s="463"/>
      <c r="E182" s="463"/>
      <c r="F182" s="463"/>
      <c r="G182" s="463"/>
      <c r="H182" s="463"/>
      <c r="I182" s="463"/>
      <c r="J182" s="463"/>
      <c r="K182" s="463"/>
      <c r="L182" s="463"/>
      <c r="M182" s="463"/>
      <c r="N182" s="463"/>
      <c r="O182" s="463"/>
      <c r="P182" s="463"/>
      <c r="Q182" s="463"/>
      <c r="R182" s="463"/>
      <c r="S182" s="463"/>
      <c r="T182" s="463"/>
      <c r="U182" s="463"/>
      <c r="V182" s="463"/>
      <c r="W182" s="463"/>
      <c r="X182" s="463"/>
      <c r="Y182" s="464"/>
    </row>
    <row r="183" ht="15.75" customHeight="1">
      <c r="A183" s="463"/>
      <c r="B183" s="463"/>
      <c r="C183" s="463"/>
      <c r="D183" s="463"/>
      <c r="E183" s="463"/>
      <c r="F183" s="463"/>
      <c r="G183" s="463"/>
      <c r="H183" s="463"/>
      <c r="I183" s="463"/>
      <c r="J183" s="463"/>
      <c r="K183" s="463"/>
      <c r="L183" s="463"/>
      <c r="M183" s="463"/>
      <c r="N183" s="463"/>
      <c r="O183" s="463"/>
      <c r="P183" s="463"/>
      <c r="Q183" s="463"/>
      <c r="R183" s="463"/>
      <c r="S183" s="463"/>
      <c r="T183" s="463"/>
      <c r="U183" s="463"/>
      <c r="V183" s="463"/>
      <c r="W183" s="463"/>
      <c r="X183" s="463"/>
      <c r="Y183" s="464"/>
    </row>
    <row r="184" ht="15.75" customHeight="1">
      <c r="A184" s="463"/>
      <c r="B184" s="463"/>
      <c r="C184" s="463"/>
      <c r="D184" s="463"/>
      <c r="E184" s="463"/>
      <c r="F184" s="463"/>
      <c r="G184" s="463"/>
      <c r="H184" s="463"/>
      <c r="I184" s="463"/>
      <c r="J184" s="463"/>
      <c r="K184" s="463"/>
      <c r="L184" s="463"/>
      <c r="M184" s="463"/>
      <c r="N184" s="463"/>
      <c r="O184" s="463"/>
      <c r="P184" s="463"/>
      <c r="Q184" s="463"/>
      <c r="R184" s="463"/>
      <c r="S184" s="463"/>
      <c r="T184" s="463"/>
      <c r="U184" s="463"/>
      <c r="V184" s="463"/>
      <c r="W184" s="463"/>
      <c r="X184" s="463"/>
      <c r="Y184" s="464"/>
    </row>
    <row r="185" ht="15.75" customHeight="1">
      <c r="A185" s="463"/>
      <c r="B185" s="463"/>
      <c r="C185" s="463"/>
      <c r="D185" s="463"/>
      <c r="E185" s="463"/>
      <c r="F185" s="463"/>
      <c r="G185" s="463"/>
      <c r="H185" s="463"/>
      <c r="I185" s="463"/>
      <c r="J185" s="463"/>
      <c r="K185" s="463"/>
      <c r="L185" s="463"/>
      <c r="M185" s="463"/>
      <c r="N185" s="463"/>
      <c r="O185" s="463"/>
      <c r="P185" s="463"/>
      <c r="Q185" s="463"/>
      <c r="R185" s="463"/>
      <c r="S185" s="463"/>
      <c r="T185" s="463"/>
      <c r="U185" s="463"/>
      <c r="V185" s="463"/>
      <c r="W185" s="463"/>
      <c r="X185" s="463"/>
      <c r="Y185" s="464"/>
    </row>
    <row r="186" ht="15.75" customHeight="1">
      <c r="A186" s="463"/>
      <c r="B186" s="463"/>
      <c r="C186" s="463"/>
      <c r="D186" s="463"/>
      <c r="E186" s="463"/>
      <c r="F186" s="463"/>
      <c r="G186" s="463"/>
      <c r="H186" s="463"/>
      <c r="I186" s="463"/>
      <c r="J186" s="463"/>
      <c r="K186" s="463"/>
      <c r="L186" s="463"/>
      <c r="M186" s="463"/>
      <c r="N186" s="463"/>
      <c r="O186" s="463"/>
      <c r="P186" s="463"/>
      <c r="Q186" s="463"/>
      <c r="R186" s="463"/>
      <c r="S186" s="463"/>
      <c r="T186" s="463"/>
      <c r="U186" s="463"/>
      <c r="V186" s="463"/>
      <c r="W186" s="463"/>
      <c r="X186" s="463"/>
      <c r="Y186" s="464"/>
    </row>
    <row r="187" ht="15.75" customHeight="1">
      <c r="A187" s="463"/>
      <c r="B187" s="463"/>
      <c r="C187" s="463"/>
      <c r="D187" s="463"/>
      <c r="E187" s="463"/>
      <c r="F187" s="463"/>
      <c r="G187" s="463"/>
      <c r="H187" s="463"/>
      <c r="I187" s="463"/>
      <c r="J187" s="463"/>
      <c r="K187" s="463"/>
      <c r="L187" s="463"/>
      <c r="M187" s="463"/>
      <c r="N187" s="463"/>
      <c r="O187" s="463"/>
      <c r="P187" s="463"/>
      <c r="Q187" s="463"/>
      <c r="R187" s="463"/>
      <c r="S187" s="463"/>
      <c r="T187" s="463"/>
      <c r="U187" s="463"/>
      <c r="V187" s="463"/>
      <c r="W187" s="463"/>
      <c r="X187" s="463"/>
      <c r="Y187" s="464"/>
    </row>
    <row r="188" ht="15.75" customHeight="1">
      <c r="A188" s="463"/>
      <c r="B188" s="463"/>
      <c r="C188" s="463"/>
      <c r="D188" s="463"/>
      <c r="E188" s="463"/>
      <c r="F188" s="463"/>
      <c r="G188" s="463"/>
      <c r="H188" s="463"/>
      <c r="I188" s="463"/>
      <c r="J188" s="463"/>
      <c r="K188" s="463"/>
      <c r="L188" s="463"/>
      <c r="M188" s="463"/>
      <c r="N188" s="463"/>
      <c r="O188" s="463"/>
      <c r="P188" s="463"/>
      <c r="Q188" s="463"/>
      <c r="R188" s="463"/>
      <c r="S188" s="463"/>
      <c r="T188" s="463"/>
      <c r="U188" s="463"/>
      <c r="V188" s="463"/>
      <c r="W188" s="463"/>
      <c r="X188" s="463"/>
      <c r="Y188" s="464"/>
    </row>
    <row r="189" ht="15.75" customHeight="1">
      <c r="A189" s="463"/>
      <c r="B189" s="463"/>
      <c r="C189" s="463"/>
      <c r="D189" s="463"/>
      <c r="E189" s="463"/>
      <c r="F189" s="463"/>
      <c r="G189" s="463"/>
      <c r="H189" s="463"/>
      <c r="I189" s="463"/>
      <c r="J189" s="463"/>
      <c r="K189" s="463"/>
      <c r="L189" s="463"/>
      <c r="M189" s="463"/>
      <c r="N189" s="463"/>
      <c r="O189" s="463"/>
      <c r="P189" s="463"/>
      <c r="Q189" s="463"/>
      <c r="R189" s="463"/>
      <c r="S189" s="463"/>
      <c r="T189" s="463"/>
      <c r="U189" s="463"/>
      <c r="V189" s="463"/>
      <c r="W189" s="463"/>
      <c r="X189" s="463"/>
      <c r="Y189" s="464"/>
    </row>
    <row r="190" ht="15.75" customHeight="1">
      <c r="A190" s="463"/>
      <c r="B190" s="463"/>
      <c r="C190" s="463"/>
      <c r="D190" s="463"/>
      <c r="E190" s="463"/>
      <c r="F190" s="463"/>
      <c r="G190" s="463"/>
      <c r="H190" s="463"/>
      <c r="I190" s="463"/>
      <c r="J190" s="463"/>
      <c r="K190" s="463"/>
      <c r="L190" s="463"/>
      <c r="M190" s="463"/>
      <c r="N190" s="463"/>
      <c r="O190" s="463"/>
      <c r="P190" s="463"/>
      <c r="Q190" s="463"/>
      <c r="R190" s="463"/>
      <c r="S190" s="463"/>
      <c r="T190" s="463"/>
      <c r="U190" s="463"/>
      <c r="V190" s="463"/>
      <c r="W190" s="463"/>
      <c r="X190" s="463"/>
      <c r="Y190" s="464"/>
    </row>
    <row r="191" ht="15.75" customHeight="1">
      <c r="A191" s="463"/>
      <c r="B191" s="463"/>
      <c r="C191" s="463"/>
      <c r="D191" s="463"/>
      <c r="E191" s="463"/>
      <c r="F191" s="463"/>
      <c r="G191" s="463"/>
      <c r="H191" s="463"/>
      <c r="I191" s="463"/>
      <c r="J191" s="463"/>
      <c r="K191" s="463"/>
      <c r="L191" s="463"/>
      <c r="M191" s="463"/>
      <c r="N191" s="463"/>
      <c r="O191" s="463"/>
      <c r="P191" s="463"/>
      <c r="Q191" s="463"/>
      <c r="R191" s="463"/>
      <c r="S191" s="463"/>
      <c r="T191" s="463"/>
      <c r="U191" s="463"/>
      <c r="V191" s="463"/>
      <c r="W191" s="463"/>
      <c r="X191" s="463"/>
      <c r="Y191" s="464"/>
    </row>
    <row r="192" ht="15.75" customHeight="1">
      <c r="A192" s="463"/>
      <c r="B192" s="463"/>
      <c r="C192" s="463"/>
      <c r="D192" s="463"/>
      <c r="E192" s="463"/>
      <c r="F192" s="463"/>
      <c r="G192" s="463"/>
      <c r="H192" s="463"/>
      <c r="I192" s="463"/>
      <c r="J192" s="463"/>
      <c r="K192" s="463"/>
      <c r="L192" s="463"/>
      <c r="M192" s="463"/>
      <c r="N192" s="463"/>
      <c r="O192" s="463"/>
      <c r="P192" s="463"/>
      <c r="Q192" s="463"/>
      <c r="R192" s="463"/>
      <c r="S192" s="463"/>
      <c r="T192" s="463"/>
      <c r="U192" s="463"/>
      <c r="V192" s="463"/>
      <c r="W192" s="463"/>
      <c r="X192" s="463"/>
      <c r="Y192" s="464"/>
    </row>
    <row r="193" ht="15.75" customHeight="1">
      <c r="A193" s="463"/>
      <c r="B193" s="463"/>
      <c r="C193" s="463"/>
      <c r="D193" s="463"/>
      <c r="E193" s="463"/>
      <c r="F193" s="463"/>
      <c r="G193" s="463"/>
      <c r="H193" s="463"/>
      <c r="I193" s="463"/>
      <c r="J193" s="463"/>
      <c r="K193" s="463"/>
      <c r="L193" s="463"/>
      <c r="M193" s="463"/>
      <c r="N193" s="463"/>
      <c r="O193" s="463"/>
      <c r="P193" s="463"/>
      <c r="Q193" s="463"/>
      <c r="R193" s="463"/>
      <c r="S193" s="463"/>
      <c r="T193" s="463"/>
      <c r="U193" s="463"/>
      <c r="V193" s="463"/>
      <c r="W193" s="463"/>
      <c r="X193" s="463"/>
      <c r="Y193" s="464"/>
    </row>
    <row r="194" ht="15.75" customHeight="1">
      <c r="A194" s="463"/>
      <c r="B194" s="463"/>
      <c r="C194" s="463"/>
      <c r="D194" s="463"/>
      <c r="E194" s="463"/>
      <c r="F194" s="463"/>
      <c r="G194" s="463"/>
      <c r="H194" s="463"/>
      <c r="I194" s="463"/>
      <c r="J194" s="463"/>
      <c r="K194" s="463"/>
      <c r="L194" s="463"/>
      <c r="M194" s="463"/>
      <c r="N194" s="463"/>
      <c r="O194" s="463"/>
      <c r="P194" s="463"/>
      <c r="Q194" s="463"/>
      <c r="R194" s="463"/>
      <c r="S194" s="463"/>
      <c r="T194" s="463"/>
      <c r="U194" s="463"/>
      <c r="V194" s="463"/>
      <c r="W194" s="463"/>
      <c r="X194" s="463"/>
      <c r="Y194" s="464"/>
    </row>
    <row r="195" ht="15.75" customHeight="1">
      <c r="A195" s="463"/>
      <c r="B195" s="463"/>
      <c r="C195" s="463"/>
      <c r="D195" s="463"/>
      <c r="E195" s="463"/>
      <c r="F195" s="463"/>
      <c r="G195" s="463"/>
      <c r="H195" s="463"/>
      <c r="I195" s="463"/>
      <c r="J195" s="463"/>
      <c r="K195" s="463"/>
      <c r="L195" s="463"/>
      <c r="M195" s="463"/>
      <c r="N195" s="463"/>
      <c r="O195" s="463"/>
      <c r="P195" s="463"/>
      <c r="Q195" s="463"/>
      <c r="R195" s="463"/>
      <c r="S195" s="463"/>
      <c r="T195" s="463"/>
      <c r="U195" s="463"/>
      <c r="V195" s="463"/>
      <c r="W195" s="463"/>
      <c r="X195" s="463"/>
      <c r="Y195" s="464"/>
    </row>
    <row r="196" ht="15.75" customHeight="1">
      <c r="A196" s="463"/>
      <c r="B196" s="463"/>
      <c r="C196" s="463"/>
      <c r="D196" s="463"/>
      <c r="E196" s="463"/>
      <c r="F196" s="463"/>
      <c r="G196" s="463"/>
      <c r="H196" s="463"/>
      <c r="I196" s="463"/>
      <c r="J196" s="463"/>
      <c r="K196" s="463"/>
      <c r="L196" s="463"/>
      <c r="M196" s="463"/>
      <c r="N196" s="463"/>
      <c r="O196" s="463"/>
      <c r="P196" s="463"/>
      <c r="Q196" s="463"/>
      <c r="R196" s="463"/>
      <c r="S196" s="463"/>
      <c r="T196" s="463"/>
      <c r="U196" s="463"/>
      <c r="V196" s="463"/>
      <c r="W196" s="463"/>
      <c r="X196" s="463"/>
      <c r="Y196" s="464"/>
    </row>
    <row r="197" ht="15.75" customHeight="1">
      <c r="A197" s="463"/>
      <c r="B197" s="463"/>
      <c r="C197" s="463"/>
      <c r="D197" s="463"/>
      <c r="E197" s="463"/>
      <c r="F197" s="463"/>
      <c r="G197" s="463"/>
      <c r="H197" s="463"/>
      <c r="I197" s="463"/>
      <c r="J197" s="463"/>
      <c r="K197" s="463"/>
      <c r="L197" s="463"/>
      <c r="M197" s="463"/>
      <c r="N197" s="463"/>
      <c r="O197" s="463"/>
      <c r="P197" s="463"/>
      <c r="Q197" s="463"/>
      <c r="R197" s="463"/>
      <c r="S197" s="463"/>
      <c r="T197" s="463"/>
      <c r="U197" s="463"/>
      <c r="V197" s="463"/>
      <c r="W197" s="463"/>
      <c r="X197" s="463"/>
      <c r="Y197" s="464"/>
    </row>
    <row r="198" ht="15.75" customHeight="1">
      <c r="A198" s="463"/>
      <c r="B198" s="463"/>
      <c r="C198" s="463"/>
      <c r="D198" s="463"/>
      <c r="E198" s="463"/>
      <c r="F198" s="463"/>
      <c r="G198" s="463"/>
      <c r="H198" s="463"/>
      <c r="I198" s="463"/>
      <c r="J198" s="463"/>
      <c r="K198" s="463"/>
      <c r="L198" s="463"/>
      <c r="M198" s="463"/>
      <c r="N198" s="463"/>
      <c r="O198" s="463"/>
      <c r="P198" s="463"/>
      <c r="Q198" s="463"/>
      <c r="R198" s="463"/>
      <c r="S198" s="463"/>
      <c r="T198" s="463"/>
      <c r="U198" s="463"/>
      <c r="V198" s="463"/>
      <c r="W198" s="463"/>
      <c r="X198" s="463"/>
      <c r="Y198" s="464"/>
    </row>
    <row r="199" ht="15.75" customHeight="1">
      <c r="A199" s="463"/>
      <c r="B199" s="463"/>
      <c r="C199" s="463"/>
      <c r="D199" s="463"/>
      <c r="E199" s="463"/>
      <c r="F199" s="463"/>
      <c r="G199" s="463"/>
      <c r="H199" s="463"/>
      <c r="I199" s="463"/>
      <c r="J199" s="463"/>
      <c r="K199" s="463"/>
      <c r="L199" s="463"/>
      <c r="M199" s="463"/>
      <c r="N199" s="463"/>
      <c r="O199" s="463"/>
      <c r="P199" s="463"/>
      <c r="Q199" s="463"/>
      <c r="R199" s="463"/>
      <c r="S199" s="463"/>
      <c r="T199" s="463"/>
      <c r="U199" s="463"/>
      <c r="V199" s="463"/>
      <c r="W199" s="463"/>
      <c r="X199" s="463"/>
      <c r="Y199" s="464"/>
    </row>
    <row r="200" ht="15.75" customHeight="1">
      <c r="A200" s="463"/>
      <c r="B200" s="463"/>
      <c r="C200" s="463"/>
      <c r="D200" s="463"/>
      <c r="E200" s="463"/>
      <c r="F200" s="463"/>
      <c r="G200" s="463"/>
      <c r="H200" s="463"/>
      <c r="I200" s="463"/>
      <c r="J200" s="463"/>
      <c r="K200" s="463"/>
      <c r="L200" s="463"/>
      <c r="M200" s="463"/>
      <c r="N200" s="463"/>
      <c r="O200" s="463"/>
      <c r="P200" s="463"/>
      <c r="Q200" s="463"/>
      <c r="R200" s="463"/>
      <c r="S200" s="463"/>
      <c r="T200" s="463"/>
      <c r="U200" s="463"/>
      <c r="V200" s="463"/>
      <c r="W200" s="463"/>
      <c r="X200" s="463"/>
      <c r="Y200" s="464"/>
    </row>
    <row r="201" ht="15.75" customHeight="1">
      <c r="A201" s="463"/>
      <c r="B201" s="463"/>
      <c r="C201" s="463"/>
      <c r="D201" s="463"/>
      <c r="E201" s="463"/>
      <c r="F201" s="463"/>
      <c r="G201" s="463"/>
      <c r="H201" s="463"/>
      <c r="I201" s="463"/>
      <c r="J201" s="463"/>
      <c r="K201" s="463"/>
      <c r="L201" s="463"/>
      <c r="M201" s="463"/>
      <c r="N201" s="463"/>
      <c r="O201" s="463"/>
      <c r="P201" s="463"/>
      <c r="Q201" s="463"/>
      <c r="R201" s="463"/>
      <c r="S201" s="463"/>
      <c r="T201" s="463"/>
      <c r="U201" s="463"/>
      <c r="V201" s="463"/>
      <c r="W201" s="463"/>
      <c r="X201" s="463"/>
      <c r="Y201" s="464"/>
    </row>
    <row r="202" ht="15.75" customHeight="1">
      <c r="A202" s="463"/>
      <c r="B202" s="463"/>
      <c r="C202" s="463"/>
      <c r="D202" s="463"/>
      <c r="E202" s="463"/>
      <c r="F202" s="463"/>
      <c r="G202" s="463"/>
      <c r="H202" s="463"/>
      <c r="I202" s="463"/>
      <c r="J202" s="463"/>
      <c r="K202" s="463"/>
      <c r="L202" s="463"/>
      <c r="M202" s="463"/>
      <c r="N202" s="463"/>
      <c r="O202" s="463"/>
      <c r="P202" s="463"/>
      <c r="Q202" s="463"/>
      <c r="R202" s="463"/>
      <c r="S202" s="463"/>
      <c r="T202" s="463"/>
      <c r="U202" s="463"/>
      <c r="V202" s="463"/>
      <c r="W202" s="463"/>
      <c r="X202" s="463"/>
      <c r="Y202" s="464"/>
    </row>
    <row r="203" ht="15.75" customHeight="1">
      <c r="A203" s="463"/>
      <c r="B203" s="463"/>
      <c r="C203" s="463"/>
      <c r="D203" s="463"/>
      <c r="E203" s="463"/>
      <c r="F203" s="463"/>
      <c r="G203" s="463"/>
      <c r="H203" s="463"/>
      <c r="I203" s="463"/>
      <c r="J203" s="463"/>
      <c r="K203" s="463"/>
      <c r="L203" s="463"/>
      <c r="M203" s="463"/>
      <c r="N203" s="463"/>
      <c r="O203" s="463"/>
      <c r="P203" s="463"/>
      <c r="Q203" s="463"/>
      <c r="R203" s="463"/>
      <c r="S203" s="463"/>
      <c r="T203" s="463"/>
      <c r="U203" s="463"/>
      <c r="V203" s="463"/>
      <c r="W203" s="463"/>
      <c r="X203" s="463"/>
      <c r="Y203" s="464"/>
    </row>
    <row r="204" ht="15.75" customHeight="1">
      <c r="A204" s="463"/>
      <c r="B204" s="463"/>
      <c r="C204" s="463"/>
      <c r="D204" s="463"/>
      <c r="E204" s="463"/>
      <c r="F204" s="463"/>
      <c r="G204" s="463"/>
      <c r="H204" s="463"/>
      <c r="I204" s="463"/>
      <c r="J204" s="463"/>
      <c r="K204" s="463"/>
      <c r="L204" s="463"/>
      <c r="M204" s="463"/>
      <c r="N204" s="463"/>
      <c r="O204" s="463"/>
      <c r="P204" s="463"/>
      <c r="Q204" s="463"/>
      <c r="R204" s="463"/>
      <c r="S204" s="463"/>
      <c r="T204" s="463"/>
      <c r="U204" s="463"/>
      <c r="V204" s="463"/>
      <c r="W204" s="463"/>
      <c r="X204" s="463"/>
      <c r="Y204" s="464"/>
    </row>
    <row r="205" ht="15.75" customHeight="1">
      <c r="A205" s="463"/>
      <c r="B205" s="463"/>
      <c r="C205" s="463"/>
      <c r="D205" s="463"/>
      <c r="E205" s="463"/>
      <c r="F205" s="463"/>
      <c r="G205" s="463"/>
      <c r="H205" s="463"/>
      <c r="I205" s="463"/>
      <c r="J205" s="463"/>
      <c r="K205" s="463"/>
      <c r="L205" s="463"/>
      <c r="M205" s="463"/>
      <c r="N205" s="463"/>
      <c r="O205" s="463"/>
      <c r="P205" s="463"/>
      <c r="Q205" s="463"/>
      <c r="R205" s="463"/>
      <c r="S205" s="463"/>
      <c r="T205" s="463"/>
      <c r="U205" s="463"/>
      <c r="V205" s="463"/>
      <c r="W205" s="463"/>
      <c r="X205" s="463"/>
      <c r="Y205" s="464"/>
    </row>
    <row r="206" ht="15.75" customHeight="1">
      <c r="A206" s="463"/>
      <c r="B206" s="463"/>
      <c r="C206" s="463"/>
      <c r="D206" s="463"/>
      <c r="E206" s="463"/>
      <c r="F206" s="463"/>
      <c r="G206" s="463"/>
      <c r="H206" s="463"/>
      <c r="I206" s="463"/>
      <c r="J206" s="463"/>
      <c r="K206" s="463"/>
      <c r="L206" s="463"/>
      <c r="M206" s="463"/>
      <c r="N206" s="463"/>
      <c r="O206" s="463"/>
      <c r="P206" s="463"/>
      <c r="Q206" s="463"/>
      <c r="R206" s="463"/>
      <c r="S206" s="463"/>
      <c r="T206" s="463"/>
      <c r="U206" s="463"/>
      <c r="V206" s="463"/>
      <c r="W206" s="463"/>
      <c r="X206" s="463"/>
      <c r="Y206" s="464"/>
    </row>
    <row r="207" ht="15.75" customHeight="1">
      <c r="A207" s="463"/>
      <c r="B207" s="463"/>
      <c r="C207" s="463"/>
      <c r="D207" s="463"/>
      <c r="E207" s="463"/>
      <c r="F207" s="463"/>
      <c r="G207" s="463"/>
      <c r="H207" s="463"/>
      <c r="I207" s="463"/>
      <c r="J207" s="463"/>
      <c r="K207" s="463"/>
      <c r="L207" s="463"/>
      <c r="M207" s="463"/>
      <c r="N207" s="463"/>
      <c r="O207" s="463"/>
      <c r="P207" s="463"/>
      <c r="Q207" s="463"/>
      <c r="R207" s="463"/>
      <c r="S207" s="463"/>
      <c r="T207" s="463"/>
      <c r="U207" s="463"/>
      <c r="V207" s="463"/>
      <c r="W207" s="463"/>
      <c r="X207" s="463"/>
      <c r="Y207" s="464"/>
    </row>
    <row r="208" ht="15.75" customHeight="1">
      <c r="A208" s="463"/>
      <c r="B208" s="463"/>
      <c r="C208" s="463"/>
      <c r="D208" s="463"/>
      <c r="E208" s="463"/>
      <c r="F208" s="463"/>
      <c r="G208" s="463"/>
      <c r="H208" s="463"/>
      <c r="I208" s="463"/>
      <c r="J208" s="463"/>
      <c r="K208" s="463"/>
      <c r="L208" s="463"/>
      <c r="M208" s="463"/>
      <c r="N208" s="463"/>
      <c r="O208" s="463"/>
      <c r="P208" s="463"/>
      <c r="Q208" s="463"/>
      <c r="R208" s="463"/>
      <c r="S208" s="463"/>
      <c r="T208" s="463"/>
      <c r="U208" s="463"/>
      <c r="V208" s="463"/>
      <c r="W208" s="463"/>
      <c r="X208" s="463"/>
      <c r="Y208" s="464"/>
    </row>
    <row r="209" ht="15.75" customHeight="1">
      <c r="A209" s="463"/>
      <c r="B209" s="463"/>
      <c r="C209" s="463"/>
      <c r="D209" s="463"/>
      <c r="E209" s="463"/>
      <c r="F209" s="463"/>
      <c r="G209" s="463"/>
      <c r="H209" s="463"/>
      <c r="I209" s="463"/>
      <c r="J209" s="463"/>
      <c r="K209" s="463"/>
      <c r="L209" s="463"/>
      <c r="M209" s="463"/>
      <c r="N209" s="463"/>
      <c r="O209" s="463"/>
      <c r="P209" s="463"/>
      <c r="Q209" s="463"/>
      <c r="R209" s="463"/>
      <c r="S209" s="463"/>
      <c r="T209" s="463"/>
      <c r="U209" s="463"/>
      <c r="V209" s="463"/>
      <c r="W209" s="463"/>
      <c r="X209" s="463"/>
      <c r="Y209" s="464"/>
    </row>
    <row r="210" ht="15.75" customHeight="1">
      <c r="A210" s="463"/>
      <c r="B210" s="463"/>
      <c r="C210" s="463"/>
      <c r="D210" s="463"/>
      <c r="E210" s="463"/>
      <c r="F210" s="463"/>
      <c r="G210" s="463"/>
      <c r="H210" s="463"/>
      <c r="I210" s="463"/>
      <c r="J210" s="463"/>
      <c r="K210" s="463"/>
      <c r="L210" s="463"/>
      <c r="M210" s="463"/>
      <c r="N210" s="463"/>
      <c r="O210" s="463"/>
      <c r="P210" s="463"/>
      <c r="Q210" s="463"/>
      <c r="R210" s="463"/>
      <c r="S210" s="463"/>
      <c r="T210" s="463"/>
      <c r="U210" s="463"/>
      <c r="V210" s="463"/>
      <c r="W210" s="463"/>
      <c r="X210" s="463"/>
      <c r="Y210" s="464"/>
    </row>
    <row r="211" ht="15.75" customHeight="1">
      <c r="A211" s="463"/>
      <c r="B211" s="463"/>
      <c r="C211" s="463"/>
      <c r="D211" s="463"/>
      <c r="E211" s="463"/>
      <c r="F211" s="463"/>
      <c r="G211" s="463"/>
      <c r="H211" s="463"/>
      <c r="I211" s="463"/>
      <c r="J211" s="463"/>
      <c r="K211" s="463"/>
      <c r="L211" s="463"/>
      <c r="M211" s="463"/>
      <c r="N211" s="463"/>
      <c r="O211" s="463"/>
      <c r="P211" s="463"/>
      <c r="Q211" s="463"/>
      <c r="R211" s="463"/>
      <c r="S211" s="463"/>
      <c r="T211" s="463"/>
      <c r="U211" s="463"/>
      <c r="V211" s="463"/>
      <c r="W211" s="463"/>
      <c r="X211" s="463"/>
      <c r="Y211" s="464"/>
    </row>
    <row r="212" ht="15.75" customHeight="1">
      <c r="A212" s="463"/>
      <c r="B212" s="463"/>
      <c r="C212" s="463"/>
      <c r="D212" s="463"/>
      <c r="E212" s="463"/>
      <c r="F212" s="463"/>
      <c r="G212" s="463"/>
      <c r="H212" s="463"/>
      <c r="I212" s="463"/>
      <c r="J212" s="463"/>
      <c r="K212" s="463"/>
      <c r="L212" s="463"/>
      <c r="M212" s="463"/>
      <c r="N212" s="463"/>
      <c r="O212" s="463"/>
      <c r="P212" s="463"/>
      <c r="Q212" s="463"/>
      <c r="R212" s="463"/>
      <c r="S212" s="463"/>
      <c r="T212" s="463"/>
      <c r="U212" s="463"/>
      <c r="V212" s="463"/>
      <c r="W212" s="463"/>
      <c r="X212" s="463"/>
      <c r="Y212" s="464"/>
    </row>
    <row r="213" ht="15.75" customHeight="1">
      <c r="A213" s="463"/>
      <c r="B213" s="463"/>
      <c r="C213" s="463"/>
      <c r="D213" s="463"/>
      <c r="E213" s="463"/>
      <c r="F213" s="463"/>
      <c r="G213" s="463"/>
      <c r="H213" s="463"/>
      <c r="I213" s="463"/>
      <c r="J213" s="463"/>
      <c r="K213" s="463"/>
      <c r="L213" s="463"/>
      <c r="M213" s="463"/>
      <c r="N213" s="463"/>
      <c r="O213" s="463"/>
      <c r="P213" s="463"/>
      <c r="Q213" s="463"/>
      <c r="R213" s="463"/>
      <c r="S213" s="463"/>
      <c r="T213" s="463"/>
      <c r="U213" s="463"/>
      <c r="V213" s="463"/>
      <c r="W213" s="463"/>
      <c r="X213" s="463"/>
      <c r="Y213" s="464"/>
    </row>
    <row r="214" ht="15.75" customHeight="1">
      <c r="A214" s="463"/>
      <c r="B214" s="463"/>
      <c r="C214" s="463"/>
      <c r="D214" s="463"/>
      <c r="E214" s="463"/>
      <c r="F214" s="463"/>
      <c r="G214" s="463"/>
      <c r="H214" s="463"/>
      <c r="I214" s="463"/>
      <c r="J214" s="463"/>
      <c r="K214" s="463"/>
      <c r="L214" s="463"/>
      <c r="M214" s="463"/>
      <c r="N214" s="463"/>
      <c r="O214" s="463"/>
      <c r="P214" s="463"/>
      <c r="Q214" s="463"/>
      <c r="R214" s="463"/>
      <c r="S214" s="463"/>
      <c r="T214" s="463"/>
      <c r="U214" s="463"/>
      <c r="V214" s="463"/>
      <c r="W214" s="463"/>
      <c r="X214" s="463"/>
      <c r="Y214" s="464"/>
    </row>
    <row r="215" ht="15.75" customHeight="1">
      <c r="A215" s="463"/>
      <c r="B215" s="463"/>
      <c r="C215" s="463"/>
      <c r="D215" s="463"/>
      <c r="E215" s="463"/>
      <c r="F215" s="463"/>
      <c r="G215" s="463"/>
      <c r="H215" s="463"/>
      <c r="I215" s="463"/>
      <c r="J215" s="463"/>
      <c r="K215" s="463"/>
      <c r="L215" s="463"/>
      <c r="M215" s="463"/>
      <c r="N215" s="463"/>
      <c r="O215" s="463"/>
      <c r="P215" s="463"/>
      <c r="Q215" s="463"/>
      <c r="R215" s="463"/>
      <c r="S215" s="463"/>
      <c r="T215" s="463"/>
      <c r="U215" s="463"/>
      <c r="V215" s="463"/>
      <c r="W215" s="463"/>
      <c r="X215" s="463"/>
      <c r="Y215" s="464"/>
    </row>
    <row r="216" ht="15.75" customHeight="1">
      <c r="A216" s="463"/>
      <c r="B216" s="463"/>
      <c r="C216" s="463"/>
      <c r="D216" s="463"/>
      <c r="E216" s="463"/>
      <c r="F216" s="463"/>
      <c r="G216" s="463"/>
      <c r="H216" s="463"/>
      <c r="I216" s="463"/>
      <c r="J216" s="463"/>
      <c r="K216" s="463"/>
      <c r="L216" s="463"/>
      <c r="M216" s="463"/>
      <c r="N216" s="463"/>
      <c r="O216" s="463"/>
      <c r="P216" s="463"/>
      <c r="Q216" s="463"/>
      <c r="R216" s="463"/>
      <c r="S216" s="463"/>
      <c r="T216" s="463"/>
      <c r="U216" s="463"/>
      <c r="V216" s="463"/>
      <c r="W216" s="463"/>
      <c r="X216" s="463"/>
      <c r="Y216" s="464"/>
    </row>
    <row r="217" ht="15.75" customHeight="1">
      <c r="A217" s="463"/>
      <c r="B217" s="463"/>
      <c r="C217" s="463"/>
      <c r="D217" s="463"/>
      <c r="E217" s="463"/>
      <c r="F217" s="463"/>
      <c r="G217" s="463"/>
      <c r="H217" s="463"/>
      <c r="I217" s="463"/>
      <c r="J217" s="463"/>
      <c r="K217" s="463"/>
      <c r="L217" s="463"/>
      <c r="M217" s="463"/>
      <c r="N217" s="463"/>
      <c r="O217" s="463"/>
      <c r="P217" s="463"/>
      <c r="Q217" s="463"/>
      <c r="R217" s="463"/>
      <c r="S217" s="463"/>
      <c r="T217" s="463"/>
      <c r="U217" s="463"/>
      <c r="V217" s="463"/>
      <c r="W217" s="463"/>
      <c r="X217" s="463"/>
      <c r="Y217" s="464"/>
    </row>
    <row r="218" ht="15.75" customHeight="1">
      <c r="A218" s="463"/>
      <c r="B218" s="463"/>
      <c r="C218" s="463"/>
      <c r="D218" s="463"/>
      <c r="E218" s="463"/>
      <c r="F218" s="463"/>
      <c r="G218" s="463"/>
      <c r="H218" s="463"/>
      <c r="I218" s="463"/>
      <c r="J218" s="463"/>
      <c r="K218" s="463"/>
      <c r="L218" s="463"/>
      <c r="M218" s="463"/>
      <c r="N218" s="463"/>
      <c r="O218" s="463"/>
      <c r="P218" s="463"/>
      <c r="Q218" s="463"/>
      <c r="R218" s="463"/>
      <c r="S218" s="463"/>
      <c r="T218" s="463"/>
      <c r="U218" s="463"/>
      <c r="V218" s="463"/>
      <c r="W218" s="463"/>
      <c r="X218" s="463"/>
      <c r="Y218" s="464"/>
    </row>
    <row r="219" ht="15.75" customHeight="1">
      <c r="A219" s="463"/>
      <c r="B219" s="463"/>
      <c r="C219" s="463"/>
      <c r="D219" s="463"/>
      <c r="E219" s="463"/>
      <c r="F219" s="463"/>
      <c r="G219" s="463"/>
      <c r="H219" s="463"/>
      <c r="I219" s="463"/>
      <c r="J219" s="463"/>
      <c r="K219" s="463"/>
      <c r="L219" s="463"/>
      <c r="M219" s="463"/>
      <c r="N219" s="463"/>
      <c r="O219" s="463"/>
      <c r="P219" s="463"/>
      <c r="Q219" s="463"/>
      <c r="R219" s="463"/>
      <c r="S219" s="463"/>
      <c r="T219" s="463"/>
      <c r="U219" s="463"/>
      <c r="V219" s="463"/>
      <c r="W219" s="463"/>
      <c r="X219" s="463"/>
      <c r="Y219" s="464"/>
    </row>
    <row r="220" ht="15.75" customHeight="1">
      <c r="A220" s="463"/>
      <c r="B220" s="463"/>
      <c r="C220" s="463"/>
      <c r="D220" s="463"/>
      <c r="E220" s="463"/>
      <c r="F220" s="463"/>
      <c r="G220" s="463"/>
      <c r="H220" s="463"/>
      <c r="I220" s="463"/>
      <c r="J220" s="463"/>
      <c r="K220" s="463"/>
      <c r="L220" s="463"/>
      <c r="M220" s="463"/>
      <c r="N220" s="463"/>
      <c r="O220" s="463"/>
      <c r="P220" s="463"/>
      <c r="Q220" s="463"/>
      <c r="R220" s="463"/>
      <c r="S220" s="463"/>
      <c r="T220" s="463"/>
      <c r="U220" s="463"/>
      <c r="V220" s="463"/>
      <c r="W220" s="463"/>
      <c r="X220" s="463"/>
      <c r="Y220" s="464"/>
    </row>
    <row r="221" ht="15.75" customHeight="1">
      <c r="A221" s="463"/>
      <c r="B221" s="463"/>
      <c r="C221" s="463"/>
      <c r="D221" s="463"/>
      <c r="E221" s="463"/>
      <c r="F221" s="463"/>
      <c r="G221" s="463"/>
      <c r="H221" s="463"/>
      <c r="I221" s="463"/>
      <c r="J221" s="463"/>
      <c r="K221" s="463"/>
      <c r="L221" s="463"/>
      <c r="M221" s="463"/>
      <c r="N221" s="463"/>
      <c r="O221" s="463"/>
      <c r="P221" s="463"/>
      <c r="Q221" s="463"/>
      <c r="R221" s="463"/>
      <c r="S221" s="463"/>
      <c r="T221" s="463"/>
      <c r="U221" s="463"/>
      <c r="V221" s="463"/>
      <c r="W221" s="463"/>
      <c r="X221" s="463"/>
      <c r="Y221" s="464"/>
    </row>
    <row r="222" ht="15.75" customHeight="1">
      <c r="A222" s="463"/>
      <c r="B222" s="463"/>
      <c r="C222" s="463"/>
      <c r="D222" s="463"/>
      <c r="E222" s="463"/>
      <c r="F222" s="463"/>
      <c r="G222" s="463"/>
      <c r="H222" s="463"/>
      <c r="I222" s="463"/>
      <c r="J222" s="463"/>
      <c r="K222" s="463"/>
      <c r="L222" s="463"/>
      <c r="M222" s="463"/>
      <c r="N222" s="463"/>
      <c r="O222" s="463"/>
      <c r="P222" s="463"/>
      <c r="Q222" s="463"/>
      <c r="R222" s="463"/>
      <c r="S222" s="463"/>
      <c r="T222" s="463"/>
      <c r="U222" s="463"/>
      <c r="V222" s="463"/>
      <c r="W222" s="463"/>
      <c r="X222" s="463"/>
      <c r="Y222" s="464"/>
    </row>
    <row r="223" ht="15.75" customHeight="1">
      <c r="A223" s="463"/>
      <c r="B223" s="463"/>
      <c r="C223" s="463"/>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4"/>
    </row>
    <row r="224" ht="15.75" customHeight="1">
      <c r="A224" s="463"/>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4"/>
    </row>
    <row r="225" ht="15.75" customHeight="1">
      <c r="A225" s="463"/>
      <c r="B225" s="463"/>
      <c r="C225" s="463"/>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4"/>
    </row>
    <row r="226" ht="15.75" customHeight="1">
      <c r="A226" s="463"/>
      <c r="B226" s="463"/>
      <c r="C226" s="463"/>
      <c r="D226" s="463"/>
      <c r="E226" s="463"/>
      <c r="F226" s="463"/>
      <c r="G226" s="463"/>
      <c r="H226" s="463"/>
      <c r="I226" s="463"/>
      <c r="J226" s="463"/>
      <c r="K226" s="463"/>
      <c r="L226" s="463"/>
      <c r="M226" s="463"/>
      <c r="N226" s="463"/>
      <c r="O226" s="463"/>
      <c r="P226" s="463"/>
      <c r="Q226" s="463"/>
      <c r="R226" s="463"/>
      <c r="S226" s="463"/>
      <c r="T226" s="463"/>
      <c r="U226" s="463"/>
      <c r="V226" s="463"/>
      <c r="W226" s="463"/>
      <c r="X226" s="463"/>
      <c r="Y226" s="464"/>
    </row>
    <row r="227" ht="15.75" customHeight="1">
      <c r="A227" s="463"/>
      <c r="B227" s="463"/>
      <c r="C227" s="463"/>
      <c r="D227" s="463"/>
      <c r="E227" s="463"/>
      <c r="F227" s="463"/>
      <c r="G227" s="463"/>
      <c r="H227" s="463"/>
      <c r="I227" s="463"/>
      <c r="J227" s="463"/>
      <c r="K227" s="463"/>
      <c r="L227" s="463"/>
      <c r="M227" s="463"/>
      <c r="N227" s="463"/>
      <c r="O227" s="463"/>
      <c r="P227" s="463"/>
      <c r="Q227" s="463"/>
      <c r="R227" s="463"/>
      <c r="S227" s="463"/>
      <c r="T227" s="463"/>
      <c r="U227" s="463"/>
      <c r="V227" s="463"/>
      <c r="W227" s="463"/>
      <c r="X227" s="463"/>
      <c r="Y227" s="464"/>
    </row>
    <row r="228" ht="15.75" customHeight="1">
      <c r="A228" s="463"/>
      <c r="B228" s="463"/>
      <c r="C228" s="463"/>
      <c r="D228" s="463"/>
      <c r="E228" s="463"/>
      <c r="F228" s="463"/>
      <c r="G228" s="463"/>
      <c r="H228" s="463"/>
      <c r="I228" s="463"/>
      <c r="J228" s="463"/>
      <c r="K228" s="463"/>
      <c r="L228" s="463"/>
      <c r="M228" s="463"/>
      <c r="N228" s="463"/>
      <c r="O228" s="463"/>
      <c r="P228" s="463"/>
      <c r="Q228" s="463"/>
      <c r="R228" s="463"/>
      <c r="S228" s="463"/>
      <c r="T228" s="463"/>
      <c r="U228" s="463"/>
      <c r="V228" s="463"/>
      <c r="W228" s="463"/>
      <c r="X228" s="463"/>
      <c r="Y228" s="464"/>
    </row>
    <row r="229" ht="15.75" customHeight="1">
      <c r="A229" s="463"/>
      <c r="B229" s="463"/>
      <c r="C229" s="463"/>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4"/>
    </row>
    <row r="230" ht="15.75" customHeight="1">
      <c r="A230" s="463"/>
      <c r="B230" s="463"/>
      <c r="C230" s="463"/>
      <c r="D230" s="463"/>
      <c r="E230" s="463"/>
      <c r="F230" s="463"/>
      <c r="G230" s="463"/>
      <c r="H230" s="463"/>
      <c r="I230" s="463"/>
      <c r="J230" s="463"/>
      <c r="K230" s="463"/>
      <c r="L230" s="463"/>
      <c r="M230" s="463"/>
      <c r="N230" s="463"/>
      <c r="O230" s="463"/>
      <c r="P230" s="463"/>
      <c r="Q230" s="463"/>
      <c r="R230" s="463"/>
      <c r="S230" s="463"/>
      <c r="T230" s="463"/>
      <c r="U230" s="463"/>
      <c r="V230" s="463"/>
      <c r="W230" s="463"/>
      <c r="X230" s="463"/>
      <c r="Y230" s="464"/>
    </row>
    <row r="231" ht="15.75" customHeight="1">
      <c r="A231" s="463"/>
      <c r="B231" s="463"/>
      <c r="C231" s="463"/>
      <c r="D231" s="463"/>
      <c r="E231" s="463"/>
      <c r="F231" s="463"/>
      <c r="G231" s="463"/>
      <c r="H231" s="463"/>
      <c r="I231" s="463"/>
      <c r="J231" s="463"/>
      <c r="K231" s="463"/>
      <c r="L231" s="463"/>
      <c r="M231" s="463"/>
      <c r="N231" s="463"/>
      <c r="O231" s="463"/>
      <c r="P231" s="463"/>
      <c r="Q231" s="463"/>
      <c r="R231" s="463"/>
      <c r="S231" s="463"/>
      <c r="T231" s="463"/>
      <c r="U231" s="463"/>
      <c r="V231" s="463"/>
      <c r="W231" s="463"/>
      <c r="X231" s="463"/>
      <c r="Y231" s="464"/>
    </row>
    <row r="232" ht="15.75" customHeight="1">
      <c r="A232" s="463"/>
      <c r="B232" s="463"/>
      <c r="C232" s="463"/>
      <c r="D232" s="463"/>
      <c r="E232" s="463"/>
      <c r="F232" s="463"/>
      <c r="G232" s="463"/>
      <c r="H232" s="463"/>
      <c r="I232" s="463"/>
      <c r="J232" s="463"/>
      <c r="K232" s="463"/>
      <c r="L232" s="463"/>
      <c r="M232" s="463"/>
      <c r="N232" s="463"/>
      <c r="O232" s="463"/>
      <c r="P232" s="463"/>
      <c r="Q232" s="463"/>
      <c r="R232" s="463"/>
      <c r="S232" s="463"/>
      <c r="T232" s="463"/>
      <c r="U232" s="463"/>
      <c r="V232" s="463"/>
      <c r="W232" s="463"/>
      <c r="X232" s="463"/>
      <c r="Y232" s="464"/>
    </row>
    <row r="233" ht="15.75" customHeight="1">
      <c r="A233" s="463"/>
      <c r="B233" s="463"/>
      <c r="C233" s="463"/>
      <c r="D233" s="463"/>
      <c r="E233" s="463"/>
      <c r="F233" s="463"/>
      <c r="G233" s="463"/>
      <c r="H233" s="463"/>
      <c r="I233" s="463"/>
      <c r="J233" s="463"/>
      <c r="K233" s="463"/>
      <c r="L233" s="463"/>
      <c r="M233" s="463"/>
      <c r="N233" s="463"/>
      <c r="O233" s="463"/>
      <c r="P233" s="463"/>
      <c r="Q233" s="463"/>
      <c r="R233" s="463"/>
      <c r="S233" s="463"/>
      <c r="T233" s="463"/>
      <c r="U233" s="463"/>
      <c r="V233" s="463"/>
      <c r="W233" s="463"/>
      <c r="X233" s="463"/>
      <c r="Y233" s="464"/>
    </row>
    <row r="234" ht="15.75" customHeight="1">
      <c r="A234" s="463"/>
      <c r="B234" s="463"/>
      <c r="C234" s="463"/>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4"/>
    </row>
    <row r="235" ht="15.75" customHeight="1">
      <c r="A235" s="463"/>
      <c r="B235" s="463"/>
      <c r="C235" s="463"/>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4"/>
    </row>
    <row r="236" ht="15.75" customHeight="1">
      <c r="A236" s="463"/>
      <c r="B236" s="463"/>
      <c r="C236" s="463"/>
      <c r="D236" s="463"/>
      <c r="E236" s="463"/>
      <c r="F236" s="463"/>
      <c r="G236" s="463"/>
      <c r="H236" s="463"/>
      <c r="I236" s="463"/>
      <c r="J236" s="463"/>
      <c r="K236" s="463"/>
      <c r="L236" s="463"/>
      <c r="M236" s="463"/>
      <c r="N236" s="463"/>
      <c r="O236" s="463"/>
      <c r="P236" s="463"/>
      <c r="Q236" s="463"/>
      <c r="R236" s="463"/>
      <c r="S236" s="463"/>
      <c r="T236" s="463"/>
      <c r="U236" s="463"/>
      <c r="V236" s="463"/>
      <c r="W236" s="463"/>
      <c r="X236" s="463"/>
      <c r="Y236" s="464"/>
    </row>
    <row r="237" ht="15.75" customHeight="1">
      <c r="A237" s="463"/>
      <c r="B237" s="463"/>
      <c r="C237" s="463"/>
      <c r="D237" s="463"/>
      <c r="E237" s="463"/>
      <c r="F237" s="463"/>
      <c r="G237" s="463"/>
      <c r="H237" s="463"/>
      <c r="I237" s="463"/>
      <c r="J237" s="463"/>
      <c r="K237" s="463"/>
      <c r="L237" s="463"/>
      <c r="M237" s="463"/>
      <c r="N237" s="463"/>
      <c r="O237" s="463"/>
      <c r="P237" s="463"/>
      <c r="Q237" s="463"/>
      <c r="R237" s="463"/>
      <c r="S237" s="463"/>
      <c r="T237" s="463"/>
      <c r="U237" s="463"/>
      <c r="V237" s="463"/>
      <c r="W237" s="463"/>
      <c r="X237" s="463"/>
      <c r="Y237" s="464"/>
    </row>
    <row r="238" ht="15.75" customHeight="1">
      <c r="A238" s="463"/>
      <c r="B238" s="463"/>
      <c r="C238" s="463"/>
      <c r="D238" s="463"/>
      <c r="E238" s="463"/>
      <c r="F238" s="463"/>
      <c r="G238" s="463"/>
      <c r="H238" s="463"/>
      <c r="I238" s="463"/>
      <c r="J238" s="463"/>
      <c r="K238" s="463"/>
      <c r="L238" s="463"/>
      <c r="M238" s="463"/>
      <c r="N238" s="463"/>
      <c r="O238" s="463"/>
      <c r="P238" s="463"/>
      <c r="Q238" s="463"/>
      <c r="R238" s="463"/>
      <c r="S238" s="463"/>
      <c r="T238" s="463"/>
      <c r="U238" s="463"/>
      <c r="V238" s="463"/>
      <c r="W238" s="463"/>
      <c r="X238" s="463"/>
      <c r="Y238" s="464"/>
    </row>
    <row r="239" ht="15.75" customHeight="1">
      <c r="A239" s="463"/>
      <c r="B239" s="463"/>
      <c r="C239" s="463"/>
      <c r="D239" s="463"/>
      <c r="E239" s="463"/>
      <c r="F239" s="463"/>
      <c r="G239" s="463"/>
      <c r="H239" s="463"/>
      <c r="I239" s="463"/>
      <c r="J239" s="463"/>
      <c r="K239" s="463"/>
      <c r="L239" s="463"/>
      <c r="M239" s="463"/>
      <c r="N239" s="463"/>
      <c r="O239" s="463"/>
      <c r="P239" s="463"/>
      <c r="Q239" s="463"/>
      <c r="R239" s="463"/>
      <c r="S239" s="463"/>
      <c r="T239" s="463"/>
      <c r="U239" s="463"/>
      <c r="V239" s="463"/>
      <c r="W239" s="463"/>
      <c r="X239" s="463"/>
      <c r="Y239" s="464"/>
    </row>
    <row r="240" ht="15.75" customHeight="1">
      <c r="A240" s="463"/>
      <c r="B240" s="463"/>
      <c r="C240" s="463"/>
      <c r="D240" s="463"/>
      <c r="E240" s="463"/>
      <c r="F240" s="463"/>
      <c r="G240" s="463"/>
      <c r="H240" s="463"/>
      <c r="I240" s="463"/>
      <c r="J240" s="463"/>
      <c r="K240" s="463"/>
      <c r="L240" s="463"/>
      <c r="M240" s="463"/>
      <c r="N240" s="463"/>
      <c r="O240" s="463"/>
      <c r="P240" s="463"/>
      <c r="Q240" s="463"/>
      <c r="R240" s="463"/>
      <c r="S240" s="463"/>
      <c r="T240" s="463"/>
      <c r="U240" s="463"/>
      <c r="V240" s="463"/>
      <c r="W240" s="463"/>
      <c r="X240" s="463"/>
      <c r="Y240" s="464"/>
    </row>
    <row r="241" ht="15.75" customHeight="1">
      <c r="A241" s="463"/>
      <c r="B241" s="463"/>
      <c r="C241" s="463"/>
      <c r="D241" s="463"/>
      <c r="E241" s="463"/>
      <c r="F241" s="463"/>
      <c r="G241" s="463"/>
      <c r="H241" s="463"/>
      <c r="I241" s="463"/>
      <c r="J241" s="463"/>
      <c r="K241" s="463"/>
      <c r="L241" s="463"/>
      <c r="M241" s="463"/>
      <c r="N241" s="463"/>
      <c r="O241" s="463"/>
      <c r="P241" s="463"/>
      <c r="Q241" s="463"/>
      <c r="R241" s="463"/>
      <c r="S241" s="463"/>
      <c r="T241" s="463"/>
      <c r="U241" s="463"/>
      <c r="V241" s="463"/>
      <c r="W241" s="463"/>
      <c r="X241" s="463"/>
      <c r="Y241" s="464"/>
    </row>
    <row r="242" ht="15.75" customHeight="1">
      <c r="A242" s="463"/>
      <c r="B242" s="463"/>
      <c r="C242" s="463"/>
      <c r="D242" s="463"/>
      <c r="E242" s="463"/>
      <c r="F242" s="463"/>
      <c r="G242" s="463"/>
      <c r="H242" s="463"/>
      <c r="I242" s="463"/>
      <c r="J242" s="463"/>
      <c r="K242" s="463"/>
      <c r="L242" s="463"/>
      <c r="M242" s="463"/>
      <c r="N242" s="463"/>
      <c r="O242" s="463"/>
      <c r="P242" s="463"/>
      <c r="Q242" s="463"/>
      <c r="R242" s="463"/>
      <c r="S242" s="463"/>
      <c r="T242" s="463"/>
      <c r="U242" s="463"/>
      <c r="V242" s="463"/>
      <c r="W242" s="463"/>
      <c r="X242" s="463"/>
      <c r="Y242" s="464"/>
    </row>
    <row r="243" ht="15.75" customHeight="1">
      <c r="A243" s="463"/>
      <c r="B243" s="463"/>
      <c r="C243" s="463"/>
      <c r="D243" s="463"/>
      <c r="E243" s="463"/>
      <c r="F243" s="463"/>
      <c r="G243" s="463"/>
      <c r="H243" s="463"/>
      <c r="I243" s="463"/>
      <c r="J243" s="463"/>
      <c r="K243" s="463"/>
      <c r="L243" s="463"/>
      <c r="M243" s="463"/>
      <c r="N243" s="463"/>
      <c r="O243" s="463"/>
      <c r="P243" s="463"/>
      <c r="Q243" s="463"/>
      <c r="R243" s="463"/>
      <c r="S243" s="463"/>
      <c r="T243" s="463"/>
      <c r="U243" s="463"/>
      <c r="V243" s="463"/>
      <c r="W243" s="463"/>
      <c r="X243" s="463"/>
      <c r="Y243" s="464"/>
    </row>
    <row r="244" ht="15.75" customHeight="1">
      <c r="A244" s="463"/>
      <c r="B244" s="463"/>
      <c r="C244" s="463"/>
      <c r="D244" s="463"/>
      <c r="E244" s="463"/>
      <c r="F244" s="463"/>
      <c r="G244" s="463"/>
      <c r="H244" s="463"/>
      <c r="I244" s="463"/>
      <c r="J244" s="463"/>
      <c r="K244" s="463"/>
      <c r="L244" s="463"/>
      <c r="M244" s="463"/>
      <c r="N244" s="463"/>
      <c r="O244" s="463"/>
      <c r="P244" s="463"/>
      <c r="Q244" s="463"/>
      <c r="R244" s="463"/>
      <c r="S244" s="463"/>
      <c r="T244" s="463"/>
      <c r="U244" s="463"/>
      <c r="V244" s="463"/>
      <c r="W244" s="463"/>
      <c r="X244" s="463"/>
      <c r="Y244" s="464"/>
    </row>
    <row r="245" ht="15.75" customHeight="1">
      <c r="A245" s="463"/>
      <c r="B245" s="463"/>
      <c r="C245" s="463"/>
      <c r="D245" s="463"/>
      <c r="E245" s="463"/>
      <c r="F245" s="463"/>
      <c r="G245" s="463"/>
      <c r="H245" s="463"/>
      <c r="I245" s="463"/>
      <c r="J245" s="463"/>
      <c r="K245" s="463"/>
      <c r="L245" s="463"/>
      <c r="M245" s="463"/>
      <c r="N245" s="463"/>
      <c r="O245" s="463"/>
      <c r="P245" s="463"/>
      <c r="Q245" s="463"/>
      <c r="R245" s="463"/>
      <c r="S245" s="463"/>
      <c r="T245" s="463"/>
      <c r="U245" s="463"/>
      <c r="V245" s="463"/>
      <c r="W245" s="463"/>
      <c r="X245" s="463"/>
      <c r="Y245" s="464"/>
    </row>
    <row r="246" ht="15.75" customHeight="1">
      <c r="A246" s="463"/>
      <c r="B246" s="463"/>
      <c r="C246" s="463"/>
      <c r="D246" s="463"/>
      <c r="E246" s="463"/>
      <c r="F246" s="463"/>
      <c r="G246" s="463"/>
      <c r="H246" s="463"/>
      <c r="I246" s="463"/>
      <c r="J246" s="463"/>
      <c r="K246" s="463"/>
      <c r="L246" s="463"/>
      <c r="M246" s="463"/>
      <c r="N246" s="463"/>
      <c r="O246" s="463"/>
      <c r="P246" s="463"/>
      <c r="Q246" s="463"/>
      <c r="R246" s="463"/>
      <c r="S246" s="463"/>
      <c r="T246" s="463"/>
      <c r="U246" s="463"/>
      <c r="V246" s="463"/>
      <c r="W246" s="463"/>
      <c r="X246" s="463"/>
      <c r="Y246" s="464"/>
    </row>
    <row r="247" ht="15.75" customHeight="1">
      <c r="A247" s="463"/>
      <c r="B247" s="463"/>
      <c r="C247" s="463"/>
      <c r="D247" s="463"/>
      <c r="E247" s="463"/>
      <c r="F247" s="463"/>
      <c r="G247" s="463"/>
      <c r="H247" s="463"/>
      <c r="I247" s="463"/>
      <c r="J247" s="463"/>
      <c r="K247" s="463"/>
      <c r="L247" s="463"/>
      <c r="M247" s="463"/>
      <c r="N247" s="463"/>
      <c r="O247" s="463"/>
      <c r="P247" s="463"/>
      <c r="Q247" s="463"/>
      <c r="R247" s="463"/>
      <c r="S247" s="463"/>
      <c r="T247" s="463"/>
      <c r="U247" s="463"/>
      <c r="V247" s="463"/>
      <c r="W247" s="463"/>
      <c r="X247" s="463"/>
      <c r="Y247" s="464"/>
    </row>
    <row r="248" ht="15.75" customHeight="1">
      <c r="A248" s="463"/>
      <c r="B248" s="463"/>
      <c r="C248" s="463"/>
      <c r="D248" s="463"/>
      <c r="E248" s="463"/>
      <c r="F248" s="463"/>
      <c r="G248" s="463"/>
      <c r="H248" s="463"/>
      <c r="I248" s="463"/>
      <c r="J248" s="463"/>
      <c r="K248" s="463"/>
      <c r="L248" s="463"/>
      <c r="M248" s="463"/>
      <c r="N248" s="463"/>
      <c r="O248" s="463"/>
      <c r="P248" s="463"/>
      <c r="Q248" s="463"/>
      <c r="R248" s="463"/>
      <c r="S248" s="463"/>
      <c r="T248" s="463"/>
      <c r="U248" s="463"/>
      <c r="V248" s="463"/>
      <c r="W248" s="463"/>
      <c r="X248" s="463"/>
      <c r="Y248" s="464"/>
    </row>
    <row r="249" ht="15.75" customHeight="1">
      <c r="A249" s="463"/>
      <c r="B249" s="463"/>
      <c r="C249" s="463"/>
      <c r="D249" s="463"/>
      <c r="E249" s="463"/>
      <c r="F249" s="463"/>
      <c r="G249" s="463"/>
      <c r="H249" s="463"/>
      <c r="I249" s="463"/>
      <c r="J249" s="463"/>
      <c r="K249" s="463"/>
      <c r="L249" s="463"/>
      <c r="M249" s="463"/>
      <c r="N249" s="463"/>
      <c r="O249" s="463"/>
      <c r="P249" s="463"/>
      <c r="Q249" s="463"/>
      <c r="R249" s="463"/>
      <c r="S249" s="463"/>
      <c r="T249" s="463"/>
      <c r="U249" s="463"/>
      <c r="V249" s="463"/>
      <c r="W249" s="463"/>
      <c r="X249" s="463"/>
      <c r="Y249" s="464"/>
    </row>
    <row r="250" ht="15.75" customHeight="1">
      <c r="A250" s="463"/>
      <c r="B250" s="463"/>
      <c r="C250" s="463"/>
      <c r="D250" s="463"/>
      <c r="E250" s="463"/>
      <c r="F250" s="463"/>
      <c r="G250" s="463"/>
      <c r="H250" s="463"/>
      <c r="I250" s="463"/>
      <c r="J250" s="463"/>
      <c r="K250" s="463"/>
      <c r="L250" s="463"/>
      <c r="M250" s="463"/>
      <c r="N250" s="463"/>
      <c r="O250" s="463"/>
      <c r="P250" s="463"/>
      <c r="Q250" s="463"/>
      <c r="R250" s="463"/>
      <c r="S250" s="463"/>
      <c r="T250" s="463"/>
      <c r="U250" s="463"/>
      <c r="V250" s="463"/>
      <c r="W250" s="463"/>
      <c r="X250" s="463"/>
      <c r="Y250" s="464"/>
    </row>
    <row r="251" ht="15.75" customHeight="1">
      <c r="A251" s="463"/>
      <c r="B251" s="463"/>
      <c r="C251" s="463"/>
      <c r="D251" s="463"/>
      <c r="E251" s="463"/>
      <c r="F251" s="463"/>
      <c r="G251" s="463"/>
      <c r="H251" s="463"/>
      <c r="I251" s="463"/>
      <c r="J251" s="463"/>
      <c r="K251" s="463"/>
      <c r="L251" s="463"/>
      <c r="M251" s="463"/>
      <c r="N251" s="463"/>
      <c r="O251" s="463"/>
      <c r="P251" s="463"/>
      <c r="Q251" s="463"/>
      <c r="R251" s="463"/>
      <c r="S251" s="463"/>
      <c r="T251" s="463"/>
      <c r="U251" s="463"/>
      <c r="V251" s="463"/>
      <c r="W251" s="463"/>
      <c r="X251" s="463"/>
      <c r="Y251" s="464"/>
    </row>
    <row r="252" ht="15.75" customHeight="1">
      <c r="A252" s="463"/>
      <c r="B252" s="463"/>
      <c r="C252" s="463"/>
      <c r="D252" s="463"/>
      <c r="E252" s="463"/>
      <c r="F252" s="463"/>
      <c r="G252" s="463"/>
      <c r="H252" s="463"/>
      <c r="I252" s="463"/>
      <c r="J252" s="463"/>
      <c r="K252" s="463"/>
      <c r="L252" s="463"/>
      <c r="M252" s="463"/>
      <c r="N252" s="463"/>
      <c r="O252" s="463"/>
      <c r="P252" s="463"/>
      <c r="Q252" s="463"/>
      <c r="R252" s="463"/>
      <c r="S252" s="463"/>
      <c r="T252" s="463"/>
      <c r="U252" s="463"/>
      <c r="V252" s="463"/>
      <c r="W252" s="463"/>
      <c r="X252" s="463"/>
      <c r="Y252" s="464"/>
    </row>
    <row r="253" ht="15.75" customHeight="1">
      <c r="A253" s="463"/>
      <c r="B253" s="463"/>
      <c r="C253" s="463"/>
      <c r="D253" s="463"/>
      <c r="E253" s="463"/>
      <c r="F253" s="463"/>
      <c r="G253" s="463"/>
      <c r="H253" s="463"/>
      <c r="I253" s="463"/>
      <c r="J253" s="463"/>
      <c r="K253" s="463"/>
      <c r="L253" s="463"/>
      <c r="M253" s="463"/>
      <c r="N253" s="463"/>
      <c r="O253" s="463"/>
      <c r="P253" s="463"/>
      <c r="Q253" s="463"/>
      <c r="R253" s="463"/>
      <c r="S253" s="463"/>
      <c r="T253" s="463"/>
      <c r="U253" s="463"/>
      <c r="V253" s="463"/>
      <c r="W253" s="463"/>
      <c r="X253" s="463"/>
      <c r="Y253" s="464"/>
    </row>
    <row r="254" ht="15.75" customHeight="1">
      <c r="A254" s="463"/>
      <c r="B254" s="463"/>
      <c r="C254" s="463"/>
      <c r="D254" s="463"/>
      <c r="E254" s="463"/>
      <c r="F254" s="463"/>
      <c r="G254" s="463"/>
      <c r="H254" s="463"/>
      <c r="I254" s="463"/>
      <c r="J254" s="463"/>
      <c r="K254" s="463"/>
      <c r="L254" s="463"/>
      <c r="M254" s="463"/>
      <c r="N254" s="463"/>
      <c r="O254" s="463"/>
      <c r="P254" s="463"/>
      <c r="Q254" s="463"/>
      <c r="R254" s="463"/>
      <c r="S254" s="463"/>
      <c r="T254" s="463"/>
      <c r="U254" s="463"/>
      <c r="V254" s="463"/>
      <c r="W254" s="463"/>
      <c r="X254" s="463"/>
      <c r="Y254" s="464"/>
    </row>
    <row r="255" ht="15.75" customHeight="1">
      <c r="A255" s="463"/>
      <c r="B255" s="463"/>
      <c r="C255" s="463"/>
      <c r="D255" s="463"/>
      <c r="E255" s="463"/>
      <c r="F255" s="463"/>
      <c r="G255" s="463"/>
      <c r="H255" s="463"/>
      <c r="I255" s="463"/>
      <c r="J255" s="463"/>
      <c r="K255" s="463"/>
      <c r="L255" s="463"/>
      <c r="M255" s="463"/>
      <c r="N255" s="463"/>
      <c r="O255" s="463"/>
      <c r="P255" s="463"/>
      <c r="Q255" s="463"/>
      <c r="R255" s="463"/>
      <c r="S255" s="463"/>
      <c r="T255" s="463"/>
      <c r="U255" s="463"/>
      <c r="V255" s="463"/>
      <c r="W255" s="463"/>
      <c r="X255" s="463"/>
      <c r="Y255" s="464"/>
    </row>
    <row r="256" ht="15.75" customHeight="1">
      <c r="A256" s="463"/>
      <c r="B256" s="463"/>
      <c r="C256" s="463"/>
      <c r="D256" s="463"/>
      <c r="E256" s="463"/>
      <c r="F256" s="463"/>
      <c r="G256" s="463"/>
      <c r="H256" s="463"/>
      <c r="I256" s="463"/>
      <c r="J256" s="463"/>
      <c r="K256" s="463"/>
      <c r="L256" s="463"/>
      <c r="M256" s="463"/>
      <c r="N256" s="463"/>
      <c r="O256" s="463"/>
      <c r="P256" s="463"/>
      <c r="Q256" s="463"/>
      <c r="R256" s="463"/>
      <c r="S256" s="463"/>
      <c r="T256" s="463"/>
      <c r="U256" s="463"/>
      <c r="V256" s="463"/>
      <c r="W256" s="463"/>
      <c r="X256" s="463"/>
      <c r="Y256" s="464"/>
    </row>
    <row r="257" ht="15.75" customHeight="1">
      <c r="A257" s="463"/>
      <c r="B257" s="463"/>
      <c r="C257" s="463"/>
      <c r="D257" s="463"/>
      <c r="E257" s="463"/>
      <c r="F257" s="463"/>
      <c r="G257" s="463"/>
      <c r="H257" s="463"/>
      <c r="I257" s="463"/>
      <c r="J257" s="463"/>
      <c r="K257" s="463"/>
      <c r="L257" s="463"/>
      <c r="M257" s="463"/>
      <c r="N257" s="463"/>
      <c r="O257" s="463"/>
      <c r="P257" s="463"/>
      <c r="Q257" s="463"/>
      <c r="R257" s="463"/>
      <c r="S257" s="463"/>
      <c r="T257" s="463"/>
      <c r="U257" s="463"/>
      <c r="V257" s="463"/>
      <c r="W257" s="463"/>
      <c r="X257" s="463"/>
      <c r="Y257" s="464"/>
    </row>
    <row r="258" ht="15.75" customHeight="1">
      <c r="A258" s="463"/>
      <c r="B258" s="463"/>
      <c r="C258" s="463"/>
      <c r="D258" s="463"/>
      <c r="E258" s="463"/>
      <c r="F258" s="463"/>
      <c r="G258" s="463"/>
      <c r="H258" s="463"/>
      <c r="I258" s="463"/>
      <c r="J258" s="463"/>
      <c r="K258" s="463"/>
      <c r="L258" s="463"/>
      <c r="M258" s="463"/>
      <c r="N258" s="463"/>
      <c r="O258" s="463"/>
      <c r="P258" s="463"/>
      <c r="Q258" s="463"/>
      <c r="R258" s="463"/>
      <c r="S258" s="463"/>
      <c r="T258" s="463"/>
      <c r="U258" s="463"/>
      <c r="V258" s="463"/>
      <c r="W258" s="463"/>
      <c r="X258" s="463"/>
      <c r="Y258" s="464"/>
    </row>
    <row r="259" ht="15.75" customHeight="1">
      <c r="A259" s="463"/>
      <c r="B259" s="463"/>
      <c r="C259" s="463"/>
      <c r="D259" s="463"/>
      <c r="E259" s="463"/>
      <c r="F259" s="463"/>
      <c r="G259" s="463"/>
      <c r="H259" s="463"/>
      <c r="I259" s="463"/>
      <c r="J259" s="463"/>
      <c r="K259" s="463"/>
      <c r="L259" s="463"/>
      <c r="M259" s="463"/>
      <c r="N259" s="463"/>
      <c r="O259" s="463"/>
      <c r="P259" s="463"/>
      <c r="Q259" s="463"/>
      <c r="R259" s="463"/>
      <c r="S259" s="463"/>
      <c r="T259" s="463"/>
      <c r="U259" s="463"/>
      <c r="V259" s="463"/>
      <c r="W259" s="463"/>
      <c r="X259" s="463"/>
      <c r="Y259" s="464"/>
    </row>
    <row r="260" ht="15.75" customHeight="1">
      <c r="A260" s="463"/>
      <c r="B260" s="463"/>
      <c r="C260" s="463"/>
      <c r="D260" s="463"/>
      <c r="E260" s="463"/>
      <c r="F260" s="463"/>
      <c r="G260" s="463"/>
      <c r="H260" s="463"/>
      <c r="I260" s="463"/>
      <c r="J260" s="463"/>
      <c r="K260" s="463"/>
      <c r="L260" s="463"/>
      <c r="M260" s="463"/>
      <c r="N260" s="463"/>
      <c r="O260" s="463"/>
      <c r="P260" s="463"/>
      <c r="Q260" s="463"/>
      <c r="R260" s="463"/>
      <c r="S260" s="463"/>
      <c r="T260" s="463"/>
      <c r="U260" s="463"/>
      <c r="V260" s="463"/>
      <c r="W260" s="463"/>
      <c r="X260" s="463"/>
      <c r="Y260" s="464"/>
    </row>
    <row r="261" ht="15.75" customHeight="1">
      <c r="A261" s="463"/>
      <c r="B261" s="463"/>
      <c r="C261" s="463"/>
      <c r="D261" s="463"/>
      <c r="E261" s="463"/>
      <c r="F261" s="463"/>
      <c r="G261" s="463"/>
      <c r="H261" s="463"/>
      <c r="I261" s="463"/>
      <c r="J261" s="463"/>
      <c r="K261" s="463"/>
      <c r="L261" s="463"/>
      <c r="M261" s="463"/>
      <c r="N261" s="463"/>
      <c r="O261" s="463"/>
      <c r="P261" s="463"/>
      <c r="Q261" s="463"/>
      <c r="R261" s="463"/>
      <c r="S261" s="463"/>
      <c r="T261" s="463"/>
      <c r="U261" s="463"/>
      <c r="V261" s="463"/>
      <c r="W261" s="463"/>
      <c r="X261" s="463"/>
      <c r="Y261" s="464"/>
    </row>
    <row r="262" ht="15.75" customHeight="1">
      <c r="A262" s="463"/>
      <c r="B262" s="463"/>
      <c r="C262" s="463"/>
      <c r="D262" s="463"/>
      <c r="E262" s="463"/>
      <c r="F262" s="463"/>
      <c r="G262" s="463"/>
      <c r="H262" s="463"/>
      <c r="I262" s="463"/>
      <c r="J262" s="463"/>
      <c r="K262" s="463"/>
      <c r="L262" s="463"/>
      <c r="M262" s="463"/>
      <c r="N262" s="463"/>
      <c r="O262" s="463"/>
      <c r="P262" s="463"/>
      <c r="Q262" s="463"/>
      <c r="R262" s="463"/>
      <c r="S262" s="463"/>
      <c r="T262" s="463"/>
      <c r="U262" s="463"/>
      <c r="V262" s="463"/>
      <c r="W262" s="463"/>
      <c r="X262" s="463"/>
      <c r="Y262" s="464"/>
    </row>
    <row r="263" ht="15.75" customHeight="1">
      <c r="A263" s="463"/>
      <c r="B263" s="463"/>
      <c r="C263" s="463"/>
      <c r="D263" s="463"/>
      <c r="E263" s="463"/>
      <c r="F263" s="463"/>
      <c r="G263" s="463"/>
      <c r="H263" s="463"/>
      <c r="I263" s="463"/>
      <c r="J263" s="463"/>
      <c r="K263" s="463"/>
      <c r="L263" s="463"/>
      <c r="M263" s="463"/>
      <c r="N263" s="463"/>
      <c r="O263" s="463"/>
      <c r="P263" s="463"/>
      <c r="Q263" s="463"/>
      <c r="R263" s="463"/>
      <c r="S263" s="463"/>
      <c r="T263" s="463"/>
      <c r="U263" s="463"/>
      <c r="V263" s="463"/>
      <c r="W263" s="463"/>
      <c r="X263" s="463"/>
      <c r="Y263" s="464"/>
    </row>
    <row r="264" ht="15.75" customHeight="1">
      <c r="A264" s="463"/>
      <c r="B264" s="463"/>
      <c r="C264" s="463"/>
      <c r="D264" s="463"/>
      <c r="E264" s="463"/>
      <c r="F264" s="463"/>
      <c r="G264" s="463"/>
      <c r="H264" s="463"/>
      <c r="I264" s="463"/>
      <c r="J264" s="463"/>
      <c r="K264" s="463"/>
      <c r="L264" s="463"/>
      <c r="M264" s="463"/>
      <c r="N264" s="463"/>
      <c r="O264" s="463"/>
      <c r="P264" s="463"/>
      <c r="Q264" s="463"/>
      <c r="R264" s="463"/>
      <c r="S264" s="463"/>
      <c r="T264" s="463"/>
      <c r="U264" s="463"/>
      <c r="V264" s="463"/>
      <c r="W264" s="463"/>
      <c r="X264" s="463"/>
      <c r="Y264" s="464"/>
    </row>
    <row r="265" ht="15.75" customHeight="1">
      <c r="A265" s="463"/>
      <c r="B265" s="463"/>
      <c r="C265" s="463"/>
      <c r="D265" s="463"/>
      <c r="E265" s="463"/>
      <c r="F265" s="463"/>
      <c r="G265" s="463"/>
      <c r="H265" s="463"/>
      <c r="I265" s="463"/>
      <c r="J265" s="463"/>
      <c r="K265" s="463"/>
      <c r="L265" s="463"/>
      <c r="M265" s="463"/>
      <c r="N265" s="463"/>
      <c r="O265" s="463"/>
      <c r="P265" s="463"/>
      <c r="Q265" s="463"/>
      <c r="R265" s="463"/>
      <c r="S265" s="463"/>
      <c r="T265" s="463"/>
      <c r="U265" s="463"/>
      <c r="V265" s="463"/>
      <c r="W265" s="463"/>
      <c r="X265" s="463"/>
      <c r="Y265" s="464"/>
    </row>
    <row r="266" ht="15.75" customHeight="1">
      <c r="A266" s="463"/>
      <c r="B266" s="463"/>
      <c r="C266" s="463"/>
      <c r="D266" s="463"/>
      <c r="E266" s="463"/>
      <c r="F266" s="463"/>
      <c r="G266" s="463"/>
      <c r="H266" s="463"/>
      <c r="I266" s="463"/>
      <c r="J266" s="463"/>
      <c r="K266" s="463"/>
      <c r="L266" s="463"/>
      <c r="M266" s="463"/>
      <c r="N266" s="463"/>
      <c r="O266" s="463"/>
      <c r="P266" s="463"/>
      <c r="Q266" s="463"/>
      <c r="R266" s="463"/>
      <c r="S266" s="463"/>
      <c r="T266" s="463"/>
      <c r="U266" s="463"/>
      <c r="V266" s="463"/>
      <c r="W266" s="463"/>
      <c r="X266" s="463"/>
      <c r="Y266" s="464"/>
    </row>
    <row r="267" ht="15.75" customHeight="1">
      <c r="A267" s="463"/>
      <c r="B267" s="463"/>
      <c r="C267" s="463"/>
      <c r="D267" s="463"/>
      <c r="E267" s="463"/>
      <c r="F267" s="463"/>
      <c r="G267" s="463"/>
      <c r="H267" s="463"/>
      <c r="I267" s="463"/>
      <c r="J267" s="463"/>
      <c r="K267" s="463"/>
      <c r="L267" s="463"/>
      <c r="M267" s="463"/>
      <c r="N267" s="463"/>
      <c r="O267" s="463"/>
      <c r="P267" s="463"/>
      <c r="Q267" s="463"/>
      <c r="R267" s="463"/>
      <c r="S267" s="463"/>
      <c r="T267" s="463"/>
      <c r="U267" s="463"/>
      <c r="V267" s="463"/>
      <c r="W267" s="463"/>
      <c r="X267" s="463"/>
      <c r="Y267" s="464"/>
    </row>
    <row r="268" ht="15.75" customHeight="1">
      <c r="A268" s="463"/>
      <c r="B268" s="463"/>
      <c r="C268" s="463"/>
      <c r="D268" s="463"/>
      <c r="E268" s="463"/>
      <c r="F268" s="463"/>
      <c r="G268" s="463"/>
      <c r="H268" s="463"/>
      <c r="I268" s="463"/>
      <c r="J268" s="463"/>
      <c r="K268" s="463"/>
      <c r="L268" s="463"/>
      <c r="M268" s="463"/>
      <c r="N268" s="463"/>
      <c r="O268" s="463"/>
      <c r="P268" s="463"/>
      <c r="Q268" s="463"/>
      <c r="R268" s="463"/>
      <c r="S268" s="463"/>
      <c r="T268" s="463"/>
      <c r="U268" s="463"/>
      <c r="V268" s="463"/>
      <c r="W268" s="463"/>
      <c r="X268" s="463"/>
      <c r="Y268" s="464"/>
    </row>
    <row r="269" ht="15.75" customHeight="1">
      <c r="A269" s="463"/>
      <c r="B269" s="463"/>
      <c r="C269" s="463"/>
      <c r="D269" s="463"/>
      <c r="E269" s="463"/>
      <c r="F269" s="463"/>
      <c r="G269" s="463"/>
      <c r="H269" s="463"/>
      <c r="I269" s="463"/>
      <c r="J269" s="463"/>
      <c r="K269" s="463"/>
      <c r="L269" s="463"/>
      <c r="M269" s="463"/>
      <c r="N269" s="463"/>
      <c r="O269" s="463"/>
      <c r="P269" s="463"/>
      <c r="Q269" s="463"/>
      <c r="R269" s="463"/>
      <c r="S269" s="463"/>
      <c r="T269" s="463"/>
      <c r="U269" s="463"/>
      <c r="V269" s="463"/>
      <c r="W269" s="463"/>
      <c r="X269" s="463"/>
      <c r="Y269" s="464"/>
    </row>
    <row r="270" ht="15.75" customHeight="1">
      <c r="A270" s="463"/>
      <c r="B270" s="463"/>
      <c r="C270" s="463"/>
      <c r="D270" s="463"/>
      <c r="E270" s="463"/>
      <c r="F270" s="463"/>
      <c r="G270" s="463"/>
      <c r="H270" s="463"/>
      <c r="I270" s="463"/>
      <c r="J270" s="463"/>
      <c r="K270" s="463"/>
      <c r="L270" s="463"/>
      <c r="M270" s="463"/>
      <c r="N270" s="463"/>
      <c r="O270" s="463"/>
      <c r="P270" s="463"/>
      <c r="Q270" s="463"/>
      <c r="R270" s="463"/>
      <c r="S270" s="463"/>
      <c r="T270" s="463"/>
      <c r="U270" s="463"/>
      <c r="V270" s="463"/>
      <c r="W270" s="463"/>
      <c r="X270" s="463"/>
      <c r="Y270" s="464"/>
    </row>
    <row r="271" ht="15.75" customHeight="1">
      <c r="A271" s="463"/>
      <c r="B271" s="463"/>
      <c r="C271" s="463"/>
      <c r="D271" s="463"/>
      <c r="E271" s="463"/>
      <c r="F271" s="463"/>
      <c r="G271" s="463"/>
      <c r="H271" s="463"/>
      <c r="I271" s="463"/>
      <c r="J271" s="463"/>
      <c r="K271" s="463"/>
      <c r="L271" s="463"/>
      <c r="M271" s="463"/>
      <c r="N271" s="463"/>
      <c r="O271" s="463"/>
      <c r="P271" s="463"/>
      <c r="Q271" s="463"/>
      <c r="R271" s="463"/>
      <c r="S271" s="463"/>
      <c r="T271" s="463"/>
      <c r="U271" s="463"/>
      <c r="V271" s="463"/>
      <c r="W271" s="463"/>
      <c r="X271" s="463"/>
      <c r="Y271" s="464"/>
    </row>
    <row r="272" ht="15.75" customHeight="1">
      <c r="A272" s="463"/>
      <c r="B272" s="463"/>
      <c r="C272" s="463"/>
      <c r="D272" s="463"/>
      <c r="E272" s="463"/>
      <c r="F272" s="463"/>
      <c r="G272" s="463"/>
      <c r="H272" s="463"/>
      <c r="I272" s="463"/>
      <c r="J272" s="463"/>
      <c r="K272" s="463"/>
      <c r="L272" s="463"/>
      <c r="M272" s="463"/>
      <c r="N272" s="463"/>
      <c r="O272" s="463"/>
      <c r="P272" s="463"/>
      <c r="Q272" s="463"/>
      <c r="R272" s="463"/>
      <c r="S272" s="463"/>
      <c r="T272" s="463"/>
      <c r="U272" s="463"/>
      <c r="V272" s="463"/>
      <c r="W272" s="463"/>
      <c r="X272" s="463"/>
      <c r="Y272" s="464"/>
    </row>
    <row r="273" ht="15.75" customHeight="1">
      <c r="A273" s="463"/>
      <c r="B273" s="463"/>
      <c r="C273" s="463"/>
      <c r="D273" s="463"/>
      <c r="E273" s="463"/>
      <c r="F273" s="463"/>
      <c r="G273" s="463"/>
      <c r="H273" s="463"/>
      <c r="I273" s="463"/>
      <c r="J273" s="463"/>
      <c r="K273" s="463"/>
      <c r="L273" s="463"/>
      <c r="M273" s="463"/>
      <c r="N273" s="463"/>
      <c r="O273" s="463"/>
      <c r="P273" s="463"/>
      <c r="Q273" s="463"/>
      <c r="R273" s="463"/>
      <c r="S273" s="463"/>
      <c r="T273" s="463"/>
      <c r="U273" s="463"/>
      <c r="V273" s="463"/>
      <c r="W273" s="463"/>
      <c r="X273" s="463"/>
      <c r="Y273" s="464"/>
    </row>
    <row r="274" ht="15.75" customHeight="1">
      <c r="A274" s="463"/>
      <c r="B274" s="463"/>
      <c r="C274" s="463"/>
      <c r="D274" s="463"/>
      <c r="E274" s="463"/>
      <c r="F274" s="463"/>
      <c r="G274" s="463"/>
      <c r="H274" s="463"/>
      <c r="I274" s="463"/>
      <c r="J274" s="463"/>
      <c r="K274" s="463"/>
      <c r="L274" s="463"/>
      <c r="M274" s="463"/>
      <c r="N274" s="463"/>
      <c r="O274" s="463"/>
      <c r="P274" s="463"/>
      <c r="Q274" s="463"/>
      <c r="R274" s="463"/>
      <c r="S274" s="463"/>
      <c r="T274" s="463"/>
      <c r="U274" s="463"/>
      <c r="V274" s="463"/>
      <c r="W274" s="463"/>
      <c r="X274" s="463"/>
      <c r="Y274" s="464"/>
    </row>
    <row r="275" ht="15.75" customHeight="1">
      <c r="A275" s="463"/>
      <c r="B275" s="463"/>
      <c r="C275" s="463"/>
      <c r="D275" s="463"/>
      <c r="E275" s="463"/>
      <c r="F275" s="463"/>
      <c r="G275" s="463"/>
      <c r="H275" s="463"/>
      <c r="I275" s="463"/>
      <c r="J275" s="463"/>
      <c r="K275" s="463"/>
      <c r="L275" s="463"/>
      <c r="M275" s="463"/>
      <c r="N275" s="463"/>
      <c r="O275" s="463"/>
      <c r="P275" s="463"/>
      <c r="Q275" s="463"/>
      <c r="R275" s="463"/>
      <c r="S275" s="463"/>
      <c r="T275" s="463"/>
      <c r="U275" s="463"/>
      <c r="V275" s="463"/>
      <c r="W275" s="463"/>
      <c r="X275" s="463"/>
      <c r="Y275" s="464"/>
    </row>
    <row r="276" ht="15.75" customHeight="1">
      <c r="A276" s="463"/>
      <c r="B276" s="463"/>
      <c r="C276" s="463"/>
      <c r="D276" s="463"/>
      <c r="E276" s="463"/>
      <c r="F276" s="463"/>
      <c r="G276" s="463"/>
      <c r="H276" s="463"/>
      <c r="I276" s="463"/>
      <c r="J276" s="463"/>
      <c r="K276" s="463"/>
      <c r="L276" s="463"/>
      <c r="M276" s="463"/>
      <c r="N276" s="463"/>
      <c r="O276" s="463"/>
      <c r="P276" s="463"/>
      <c r="Q276" s="463"/>
      <c r="R276" s="463"/>
      <c r="S276" s="463"/>
      <c r="T276" s="463"/>
      <c r="U276" s="463"/>
      <c r="V276" s="463"/>
      <c r="W276" s="463"/>
      <c r="X276" s="463"/>
      <c r="Y276" s="464"/>
    </row>
    <row r="277" ht="15.75" customHeight="1">
      <c r="A277" s="463"/>
      <c r="B277" s="463"/>
      <c r="C277" s="463"/>
      <c r="D277" s="463"/>
      <c r="E277" s="463"/>
      <c r="F277" s="463"/>
      <c r="G277" s="463"/>
      <c r="H277" s="463"/>
      <c r="I277" s="463"/>
      <c r="J277" s="463"/>
      <c r="K277" s="463"/>
      <c r="L277" s="463"/>
      <c r="M277" s="463"/>
      <c r="N277" s="463"/>
      <c r="O277" s="463"/>
      <c r="P277" s="463"/>
      <c r="Q277" s="463"/>
      <c r="R277" s="463"/>
      <c r="S277" s="463"/>
      <c r="T277" s="463"/>
      <c r="U277" s="463"/>
      <c r="V277" s="463"/>
      <c r="W277" s="463"/>
      <c r="X277" s="463"/>
      <c r="Y277" s="464"/>
    </row>
    <row r="278" ht="15.75" customHeight="1">
      <c r="A278" s="463"/>
      <c r="B278" s="463"/>
      <c r="C278" s="463"/>
      <c r="D278" s="463"/>
      <c r="E278" s="463"/>
      <c r="F278" s="463"/>
      <c r="G278" s="463"/>
      <c r="H278" s="463"/>
      <c r="I278" s="463"/>
      <c r="J278" s="463"/>
      <c r="K278" s="463"/>
      <c r="L278" s="463"/>
      <c r="M278" s="463"/>
      <c r="N278" s="463"/>
      <c r="O278" s="463"/>
      <c r="P278" s="463"/>
      <c r="Q278" s="463"/>
      <c r="R278" s="463"/>
      <c r="S278" s="463"/>
      <c r="T278" s="463"/>
      <c r="U278" s="463"/>
      <c r="V278" s="463"/>
      <c r="W278" s="463"/>
      <c r="X278" s="463"/>
      <c r="Y278" s="464"/>
    </row>
    <row r="279" ht="15.75" customHeight="1">
      <c r="A279" s="463"/>
      <c r="B279" s="463"/>
      <c r="C279" s="463"/>
      <c r="D279" s="463"/>
      <c r="E279" s="463"/>
      <c r="F279" s="463"/>
      <c r="G279" s="463"/>
      <c r="H279" s="463"/>
      <c r="I279" s="463"/>
      <c r="J279" s="463"/>
      <c r="K279" s="463"/>
      <c r="L279" s="463"/>
      <c r="M279" s="463"/>
      <c r="N279" s="463"/>
      <c r="O279" s="463"/>
      <c r="P279" s="463"/>
      <c r="Q279" s="463"/>
      <c r="R279" s="463"/>
      <c r="S279" s="463"/>
      <c r="T279" s="463"/>
      <c r="U279" s="463"/>
      <c r="V279" s="463"/>
      <c r="W279" s="463"/>
      <c r="X279" s="463"/>
      <c r="Y279" s="464"/>
    </row>
    <row r="280" ht="15.75" customHeight="1">
      <c r="A280" s="463"/>
      <c r="B280" s="463"/>
      <c r="C280" s="463"/>
      <c r="D280" s="463"/>
      <c r="E280" s="463"/>
      <c r="F280" s="463"/>
      <c r="G280" s="463"/>
      <c r="H280" s="463"/>
      <c r="I280" s="463"/>
      <c r="J280" s="463"/>
      <c r="K280" s="463"/>
      <c r="L280" s="463"/>
      <c r="M280" s="463"/>
      <c r="N280" s="463"/>
      <c r="O280" s="463"/>
      <c r="P280" s="463"/>
      <c r="Q280" s="463"/>
      <c r="R280" s="463"/>
      <c r="S280" s="463"/>
      <c r="T280" s="463"/>
      <c r="U280" s="463"/>
      <c r="V280" s="463"/>
      <c r="W280" s="463"/>
      <c r="X280" s="463"/>
      <c r="Y280" s="464"/>
    </row>
    <row r="281" ht="15.75" customHeight="1">
      <c r="A281" s="463"/>
      <c r="B281" s="463"/>
      <c r="C281" s="463"/>
      <c r="D281" s="463"/>
      <c r="E281" s="463"/>
      <c r="F281" s="463"/>
      <c r="G281" s="463"/>
      <c r="H281" s="463"/>
      <c r="I281" s="463"/>
      <c r="J281" s="463"/>
      <c r="K281" s="463"/>
      <c r="L281" s="463"/>
      <c r="M281" s="463"/>
      <c r="N281" s="463"/>
      <c r="O281" s="463"/>
      <c r="P281" s="463"/>
      <c r="Q281" s="463"/>
      <c r="R281" s="463"/>
      <c r="S281" s="463"/>
      <c r="T281" s="463"/>
      <c r="U281" s="463"/>
      <c r="V281" s="463"/>
      <c r="W281" s="463"/>
      <c r="X281" s="463"/>
      <c r="Y281" s="464"/>
    </row>
    <row r="282" ht="15.75" customHeight="1">
      <c r="A282" s="463"/>
      <c r="B282" s="463"/>
      <c r="C282" s="463"/>
      <c r="D282" s="463"/>
      <c r="E282" s="463"/>
      <c r="F282" s="463"/>
      <c r="G282" s="463"/>
      <c r="H282" s="463"/>
      <c r="I282" s="463"/>
      <c r="J282" s="463"/>
      <c r="K282" s="463"/>
      <c r="L282" s="463"/>
      <c r="M282" s="463"/>
      <c r="N282" s="463"/>
      <c r="O282" s="463"/>
      <c r="P282" s="463"/>
      <c r="Q282" s="463"/>
      <c r="R282" s="463"/>
      <c r="S282" s="463"/>
      <c r="T282" s="463"/>
      <c r="U282" s="463"/>
      <c r="V282" s="463"/>
      <c r="W282" s="463"/>
      <c r="X282" s="463"/>
      <c r="Y282" s="464"/>
    </row>
    <row r="283" ht="15.75" customHeight="1">
      <c r="A283" s="463"/>
      <c r="B283" s="463"/>
      <c r="C283" s="463"/>
      <c r="D283" s="463"/>
      <c r="E283" s="463"/>
      <c r="F283" s="463"/>
      <c r="G283" s="463"/>
      <c r="H283" s="463"/>
      <c r="I283" s="463"/>
      <c r="J283" s="463"/>
      <c r="K283" s="463"/>
      <c r="L283" s="463"/>
      <c r="M283" s="463"/>
      <c r="N283" s="463"/>
      <c r="O283" s="463"/>
      <c r="P283" s="463"/>
      <c r="Q283" s="463"/>
      <c r="R283" s="463"/>
      <c r="S283" s="463"/>
      <c r="T283" s="463"/>
      <c r="U283" s="463"/>
      <c r="V283" s="463"/>
      <c r="W283" s="463"/>
      <c r="X283" s="463"/>
      <c r="Y283" s="464"/>
    </row>
    <row r="284" ht="15.75" customHeight="1">
      <c r="A284" s="463"/>
      <c r="B284" s="463"/>
      <c r="C284" s="463"/>
      <c r="D284" s="463"/>
      <c r="E284" s="463"/>
      <c r="F284" s="463"/>
      <c r="G284" s="463"/>
      <c r="H284" s="463"/>
      <c r="I284" s="463"/>
      <c r="J284" s="463"/>
      <c r="K284" s="463"/>
      <c r="L284" s="463"/>
      <c r="M284" s="463"/>
      <c r="N284" s="463"/>
      <c r="O284" s="463"/>
      <c r="P284" s="463"/>
      <c r="Q284" s="463"/>
      <c r="R284" s="463"/>
      <c r="S284" s="463"/>
      <c r="T284" s="463"/>
      <c r="U284" s="463"/>
      <c r="V284" s="463"/>
      <c r="W284" s="463"/>
      <c r="X284" s="463"/>
      <c r="Y284" s="464"/>
    </row>
    <row r="285" ht="15.75" customHeight="1">
      <c r="A285" s="463"/>
      <c r="B285" s="463"/>
      <c r="C285" s="463"/>
      <c r="D285" s="463"/>
      <c r="E285" s="463"/>
      <c r="F285" s="463"/>
      <c r="G285" s="463"/>
      <c r="H285" s="463"/>
      <c r="I285" s="463"/>
      <c r="J285" s="463"/>
      <c r="K285" s="463"/>
      <c r="L285" s="463"/>
      <c r="M285" s="463"/>
      <c r="N285" s="463"/>
      <c r="O285" s="463"/>
      <c r="P285" s="463"/>
      <c r="Q285" s="463"/>
      <c r="R285" s="463"/>
      <c r="S285" s="463"/>
      <c r="T285" s="463"/>
      <c r="U285" s="463"/>
      <c r="V285" s="463"/>
      <c r="W285" s="463"/>
      <c r="X285" s="463"/>
      <c r="Y285" s="464"/>
    </row>
    <row r="286" ht="15.75" customHeight="1">
      <c r="A286" s="463"/>
      <c r="B286" s="463"/>
      <c r="C286" s="463"/>
      <c r="D286" s="463"/>
      <c r="E286" s="463"/>
      <c r="F286" s="463"/>
      <c r="G286" s="463"/>
      <c r="H286" s="463"/>
      <c r="I286" s="463"/>
      <c r="J286" s="463"/>
      <c r="K286" s="463"/>
      <c r="L286" s="463"/>
      <c r="M286" s="463"/>
      <c r="N286" s="463"/>
      <c r="O286" s="463"/>
      <c r="P286" s="463"/>
      <c r="Q286" s="463"/>
      <c r="R286" s="463"/>
      <c r="S286" s="463"/>
      <c r="T286" s="463"/>
      <c r="U286" s="463"/>
      <c r="V286" s="463"/>
      <c r="W286" s="463"/>
      <c r="X286" s="463"/>
      <c r="Y286" s="464"/>
    </row>
    <row r="287" ht="15.75" customHeight="1">
      <c r="A287" s="463"/>
      <c r="B287" s="463"/>
      <c r="C287" s="463"/>
      <c r="D287" s="463"/>
      <c r="E287" s="463"/>
      <c r="F287" s="463"/>
      <c r="G287" s="463"/>
      <c r="H287" s="463"/>
      <c r="I287" s="463"/>
      <c r="J287" s="463"/>
      <c r="K287" s="463"/>
      <c r="L287" s="463"/>
      <c r="M287" s="463"/>
      <c r="N287" s="463"/>
      <c r="O287" s="463"/>
      <c r="P287" s="463"/>
      <c r="Q287" s="463"/>
      <c r="R287" s="463"/>
      <c r="S287" s="463"/>
      <c r="T287" s="463"/>
      <c r="U287" s="463"/>
      <c r="V287" s="463"/>
      <c r="W287" s="463"/>
      <c r="X287" s="463"/>
      <c r="Y287" s="464"/>
    </row>
    <row r="288" ht="15.75" customHeight="1">
      <c r="A288" s="463"/>
      <c r="B288" s="463"/>
      <c r="C288" s="463"/>
      <c r="D288" s="463"/>
      <c r="E288" s="463"/>
      <c r="F288" s="463"/>
      <c r="G288" s="463"/>
      <c r="H288" s="463"/>
      <c r="I288" s="463"/>
      <c r="J288" s="463"/>
      <c r="K288" s="463"/>
      <c r="L288" s="463"/>
      <c r="M288" s="463"/>
      <c r="N288" s="463"/>
      <c r="O288" s="463"/>
      <c r="P288" s="463"/>
      <c r="Q288" s="463"/>
      <c r="R288" s="463"/>
      <c r="S288" s="463"/>
      <c r="T288" s="463"/>
      <c r="U288" s="463"/>
      <c r="V288" s="463"/>
      <c r="W288" s="463"/>
      <c r="X288" s="463"/>
      <c r="Y288" s="464"/>
    </row>
    <row r="289" ht="15.75" customHeight="1">
      <c r="A289" s="463"/>
      <c r="B289" s="463"/>
      <c r="C289" s="463"/>
      <c r="D289" s="463"/>
      <c r="E289" s="463"/>
      <c r="F289" s="463"/>
      <c r="G289" s="463"/>
      <c r="H289" s="463"/>
      <c r="I289" s="463"/>
      <c r="J289" s="463"/>
      <c r="K289" s="463"/>
      <c r="L289" s="463"/>
      <c r="M289" s="463"/>
      <c r="N289" s="463"/>
      <c r="O289" s="463"/>
      <c r="P289" s="463"/>
      <c r="Q289" s="463"/>
      <c r="R289" s="463"/>
      <c r="S289" s="463"/>
      <c r="T289" s="463"/>
      <c r="U289" s="463"/>
      <c r="V289" s="463"/>
      <c r="W289" s="463"/>
      <c r="X289" s="463"/>
      <c r="Y289" s="464"/>
    </row>
    <row r="290" ht="15.75" customHeight="1">
      <c r="A290" s="463"/>
      <c r="B290" s="463"/>
      <c r="C290" s="463"/>
      <c r="D290" s="463"/>
      <c r="E290" s="463"/>
      <c r="F290" s="463"/>
      <c r="G290" s="463"/>
      <c r="H290" s="463"/>
      <c r="I290" s="463"/>
      <c r="J290" s="463"/>
      <c r="K290" s="463"/>
      <c r="L290" s="463"/>
      <c r="M290" s="463"/>
      <c r="N290" s="463"/>
      <c r="O290" s="463"/>
      <c r="P290" s="463"/>
      <c r="Q290" s="463"/>
      <c r="R290" s="463"/>
      <c r="S290" s="463"/>
      <c r="T290" s="463"/>
      <c r="U290" s="463"/>
      <c r="V290" s="463"/>
      <c r="W290" s="463"/>
      <c r="X290" s="463"/>
      <c r="Y290" s="464"/>
    </row>
    <row r="291" ht="15.75" customHeight="1">
      <c r="A291" s="463"/>
      <c r="B291" s="463"/>
      <c r="C291" s="463"/>
      <c r="D291" s="463"/>
      <c r="E291" s="463"/>
      <c r="F291" s="463"/>
      <c r="G291" s="463"/>
      <c r="H291" s="463"/>
      <c r="I291" s="463"/>
      <c r="J291" s="463"/>
      <c r="K291" s="463"/>
      <c r="L291" s="463"/>
      <c r="M291" s="463"/>
      <c r="N291" s="463"/>
      <c r="O291" s="463"/>
      <c r="P291" s="463"/>
      <c r="Q291" s="463"/>
      <c r="R291" s="463"/>
      <c r="S291" s="463"/>
      <c r="T291" s="463"/>
      <c r="U291" s="463"/>
      <c r="V291" s="463"/>
      <c r="W291" s="463"/>
      <c r="X291" s="463"/>
      <c r="Y291" s="464"/>
    </row>
    <row r="292" ht="15.75" customHeight="1">
      <c r="A292" s="463"/>
      <c r="B292" s="463"/>
      <c r="C292" s="463"/>
      <c r="D292" s="463"/>
      <c r="E292" s="463"/>
      <c r="F292" s="463"/>
      <c r="G292" s="463"/>
      <c r="H292" s="463"/>
      <c r="I292" s="463"/>
      <c r="J292" s="463"/>
      <c r="K292" s="463"/>
      <c r="L292" s="463"/>
      <c r="M292" s="463"/>
      <c r="N292" s="463"/>
      <c r="O292" s="463"/>
      <c r="P292" s="463"/>
      <c r="Q292" s="463"/>
      <c r="R292" s="463"/>
      <c r="S292" s="463"/>
      <c r="T292" s="463"/>
      <c r="U292" s="463"/>
      <c r="V292" s="463"/>
      <c r="W292" s="463"/>
      <c r="X292" s="463"/>
      <c r="Y292" s="464"/>
    </row>
    <row r="293" ht="15.75" customHeight="1">
      <c r="A293" s="463"/>
      <c r="B293" s="463"/>
      <c r="C293" s="463"/>
      <c r="D293" s="463"/>
      <c r="E293" s="463"/>
      <c r="F293" s="463"/>
      <c r="G293" s="463"/>
      <c r="H293" s="463"/>
      <c r="I293" s="463"/>
      <c r="J293" s="463"/>
      <c r="K293" s="463"/>
      <c r="L293" s="463"/>
      <c r="M293" s="463"/>
      <c r="N293" s="463"/>
      <c r="O293" s="463"/>
      <c r="P293" s="463"/>
      <c r="Q293" s="463"/>
      <c r="R293" s="463"/>
      <c r="S293" s="463"/>
      <c r="T293" s="463"/>
      <c r="U293" s="463"/>
      <c r="V293" s="463"/>
      <c r="W293" s="463"/>
      <c r="X293" s="463"/>
      <c r="Y293" s="464"/>
    </row>
    <row r="294" ht="15.75" customHeight="1">
      <c r="A294" s="463"/>
      <c r="B294" s="463"/>
      <c r="C294" s="463"/>
      <c r="D294" s="463"/>
      <c r="E294" s="463"/>
      <c r="F294" s="463"/>
      <c r="G294" s="463"/>
      <c r="H294" s="463"/>
      <c r="I294" s="463"/>
      <c r="J294" s="463"/>
      <c r="K294" s="463"/>
      <c r="L294" s="463"/>
      <c r="M294" s="463"/>
      <c r="N294" s="463"/>
      <c r="O294" s="463"/>
      <c r="P294" s="463"/>
      <c r="Q294" s="463"/>
      <c r="R294" s="463"/>
      <c r="S294" s="463"/>
      <c r="T294" s="463"/>
      <c r="U294" s="463"/>
      <c r="V294" s="463"/>
      <c r="W294" s="463"/>
      <c r="X294" s="463"/>
      <c r="Y294" s="464"/>
    </row>
    <row r="295" ht="15.75" customHeight="1">
      <c r="A295" s="463"/>
      <c r="B295" s="463"/>
      <c r="C295" s="463"/>
      <c r="D295" s="463"/>
      <c r="E295" s="463"/>
      <c r="F295" s="463"/>
      <c r="G295" s="463"/>
      <c r="H295" s="463"/>
      <c r="I295" s="463"/>
      <c r="J295" s="463"/>
      <c r="K295" s="463"/>
      <c r="L295" s="463"/>
      <c r="M295" s="463"/>
      <c r="N295" s="463"/>
      <c r="O295" s="463"/>
      <c r="P295" s="463"/>
      <c r="Q295" s="463"/>
      <c r="R295" s="463"/>
      <c r="S295" s="463"/>
      <c r="T295" s="463"/>
      <c r="U295" s="463"/>
      <c r="V295" s="463"/>
      <c r="W295" s="463"/>
      <c r="X295" s="463"/>
      <c r="Y295" s="464"/>
    </row>
    <row r="296" ht="15.75" customHeight="1">
      <c r="A296" s="463"/>
      <c r="B296" s="463"/>
      <c r="C296" s="463"/>
      <c r="D296" s="463"/>
      <c r="E296" s="463"/>
      <c r="F296" s="463"/>
      <c r="G296" s="463"/>
      <c r="H296" s="463"/>
      <c r="I296" s="463"/>
      <c r="J296" s="463"/>
      <c r="K296" s="463"/>
      <c r="L296" s="463"/>
      <c r="M296" s="463"/>
      <c r="N296" s="463"/>
      <c r="O296" s="463"/>
      <c r="P296" s="463"/>
      <c r="Q296" s="463"/>
      <c r="R296" s="463"/>
      <c r="S296" s="463"/>
      <c r="T296" s="463"/>
      <c r="U296" s="463"/>
      <c r="V296" s="463"/>
      <c r="W296" s="463"/>
      <c r="X296" s="463"/>
      <c r="Y296" s="464"/>
    </row>
    <row r="297" ht="15.75" customHeight="1">
      <c r="A297" s="463"/>
      <c r="B297" s="463"/>
      <c r="C297" s="463"/>
      <c r="D297" s="463"/>
      <c r="E297" s="463"/>
      <c r="F297" s="463"/>
      <c r="G297" s="463"/>
      <c r="H297" s="463"/>
      <c r="I297" s="463"/>
      <c r="J297" s="463"/>
      <c r="K297" s="463"/>
      <c r="L297" s="463"/>
      <c r="M297" s="463"/>
      <c r="N297" s="463"/>
      <c r="O297" s="463"/>
      <c r="P297" s="463"/>
      <c r="Q297" s="463"/>
      <c r="R297" s="463"/>
      <c r="S297" s="463"/>
      <c r="T297" s="463"/>
      <c r="U297" s="463"/>
      <c r="V297" s="463"/>
      <c r="W297" s="463"/>
      <c r="X297" s="463"/>
      <c r="Y297" s="464"/>
    </row>
    <row r="298" ht="15.75" customHeight="1">
      <c r="A298" s="463"/>
      <c r="B298" s="463"/>
      <c r="C298" s="463"/>
      <c r="D298" s="463"/>
      <c r="E298" s="463"/>
      <c r="F298" s="463"/>
      <c r="G298" s="463"/>
      <c r="H298" s="463"/>
      <c r="I298" s="463"/>
      <c r="J298" s="463"/>
      <c r="K298" s="463"/>
      <c r="L298" s="463"/>
      <c r="M298" s="463"/>
      <c r="N298" s="463"/>
      <c r="O298" s="463"/>
      <c r="P298" s="463"/>
      <c r="Q298" s="463"/>
      <c r="R298" s="463"/>
      <c r="S298" s="463"/>
      <c r="T298" s="463"/>
      <c r="U298" s="463"/>
      <c r="V298" s="463"/>
      <c r="W298" s="463"/>
      <c r="X298" s="463"/>
      <c r="Y298" s="464"/>
    </row>
    <row r="299" ht="15.75" customHeight="1">
      <c r="A299" s="463"/>
      <c r="B299" s="463"/>
      <c r="C299" s="463"/>
      <c r="D299" s="463"/>
      <c r="E299" s="463"/>
      <c r="F299" s="463"/>
      <c r="G299" s="463"/>
      <c r="H299" s="463"/>
      <c r="I299" s="463"/>
      <c r="J299" s="463"/>
      <c r="K299" s="463"/>
      <c r="L299" s="463"/>
      <c r="M299" s="463"/>
      <c r="N299" s="463"/>
      <c r="O299" s="463"/>
      <c r="P299" s="463"/>
      <c r="Q299" s="463"/>
      <c r="R299" s="463"/>
      <c r="S299" s="463"/>
      <c r="T299" s="463"/>
      <c r="U299" s="463"/>
      <c r="V299" s="463"/>
      <c r="W299" s="463"/>
      <c r="X299" s="463"/>
      <c r="Y299" s="464"/>
    </row>
    <row r="300" ht="15.75" customHeight="1">
      <c r="A300" s="463"/>
      <c r="B300" s="463"/>
      <c r="C300" s="463"/>
      <c r="D300" s="463"/>
      <c r="E300" s="463"/>
      <c r="F300" s="463"/>
      <c r="G300" s="463"/>
      <c r="H300" s="463"/>
      <c r="I300" s="463"/>
      <c r="J300" s="463"/>
      <c r="K300" s="463"/>
      <c r="L300" s="463"/>
      <c r="M300" s="463"/>
      <c r="N300" s="463"/>
      <c r="O300" s="463"/>
      <c r="P300" s="463"/>
      <c r="Q300" s="463"/>
      <c r="R300" s="463"/>
      <c r="S300" s="463"/>
      <c r="T300" s="463"/>
      <c r="U300" s="463"/>
      <c r="V300" s="463"/>
      <c r="W300" s="463"/>
      <c r="X300" s="463"/>
      <c r="Y300" s="464"/>
    </row>
    <row r="301" ht="15.75" customHeight="1">
      <c r="A301" s="463"/>
      <c r="B301" s="463"/>
      <c r="C301" s="463"/>
      <c r="D301" s="463"/>
      <c r="E301" s="463"/>
      <c r="F301" s="463"/>
      <c r="G301" s="463"/>
      <c r="H301" s="463"/>
      <c r="I301" s="463"/>
      <c r="J301" s="463"/>
      <c r="K301" s="463"/>
      <c r="L301" s="463"/>
      <c r="M301" s="463"/>
      <c r="N301" s="463"/>
      <c r="O301" s="463"/>
      <c r="P301" s="463"/>
      <c r="Q301" s="463"/>
      <c r="R301" s="463"/>
      <c r="S301" s="463"/>
      <c r="T301" s="463"/>
      <c r="U301" s="463"/>
      <c r="V301" s="463"/>
      <c r="W301" s="463"/>
      <c r="X301" s="463"/>
      <c r="Y301" s="464"/>
    </row>
    <row r="302" ht="15.75" customHeight="1">
      <c r="A302" s="463"/>
      <c r="B302" s="463"/>
      <c r="C302" s="463"/>
      <c r="D302" s="463"/>
      <c r="E302" s="463"/>
      <c r="F302" s="463"/>
      <c r="G302" s="463"/>
      <c r="H302" s="463"/>
      <c r="I302" s="463"/>
      <c r="J302" s="463"/>
      <c r="K302" s="463"/>
      <c r="L302" s="463"/>
      <c r="M302" s="463"/>
      <c r="N302" s="463"/>
      <c r="O302" s="463"/>
      <c r="P302" s="463"/>
      <c r="Q302" s="463"/>
      <c r="R302" s="463"/>
      <c r="S302" s="463"/>
      <c r="T302" s="463"/>
      <c r="U302" s="463"/>
      <c r="V302" s="463"/>
      <c r="W302" s="463"/>
      <c r="X302" s="463"/>
      <c r="Y302" s="464"/>
    </row>
    <row r="303" ht="15.75" customHeight="1">
      <c r="A303" s="463"/>
      <c r="B303" s="463"/>
      <c r="C303" s="463"/>
      <c r="D303" s="463"/>
      <c r="E303" s="463"/>
      <c r="F303" s="463"/>
      <c r="G303" s="463"/>
      <c r="H303" s="463"/>
      <c r="I303" s="463"/>
      <c r="J303" s="463"/>
      <c r="K303" s="463"/>
      <c r="L303" s="463"/>
      <c r="M303" s="463"/>
      <c r="N303" s="463"/>
      <c r="O303" s="463"/>
      <c r="P303" s="463"/>
      <c r="Q303" s="463"/>
      <c r="R303" s="463"/>
      <c r="S303" s="463"/>
      <c r="T303" s="463"/>
      <c r="U303" s="463"/>
      <c r="V303" s="463"/>
      <c r="W303" s="463"/>
      <c r="X303" s="463"/>
      <c r="Y303" s="464"/>
    </row>
    <row r="304" ht="15.75" customHeight="1">
      <c r="A304" s="463"/>
      <c r="B304" s="463"/>
      <c r="C304" s="463"/>
      <c r="D304" s="463"/>
      <c r="E304" s="463"/>
      <c r="F304" s="463"/>
      <c r="G304" s="463"/>
      <c r="H304" s="463"/>
      <c r="I304" s="463"/>
      <c r="J304" s="463"/>
      <c r="K304" s="463"/>
      <c r="L304" s="463"/>
      <c r="M304" s="463"/>
      <c r="N304" s="463"/>
      <c r="O304" s="463"/>
      <c r="P304" s="463"/>
      <c r="Q304" s="463"/>
      <c r="R304" s="463"/>
      <c r="S304" s="463"/>
      <c r="T304" s="463"/>
      <c r="U304" s="463"/>
      <c r="V304" s="463"/>
      <c r="W304" s="463"/>
      <c r="X304" s="463"/>
      <c r="Y304" s="464"/>
    </row>
    <row r="305" ht="15.75" customHeight="1">
      <c r="A305" s="463"/>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4"/>
    </row>
    <row r="306" ht="15.75" customHeight="1">
      <c r="A306" s="463"/>
      <c r="B306" s="463"/>
      <c r="C306" s="463"/>
      <c r="D306" s="463"/>
      <c r="E306" s="463"/>
      <c r="F306" s="463"/>
      <c r="G306" s="463"/>
      <c r="H306" s="463"/>
      <c r="I306" s="463"/>
      <c r="J306" s="463"/>
      <c r="K306" s="463"/>
      <c r="L306" s="463"/>
      <c r="M306" s="463"/>
      <c r="N306" s="463"/>
      <c r="O306" s="463"/>
      <c r="P306" s="463"/>
      <c r="Q306" s="463"/>
      <c r="R306" s="463"/>
      <c r="S306" s="463"/>
      <c r="T306" s="463"/>
      <c r="U306" s="463"/>
      <c r="V306" s="463"/>
      <c r="W306" s="463"/>
      <c r="X306" s="463"/>
      <c r="Y306" s="464"/>
    </row>
    <row r="307" ht="15.75" customHeight="1">
      <c r="A307" s="463"/>
      <c r="B307" s="463"/>
      <c r="C307" s="463"/>
      <c r="D307" s="463"/>
      <c r="E307" s="463"/>
      <c r="F307" s="463"/>
      <c r="G307" s="463"/>
      <c r="H307" s="463"/>
      <c r="I307" s="463"/>
      <c r="J307" s="463"/>
      <c r="K307" s="463"/>
      <c r="L307" s="463"/>
      <c r="M307" s="463"/>
      <c r="N307" s="463"/>
      <c r="O307" s="463"/>
      <c r="P307" s="463"/>
      <c r="Q307" s="463"/>
      <c r="R307" s="463"/>
      <c r="S307" s="463"/>
      <c r="T307" s="463"/>
      <c r="U307" s="463"/>
      <c r="V307" s="463"/>
      <c r="W307" s="463"/>
      <c r="X307" s="463"/>
      <c r="Y307" s="464"/>
    </row>
    <row r="308" ht="15.75" customHeight="1">
      <c r="A308" s="464"/>
      <c r="B308" s="464"/>
      <c r="C308" s="464"/>
      <c r="D308" s="464"/>
      <c r="E308" s="464"/>
      <c r="F308" s="464"/>
      <c r="G308" s="464"/>
      <c r="H308" s="464"/>
      <c r="I308" s="464"/>
      <c r="J308" s="464"/>
      <c r="K308" s="464"/>
      <c r="L308" s="464"/>
      <c r="M308" s="464"/>
      <c r="N308" s="464"/>
      <c r="O308" s="464"/>
      <c r="P308" s="464"/>
      <c r="Q308" s="464"/>
      <c r="R308" s="464"/>
      <c r="S308" s="464"/>
      <c r="T308" s="464"/>
      <c r="U308" s="464"/>
      <c r="V308" s="464"/>
      <c r="W308" s="464"/>
      <c r="X308" s="464"/>
      <c r="Y308" s="464"/>
    </row>
    <row r="309" ht="15.75" customHeight="1">
      <c r="A309" s="464"/>
      <c r="B309" s="464"/>
      <c r="C309" s="464"/>
      <c r="D309" s="464"/>
      <c r="E309" s="464"/>
      <c r="F309" s="464"/>
      <c r="G309" s="464"/>
      <c r="H309" s="464"/>
      <c r="I309" s="464"/>
      <c r="J309" s="464"/>
      <c r="K309" s="464"/>
      <c r="L309" s="464"/>
      <c r="M309" s="464"/>
      <c r="N309" s="464"/>
      <c r="O309" s="464"/>
      <c r="P309" s="464"/>
      <c r="Q309" s="464"/>
      <c r="R309" s="464"/>
      <c r="S309" s="464"/>
      <c r="T309" s="464"/>
      <c r="U309" s="464"/>
      <c r="V309" s="464"/>
      <c r="W309" s="464"/>
      <c r="X309" s="464"/>
      <c r="Y309" s="464"/>
    </row>
    <row r="310" ht="15.75" customHeight="1">
      <c r="A310" s="464"/>
      <c r="B310" s="464"/>
      <c r="C310" s="464"/>
      <c r="D310" s="464"/>
      <c r="E310" s="464"/>
      <c r="F310" s="464"/>
      <c r="G310" s="464"/>
      <c r="H310" s="464"/>
      <c r="I310" s="464"/>
      <c r="J310" s="464"/>
      <c r="K310" s="464"/>
      <c r="L310" s="464"/>
      <c r="M310" s="464"/>
      <c r="N310" s="464"/>
      <c r="O310" s="464"/>
      <c r="P310" s="464"/>
      <c r="Q310" s="464"/>
      <c r="R310" s="464"/>
      <c r="S310" s="464"/>
      <c r="T310" s="464"/>
      <c r="U310" s="464"/>
      <c r="V310" s="464"/>
      <c r="W310" s="464"/>
      <c r="X310" s="464"/>
      <c r="Y310" s="464"/>
    </row>
    <row r="311" ht="15.75" customHeight="1">
      <c r="A311" s="464"/>
      <c r="B311" s="464"/>
      <c r="C311" s="464"/>
      <c r="D311" s="464"/>
      <c r="E311" s="464"/>
      <c r="F311" s="464"/>
      <c r="G311" s="464"/>
      <c r="H311" s="464"/>
      <c r="I311" s="464"/>
      <c r="J311" s="464"/>
      <c r="K311" s="464"/>
      <c r="L311" s="464"/>
      <c r="M311" s="464"/>
      <c r="N311" s="464"/>
      <c r="O311" s="464"/>
      <c r="P311" s="464"/>
      <c r="Q311" s="464"/>
      <c r="R311" s="464"/>
      <c r="S311" s="464"/>
      <c r="T311" s="464"/>
      <c r="U311" s="464"/>
      <c r="V311" s="464"/>
      <c r="W311" s="464"/>
      <c r="X311" s="464"/>
      <c r="Y311" s="464"/>
    </row>
    <row r="312" ht="15.75" customHeight="1">
      <c r="A312" s="464"/>
      <c r="B312" s="464"/>
      <c r="C312" s="464"/>
      <c r="D312" s="464"/>
      <c r="E312" s="464"/>
      <c r="F312" s="464"/>
      <c r="G312" s="464"/>
      <c r="H312" s="464"/>
      <c r="I312" s="464"/>
      <c r="J312" s="464"/>
      <c r="K312" s="464"/>
      <c r="L312" s="464"/>
      <c r="M312" s="464"/>
      <c r="N312" s="464"/>
      <c r="O312" s="464"/>
      <c r="P312" s="464"/>
      <c r="Q312" s="464"/>
      <c r="R312" s="464"/>
      <c r="S312" s="464"/>
      <c r="T312" s="464"/>
      <c r="U312" s="464"/>
      <c r="V312" s="464"/>
      <c r="W312" s="464"/>
      <c r="X312" s="464"/>
      <c r="Y312" s="464"/>
    </row>
    <row r="313" ht="15.75" customHeight="1">
      <c r="A313" s="464"/>
      <c r="B313" s="464"/>
      <c r="C313" s="464"/>
      <c r="D313" s="464"/>
      <c r="E313" s="464"/>
      <c r="F313" s="464"/>
      <c r="G313" s="464"/>
      <c r="H313" s="464"/>
      <c r="I313" s="464"/>
      <c r="J313" s="464"/>
      <c r="K313" s="464"/>
      <c r="L313" s="464"/>
      <c r="M313" s="464"/>
      <c r="N313" s="464"/>
      <c r="O313" s="464"/>
      <c r="P313" s="464"/>
      <c r="Q313" s="464"/>
      <c r="R313" s="464"/>
      <c r="S313" s="464"/>
      <c r="T313" s="464"/>
      <c r="U313" s="464"/>
      <c r="V313" s="464"/>
      <c r="W313" s="464"/>
      <c r="X313" s="464"/>
      <c r="Y313" s="464"/>
    </row>
    <row r="314" ht="15.75" customHeight="1">
      <c r="A314" s="464"/>
      <c r="B314" s="464"/>
      <c r="C314" s="464"/>
      <c r="D314" s="464"/>
      <c r="E314" s="464"/>
      <c r="F314" s="464"/>
      <c r="G314" s="464"/>
      <c r="H314" s="464"/>
      <c r="I314" s="464"/>
      <c r="J314" s="464"/>
      <c r="K314" s="464"/>
      <c r="L314" s="464"/>
      <c r="M314" s="464"/>
      <c r="N314" s="464"/>
      <c r="O314" s="464"/>
      <c r="P314" s="464"/>
      <c r="Q314" s="464"/>
      <c r="R314" s="464"/>
      <c r="S314" s="464"/>
      <c r="T314" s="464"/>
      <c r="U314" s="464"/>
      <c r="V314" s="464"/>
      <c r="W314" s="464"/>
      <c r="X314" s="464"/>
      <c r="Y314" s="464"/>
    </row>
    <row r="315" ht="15.75" customHeight="1">
      <c r="A315" s="464"/>
      <c r="B315" s="464"/>
      <c r="C315" s="464"/>
      <c r="D315" s="464"/>
      <c r="E315" s="464"/>
      <c r="F315" s="464"/>
      <c r="G315" s="464"/>
      <c r="H315" s="464"/>
      <c r="I315" s="464"/>
      <c r="J315" s="464"/>
      <c r="K315" s="464"/>
      <c r="L315" s="464"/>
      <c r="M315" s="464"/>
      <c r="N315" s="464"/>
      <c r="O315" s="464"/>
      <c r="P315" s="464"/>
      <c r="Q315" s="464"/>
      <c r="R315" s="464"/>
      <c r="S315" s="464"/>
      <c r="T315" s="464"/>
      <c r="U315" s="464"/>
      <c r="V315" s="464"/>
      <c r="W315" s="464"/>
      <c r="X315" s="464"/>
      <c r="Y315" s="464"/>
    </row>
    <row r="316" ht="15.75" customHeight="1">
      <c r="A316" s="464"/>
      <c r="B316" s="464"/>
      <c r="C316" s="464"/>
      <c r="D316" s="464"/>
      <c r="E316" s="464"/>
      <c r="F316" s="464"/>
      <c r="G316" s="464"/>
      <c r="H316" s="464"/>
      <c r="I316" s="464"/>
      <c r="J316" s="464"/>
      <c r="K316" s="464"/>
      <c r="L316" s="464"/>
      <c r="M316" s="464"/>
      <c r="N316" s="464"/>
      <c r="O316" s="464"/>
      <c r="P316" s="464"/>
      <c r="Q316" s="464"/>
      <c r="R316" s="464"/>
      <c r="S316" s="464"/>
      <c r="T316" s="464"/>
      <c r="U316" s="464"/>
      <c r="V316" s="464"/>
      <c r="W316" s="464"/>
      <c r="X316" s="464"/>
      <c r="Y316" s="464"/>
    </row>
    <row r="317" ht="15.75" customHeight="1">
      <c r="A317" s="464"/>
      <c r="B317" s="464"/>
      <c r="C317" s="464"/>
      <c r="D317" s="464"/>
      <c r="E317" s="464"/>
      <c r="F317" s="464"/>
      <c r="G317" s="464"/>
      <c r="H317" s="464"/>
      <c r="I317" s="464"/>
      <c r="J317" s="464"/>
      <c r="K317" s="464"/>
      <c r="L317" s="464"/>
      <c r="M317" s="464"/>
      <c r="N317" s="464"/>
      <c r="O317" s="464"/>
      <c r="P317" s="464"/>
      <c r="Q317" s="464"/>
      <c r="R317" s="464"/>
      <c r="S317" s="464"/>
      <c r="T317" s="464"/>
      <c r="U317" s="464"/>
      <c r="V317" s="464"/>
      <c r="W317" s="464"/>
      <c r="X317" s="464"/>
      <c r="Y317" s="464"/>
    </row>
    <row r="318" ht="15.75" customHeight="1">
      <c r="A318" s="464"/>
      <c r="B318" s="464"/>
      <c r="C318" s="464"/>
      <c r="D318" s="464"/>
      <c r="E318" s="464"/>
      <c r="F318" s="464"/>
      <c r="G318" s="464"/>
      <c r="H318" s="464"/>
      <c r="I318" s="464"/>
      <c r="J318" s="464"/>
      <c r="K318" s="464"/>
      <c r="L318" s="464"/>
      <c r="M318" s="464"/>
      <c r="N318" s="464"/>
      <c r="O318" s="464"/>
      <c r="P318" s="464"/>
      <c r="Q318" s="464"/>
      <c r="R318" s="464"/>
      <c r="S318" s="464"/>
      <c r="T318" s="464"/>
      <c r="U318" s="464"/>
      <c r="V318" s="464"/>
      <c r="W318" s="464"/>
      <c r="X318" s="464"/>
      <c r="Y318" s="464"/>
    </row>
    <row r="319" ht="15.75" customHeight="1">
      <c r="A319" s="464"/>
      <c r="B319" s="464"/>
      <c r="C319" s="464"/>
      <c r="D319" s="464"/>
      <c r="E319" s="464"/>
      <c r="F319" s="464"/>
      <c r="G319" s="464"/>
      <c r="H319" s="464"/>
      <c r="I319" s="464"/>
      <c r="J319" s="464"/>
      <c r="K319" s="464"/>
      <c r="L319" s="464"/>
      <c r="M319" s="464"/>
      <c r="N319" s="464"/>
      <c r="O319" s="464"/>
      <c r="P319" s="464"/>
      <c r="Q319" s="464"/>
      <c r="R319" s="464"/>
      <c r="S319" s="464"/>
      <c r="T319" s="464"/>
      <c r="U319" s="464"/>
      <c r="V319" s="464"/>
      <c r="W319" s="464"/>
      <c r="X319" s="464"/>
      <c r="Y319" s="464"/>
    </row>
    <row r="320" ht="15.75" customHeight="1">
      <c r="A320" s="464"/>
      <c r="B320" s="464"/>
      <c r="C320" s="464"/>
      <c r="D320" s="464"/>
      <c r="E320" s="464"/>
      <c r="F320" s="464"/>
      <c r="G320" s="464"/>
      <c r="H320" s="464"/>
      <c r="I320" s="464"/>
      <c r="J320" s="464"/>
      <c r="K320" s="464"/>
      <c r="L320" s="464"/>
      <c r="M320" s="464"/>
      <c r="N320" s="464"/>
      <c r="O320" s="464"/>
      <c r="P320" s="464"/>
      <c r="Q320" s="464"/>
      <c r="R320" s="464"/>
      <c r="S320" s="464"/>
      <c r="T320" s="464"/>
      <c r="U320" s="464"/>
      <c r="V320" s="464"/>
      <c r="W320" s="464"/>
      <c r="X320" s="464"/>
      <c r="Y320" s="464"/>
    </row>
    <row r="321" ht="15.75" customHeight="1">
      <c r="A321" s="464"/>
      <c r="B321" s="464"/>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row>
    <row r="322" ht="15.75" customHeight="1">
      <c r="A322" s="464"/>
      <c r="B322" s="464"/>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row>
    <row r="323" ht="15.75" customHeight="1">
      <c r="A323" s="464"/>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row>
    <row r="324" ht="15.75" customHeight="1">
      <c r="A324" s="464"/>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row>
    <row r="325" ht="15.75" customHeight="1">
      <c r="A325" s="464"/>
      <c r="B325" s="464"/>
      <c r="C325" s="464"/>
      <c r="D325" s="464"/>
      <c r="E325" s="464"/>
      <c r="F325" s="464"/>
      <c r="G325" s="464"/>
      <c r="H325" s="464"/>
      <c r="I325" s="464"/>
      <c r="J325" s="464"/>
      <c r="K325" s="464"/>
      <c r="L325" s="464"/>
      <c r="M325" s="464"/>
      <c r="N325" s="464"/>
      <c r="O325" s="464"/>
      <c r="P325" s="464"/>
      <c r="Q325" s="464"/>
      <c r="R325" s="464"/>
      <c r="S325" s="464"/>
      <c r="T325" s="464"/>
      <c r="U325" s="464"/>
      <c r="V325" s="464"/>
      <c r="W325" s="464"/>
      <c r="X325" s="464"/>
      <c r="Y325" s="464"/>
    </row>
    <row r="326" ht="15.75" customHeight="1">
      <c r="A326" s="464"/>
      <c r="B326" s="464"/>
      <c r="C326" s="464"/>
      <c r="D326" s="464"/>
      <c r="E326" s="464"/>
      <c r="F326" s="464"/>
      <c r="G326" s="464"/>
      <c r="H326" s="464"/>
      <c r="I326" s="464"/>
      <c r="J326" s="464"/>
      <c r="K326" s="464"/>
      <c r="L326" s="464"/>
      <c r="M326" s="464"/>
      <c r="N326" s="464"/>
      <c r="O326" s="464"/>
      <c r="P326" s="464"/>
      <c r="Q326" s="464"/>
      <c r="R326" s="464"/>
      <c r="S326" s="464"/>
      <c r="T326" s="464"/>
      <c r="U326" s="464"/>
      <c r="V326" s="464"/>
      <c r="W326" s="464"/>
      <c r="X326" s="464"/>
      <c r="Y326" s="464"/>
    </row>
    <row r="327" ht="15.75" customHeight="1">
      <c r="A327" s="464"/>
      <c r="B327" s="464"/>
      <c r="C327" s="464"/>
      <c r="D327" s="464"/>
      <c r="E327" s="464"/>
      <c r="F327" s="464"/>
      <c r="G327" s="464"/>
      <c r="H327" s="464"/>
      <c r="I327" s="464"/>
      <c r="J327" s="464"/>
      <c r="K327" s="464"/>
      <c r="L327" s="464"/>
      <c r="M327" s="464"/>
      <c r="N327" s="464"/>
      <c r="O327" s="464"/>
      <c r="P327" s="464"/>
      <c r="Q327" s="464"/>
      <c r="R327" s="464"/>
      <c r="S327" s="464"/>
      <c r="T327" s="464"/>
      <c r="U327" s="464"/>
      <c r="V327" s="464"/>
      <c r="W327" s="464"/>
      <c r="X327" s="464"/>
      <c r="Y327" s="464"/>
    </row>
    <row r="328" ht="15.75" customHeight="1">
      <c r="A328" s="464"/>
      <c r="B328" s="464"/>
      <c r="C328" s="464"/>
      <c r="D328" s="464"/>
      <c r="E328" s="464"/>
      <c r="F328" s="464"/>
      <c r="G328" s="464"/>
      <c r="H328" s="464"/>
      <c r="I328" s="464"/>
      <c r="J328" s="464"/>
      <c r="K328" s="464"/>
      <c r="L328" s="464"/>
      <c r="M328" s="464"/>
      <c r="N328" s="464"/>
      <c r="O328" s="464"/>
      <c r="P328" s="464"/>
      <c r="Q328" s="464"/>
      <c r="R328" s="464"/>
      <c r="S328" s="464"/>
      <c r="T328" s="464"/>
      <c r="U328" s="464"/>
      <c r="V328" s="464"/>
      <c r="W328" s="464"/>
      <c r="X328" s="464"/>
      <c r="Y328" s="464"/>
    </row>
    <row r="329" ht="15.75" customHeight="1">
      <c r="A329" s="464"/>
      <c r="B329" s="464"/>
      <c r="C329" s="464"/>
      <c r="D329" s="464"/>
      <c r="E329" s="464"/>
      <c r="F329" s="464"/>
      <c r="G329" s="464"/>
      <c r="H329" s="464"/>
      <c r="I329" s="464"/>
      <c r="J329" s="464"/>
      <c r="K329" s="464"/>
      <c r="L329" s="464"/>
      <c r="M329" s="464"/>
      <c r="N329" s="464"/>
      <c r="O329" s="464"/>
      <c r="P329" s="464"/>
      <c r="Q329" s="464"/>
      <c r="R329" s="464"/>
      <c r="S329" s="464"/>
      <c r="T329" s="464"/>
      <c r="U329" s="464"/>
      <c r="V329" s="464"/>
      <c r="W329" s="464"/>
      <c r="X329" s="464"/>
      <c r="Y329" s="464"/>
    </row>
    <row r="330" ht="15.75" customHeight="1">
      <c r="A330" s="464"/>
      <c r="B330" s="464"/>
      <c r="C330" s="464"/>
      <c r="D330" s="464"/>
      <c r="E330" s="464"/>
      <c r="F330" s="464"/>
      <c r="G330" s="464"/>
      <c r="H330" s="464"/>
      <c r="I330" s="464"/>
      <c r="J330" s="464"/>
      <c r="K330" s="464"/>
      <c r="L330" s="464"/>
      <c r="M330" s="464"/>
      <c r="N330" s="464"/>
      <c r="O330" s="464"/>
      <c r="P330" s="464"/>
      <c r="Q330" s="464"/>
      <c r="R330" s="464"/>
      <c r="S330" s="464"/>
      <c r="T330" s="464"/>
      <c r="U330" s="464"/>
      <c r="V330" s="464"/>
      <c r="W330" s="464"/>
      <c r="X330" s="464"/>
      <c r="Y330" s="464"/>
    </row>
    <row r="331" ht="15.75" customHeight="1">
      <c r="A331" s="464"/>
      <c r="B331" s="464"/>
      <c r="C331" s="464"/>
      <c r="D331" s="464"/>
      <c r="E331" s="464"/>
      <c r="F331" s="464"/>
      <c r="G331" s="464"/>
      <c r="H331" s="464"/>
      <c r="I331" s="464"/>
      <c r="J331" s="464"/>
      <c r="K331" s="464"/>
      <c r="L331" s="464"/>
      <c r="M331" s="464"/>
      <c r="N331" s="464"/>
      <c r="O331" s="464"/>
      <c r="P331" s="464"/>
      <c r="Q331" s="464"/>
      <c r="R331" s="464"/>
      <c r="S331" s="464"/>
      <c r="T331" s="464"/>
      <c r="U331" s="464"/>
      <c r="V331" s="464"/>
      <c r="W331" s="464"/>
      <c r="X331" s="464"/>
      <c r="Y331" s="464"/>
    </row>
    <row r="332" ht="15.75" customHeight="1">
      <c r="A332" s="464"/>
      <c r="B332" s="464"/>
      <c r="C332" s="464"/>
      <c r="D332" s="464"/>
      <c r="E332" s="464"/>
      <c r="F332" s="464"/>
      <c r="G332" s="464"/>
      <c r="H332" s="464"/>
      <c r="I332" s="464"/>
      <c r="J332" s="464"/>
      <c r="K332" s="464"/>
      <c r="L332" s="464"/>
      <c r="M332" s="464"/>
      <c r="N332" s="464"/>
      <c r="O332" s="464"/>
      <c r="P332" s="464"/>
      <c r="Q332" s="464"/>
      <c r="R332" s="464"/>
      <c r="S332" s="464"/>
      <c r="T332" s="464"/>
      <c r="U332" s="464"/>
      <c r="V332" s="464"/>
      <c r="W332" s="464"/>
      <c r="X332" s="464"/>
      <c r="Y332" s="464"/>
    </row>
    <row r="333" ht="15.75" customHeight="1">
      <c r="A333" s="464"/>
      <c r="B333" s="464"/>
      <c r="C333" s="464"/>
      <c r="D333" s="464"/>
      <c r="E333" s="464"/>
      <c r="F333" s="464"/>
      <c r="G333" s="464"/>
      <c r="H333" s="464"/>
      <c r="I333" s="464"/>
      <c r="J333" s="464"/>
      <c r="K333" s="464"/>
      <c r="L333" s="464"/>
      <c r="M333" s="464"/>
      <c r="N333" s="464"/>
      <c r="O333" s="464"/>
      <c r="P333" s="464"/>
      <c r="Q333" s="464"/>
      <c r="R333" s="464"/>
      <c r="S333" s="464"/>
      <c r="T333" s="464"/>
      <c r="U333" s="464"/>
      <c r="V333" s="464"/>
      <c r="W333" s="464"/>
      <c r="X333" s="464"/>
      <c r="Y333" s="464"/>
    </row>
    <row r="334" ht="15.75" customHeight="1">
      <c r="A334" s="464"/>
      <c r="B334" s="464"/>
      <c r="C334" s="464"/>
      <c r="D334" s="464"/>
      <c r="E334" s="464"/>
      <c r="F334" s="464"/>
      <c r="G334" s="464"/>
      <c r="H334" s="464"/>
      <c r="I334" s="464"/>
      <c r="J334" s="464"/>
      <c r="K334" s="464"/>
      <c r="L334" s="464"/>
      <c r="M334" s="464"/>
      <c r="N334" s="464"/>
      <c r="O334" s="464"/>
      <c r="P334" s="464"/>
      <c r="Q334" s="464"/>
      <c r="R334" s="464"/>
      <c r="S334" s="464"/>
      <c r="T334" s="464"/>
      <c r="U334" s="464"/>
      <c r="V334" s="464"/>
      <c r="W334" s="464"/>
      <c r="X334" s="464"/>
      <c r="Y334" s="464"/>
    </row>
    <row r="335" ht="15.75" customHeight="1">
      <c r="A335" s="464"/>
      <c r="B335" s="464"/>
      <c r="C335" s="464"/>
      <c r="D335" s="464"/>
      <c r="E335" s="464"/>
      <c r="F335" s="464"/>
      <c r="G335" s="464"/>
      <c r="H335" s="464"/>
      <c r="I335" s="464"/>
      <c r="J335" s="464"/>
      <c r="K335" s="464"/>
      <c r="L335" s="464"/>
      <c r="M335" s="464"/>
      <c r="N335" s="464"/>
      <c r="O335" s="464"/>
      <c r="P335" s="464"/>
      <c r="Q335" s="464"/>
      <c r="R335" s="464"/>
      <c r="S335" s="464"/>
      <c r="T335" s="464"/>
      <c r="U335" s="464"/>
      <c r="V335" s="464"/>
      <c r="W335" s="464"/>
      <c r="X335" s="464"/>
      <c r="Y335" s="464"/>
    </row>
    <row r="336" ht="15.75" customHeight="1">
      <c r="A336" s="464"/>
      <c r="B336" s="464"/>
      <c r="C336" s="464"/>
      <c r="D336" s="464"/>
      <c r="E336" s="464"/>
      <c r="F336" s="464"/>
      <c r="G336" s="464"/>
      <c r="H336" s="464"/>
      <c r="I336" s="464"/>
      <c r="J336" s="464"/>
      <c r="K336" s="464"/>
      <c r="L336" s="464"/>
      <c r="M336" s="464"/>
      <c r="N336" s="464"/>
      <c r="O336" s="464"/>
      <c r="P336" s="464"/>
      <c r="Q336" s="464"/>
      <c r="R336" s="464"/>
      <c r="S336" s="464"/>
      <c r="T336" s="464"/>
      <c r="U336" s="464"/>
      <c r="V336" s="464"/>
      <c r="W336" s="464"/>
      <c r="X336" s="464"/>
      <c r="Y336" s="464"/>
    </row>
    <row r="337" ht="15.75" customHeight="1">
      <c r="A337" s="464"/>
      <c r="B337" s="464"/>
      <c r="C337" s="464"/>
      <c r="D337" s="464"/>
      <c r="E337" s="464"/>
      <c r="F337" s="464"/>
      <c r="G337" s="464"/>
      <c r="H337" s="464"/>
      <c r="I337" s="464"/>
      <c r="J337" s="464"/>
      <c r="K337" s="464"/>
      <c r="L337" s="464"/>
      <c r="M337" s="464"/>
      <c r="N337" s="464"/>
      <c r="O337" s="464"/>
      <c r="P337" s="464"/>
      <c r="Q337" s="464"/>
      <c r="R337" s="464"/>
      <c r="S337" s="464"/>
      <c r="T337" s="464"/>
      <c r="U337" s="464"/>
      <c r="V337" s="464"/>
      <c r="W337" s="464"/>
      <c r="X337" s="464"/>
      <c r="Y337" s="464"/>
    </row>
    <row r="338" ht="15.75" customHeight="1">
      <c r="A338" s="464"/>
      <c r="B338" s="464"/>
      <c r="C338" s="464"/>
      <c r="D338" s="464"/>
      <c r="E338" s="464"/>
      <c r="F338" s="464"/>
      <c r="G338" s="464"/>
      <c r="H338" s="464"/>
      <c r="I338" s="464"/>
      <c r="J338" s="464"/>
      <c r="K338" s="464"/>
      <c r="L338" s="464"/>
      <c r="M338" s="464"/>
      <c r="N338" s="464"/>
      <c r="O338" s="464"/>
      <c r="P338" s="464"/>
      <c r="Q338" s="464"/>
      <c r="R338" s="464"/>
      <c r="S338" s="464"/>
      <c r="T338" s="464"/>
      <c r="U338" s="464"/>
      <c r="V338" s="464"/>
      <c r="W338" s="464"/>
      <c r="X338" s="464"/>
      <c r="Y338" s="464"/>
    </row>
    <row r="339" ht="15.75" customHeight="1">
      <c r="A339" s="464"/>
      <c r="B339" s="464"/>
      <c r="C339" s="464"/>
      <c r="D339" s="464"/>
      <c r="E339" s="464"/>
      <c r="F339" s="464"/>
      <c r="G339" s="464"/>
      <c r="H339" s="464"/>
      <c r="I339" s="464"/>
      <c r="J339" s="464"/>
      <c r="K339" s="464"/>
      <c r="L339" s="464"/>
      <c r="M339" s="464"/>
      <c r="N339" s="464"/>
      <c r="O339" s="464"/>
      <c r="P339" s="464"/>
      <c r="Q339" s="464"/>
      <c r="R339" s="464"/>
      <c r="S339" s="464"/>
      <c r="T339" s="464"/>
      <c r="U339" s="464"/>
      <c r="V339" s="464"/>
      <c r="W339" s="464"/>
      <c r="X339" s="464"/>
      <c r="Y339" s="464"/>
    </row>
    <row r="340" ht="15.75" customHeight="1">
      <c r="A340" s="464"/>
      <c r="B340" s="464"/>
      <c r="C340" s="464"/>
      <c r="D340" s="464"/>
      <c r="E340" s="464"/>
      <c r="F340" s="464"/>
      <c r="G340" s="464"/>
      <c r="H340" s="464"/>
      <c r="I340" s="464"/>
      <c r="J340" s="464"/>
      <c r="K340" s="464"/>
      <c r="L340" s="464"/>
      <c r="M340" s="464"/>
      <c r="N340" s="464"/>
      <c r="O340" s="464"/>
      <c r="P340" s="464"/>
      <c r="Q340" s="464"/>
      <c r="R340" s="464"/>
      <c r="S340" s="464"/>
      <c r="T340" s="464"/>
      <c r="U340" s="464"/>
      <c r="V340" s="464"/>
      <c r="W340" s="464"/>
      <c r="X340" s="464"/>
      <c r="Y340" s="464"/>
    </row>
    <row r="341" ht="15.75" customHeight="1">
      <c r="A341" s="464"/>
      <c r="B341" s="464"/>
      <c r="C341" s="464"/>
      <c r="D341" s="464"/>
      <c r="E341" s="464"/>
      <c r="F341" s="464"/>
      <c r="G341" s="464"/>
      <c r="H341" s="464"/>
      <c r="I341" s="464"/>
      <c r="J341" s="464"/>
      <c r="K341" s="464"/>
      <c r="L341" s="464"/>
      <c r="M341" s="464"/>
      <c r="N341" s="464"/>
      <c r="O341" s="464"/>
      <c r="P341" s="464"/>
      <c r="Q341" s="464"/>
      <c r="R341" s="464"/>
      <c r="S341" s="464"/>
      <c r="T341" s="464"/>
      <c r="U341" s="464"/>
      <c r="V341" s="464"/>
      <c r="W341" s="464"/>
      <c r="X341" s="464"/>
      <c r="Y341" s="464"/>
    </row>
    <row r="342" ht="15.75" customHeight="1">
      <c r="A342" s="464"/>
      <c r="B342" s="464"/>
      <c r="C342" s="464"/>
      <c r="D342" s="464"/>
      <c r="E342" s="464"/>
      <c r="F342" s="464"/>
      <c r="G342" s="464"/>
      <c r="H342" s="464"/>
      <c r="I342" s="464"/>
      <c r="J342" s="464"/>
      <c r="K342" s="464"/>
      <c r="L342" s="464"/>
      <c r="M342" s="464"/>
      <c r="N342" s="464"/>
      <c r="O342" s="464"/>
      <c r="P342" s="464"/>
      <c r="Q342" s="464"/>
      <c r="R342" s="464"/>
      <c r="S342" s="464"/>
      <c r="T342" s="464"/>
      <c r="U342" s="464"/>
      <c r="V342" s="464"/>
      <c r="W342" s="464"/>
      <c r="X342" s="464"/>
      <c r="Y342" s="464"/>
    </row>
    <row r="343" ht="15.75" customHeight="1">
      <c r="A343" s="464"/>
      <c r="B343" s="464"/>
      <c r="C343" s="464"/>
      <c r="D343" s="464"/>
      <c r="E343" s="464"/>
      <c r="F343" s="464"/>
      <c r="G343" s="464"/>
      <c r="H343" s="464"/>
      <c r="I343" s="464"/>
      <c r="J343" s="464"/>
      <c r="K343" s="464"/>
      <c r="L343" s="464"/>
      <c r="M343" s="464"/>
      <c r="N343" s="464"/>
      <c r="O343" s="464"/>
      <c r="P343" s="464"/>
      <c r="Q343" s="464"/>
      <c r="R343" s="464"/>
      <c r="S343" s="464"/>
      <c r="T343" s="464"/>
      <c r="U343" s="464"/>
      <c r="V343" s="464"/>
      <c r="W343" s="464"/>
      <c r="X343" s="464"/>
      <c r="Y343" s="464"/>
    </row>
    <row r="344" ht="15.75" customHeight="1">
      <c r="A344" s="464"/>
      <c r="B344" s="464"/>
      <c r="C344" s="464"/>
      <c r="D344" s="464"/>
      <c r="E344" s="464"/>
      <c r="F344" s="464"/>
      <c r="G344" s="464"/>
      <c r="H344" s="464"/>
      <c r="I344" s="464"/>
      <c r="J344" s="464"/>
      <c r="K344" s="464"/>
      <c r="L344" s="464"/>
      <c r="M344" s="464"/>
      <c r="N344" s="464"/>
      <c r="O344" s="464"/>
      <c r="P344" s="464"/>
      <c r="Q344" s="464"/>
      <c r="R344" s="464"/>
      <c r="S344" s="464"/>
      <c r="T344" s="464"/>
      <c r="U344" s="464"/>
      <c r="V344" s="464"/>
      <c r="W344" s="464"/>
      <c r="X344" s="464"/>
      <c r="Y344" s="464"/>
    </row>
    <row r="345" ht="15.75" customHeight="1">
      <c r="A345" s="464"/>
      <c r="B345" s="464"/>
      <c r="C345" s="464"/>
      <c r="D345" s="464"/>
      <c r="E345" s="464"/>
      <c r="F345" s="464"/>
      <c r="G345" s="464"/>
      <c r="H345" s="464"/>
      <c r="I345" s="464"/>
      <c r="J345" s="464"/>
      <c r="K345" s="464"/>
      <c r="L345" s="464"/>
      <c r="M345" s="464"/>
      <c r="N345" s="464"/>
      <c r="O345" s="464"/>
      <c r="P345" s="464"/>
      <c r="Q345" s="464"/>
      <c r="R345" s="464"/>
      <c r="S345" s="464"/>
      <c r="T345" s="464"/>
      <c r="U345" s="464"/>
      <c r="V345" s="464"/>
      <c r="W345" s="464"/>
      <c r="X345" s="464"/>
      <c r="Y345" s="464"/>
    </row>
    <row r="346" ht="15.75" customHeight="1">
      <c r="A346" s="464"/>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row>
    <row r="347" ht="15.75" customHeight="1">
      <c r="A347" s="464"/>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row>
    <row r="348" ht="15.75" customHeight="1">
      <c r="A348" s="464"/>
      <c r="B348" s="464"/>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row>
    <row r="349" ht="15.75" customHeight="1">
      <c r="A349" s="464"/>
      <c r="B349" s="464"/>
      <c r="C349" s="464"/>
      <c r="D349" s="464"/>
      <c r="E349" s="464"/>
      <c r="F349" s="464"/>
      <c r="G349" s="464"/>
      <c r="H349" s="464"/>
      <c r="I349" s="464"/>
      <c r="J349" s="464"/>
      <c r="K349" s="464"/>
      <c r="L349" s="464"/>
      <c r="M349" s="464"/>
      <c r="N349" s="464"/>
      <c r="O349" s="464"/>
      <c r="P349" s="464"/>
      <c r="Q349" s="464"/>
      <c r="R349" s="464"/>
      <c r="S349" s="464"/>
      <c r="T349" s="464"/>
      <c r="U349" s="464"/>
      <c r="V349" s="464"/>
      <c r="W349" s="464"/>
      <c r="X349" s="464"/>
      <c r="Y349" s="464"/>
    </row>
    <row r="350" ht="15.75" customHeight="1">
      <c r="A350" s="464"/>
      <c r="B350" s="464"/>
      <c r="C350" s="464"/>
      <c r="D350" s="464"/>
      <c r="E350" s="464"/>
      <c r="F350" s="464"/>
      <c r="G350" s="464"/>
      <c r="H350" s="464"/>
      <c r="I350" s="464"/>
      <c r="J350" s="464"/>
      <c r="K350" s="464"/>
      <c r="L350" s="464"/>
      <c r="M350" s="464"/>
      <c r="N350" s="464"/>
      <c r="O350" s="464"/>
      <c r="P350" s="464"/>
      <c r="Q350" s="464"/>
      <c r="R350" s="464"/>
      <c r="S350" s="464"/>
      <c r="T350" s="464"/>
      <c r="U350" s="464"/>
      <c r="V350" s="464"/>
      <c r="W350" s="464"/>
      <c r="X350" s="464"/>
      <c r="Y350" s="464"/>
    </row>
    <row r="351" ht="15.75" customHeight="1">
      <c r="A351" s="464"/>
      <c r="B351" s="464"/>
      <c r="C351" s="464"/>
      <c r="D351" s="464"/>
      <c r="E351" s="464"/>
      <c r="F351" s="464"/>
      <c r="G351" s="464"/>
      <c r="H351" s="464"/>
      <c r="I351" s="464"/>
      <c r="J351" s="464"/>
      <c r="K351" s="464"/>
      <c r="L351" s="464"/>
      <c r="M351" s="464"/>
      <c r="N351" s="464"/>
      <c r="O351" s="464"/>
      <c r="P351" s="464"/>
      <c r="Q351" s="464"/>
      <c r="R351" s="464"/>
      <c r="S351" s="464"/>
      <c r="T351" s="464"/>
      <c r="U351" s="464"/>
      <c r="V351" s="464"/>
      <c r="W351" s="464"/>
      <c r="X351" s="464"/>
      <c r="Y351" s="464"/>
    </row>
    <row r="352" ht="15.75" customHeight="1">
      <c r="A352" s="464"/>
      <c r="B352" s="464"/>
      <c r="C352" s="464"/>
      <c r="D352" s="464"/>
      <c r="E352" s="464"/>
      <c r="F352" s="464"/>
      <c r="G352" s="464"/>
      <c r="H352" s="464"/>
      <c r="I352" s="464"/>
      <c r="J352" s="464"/>
      <c r="K352" s="464"/>
      <c r="L352" s="464"/>
      <c r="M352" s="464"/>
      <c r="N352" s="464"/>
      <c r="O352" s="464"/>
      <c r="P352" s="464"/>
      <c r="Q352" s="464"/>
      <c r="R352" s="464"/>
      <c r="S352" s="464"/>
      <c r="T352" s="464"/>
      <c r="U352" s="464"/>
      <c r="V352" s="464"/>
      <c r="W352" s="464"/>
      <c r="X352" s="464"/>
      <c r="Y352" s="464"/>
    </row>
    <row r="353" ht="15.75" customHeight="1">
      <c r="A353" s="411"/>
      <c r="B353" s="411"/>
      <c r="C353" s="411"/>
      <c r="D353" s="411"/>
      <c r="E353" s="411"/>
      <c r="F353" s="411"/>
      <c r="G353" s="411"/>
      <c r="H353" s="411"/>
      <c r="I353" s="411"/>
      <c r="J353" s="411"/>
      <c r="K353" s="411"/>
      <c r="L353" s="411"/>
      <c r="M353" s="411"/>
      <c r="N353" s="411"/>
      <c r="O353" s="411"/>
      <c r="P353" s="411"/>
      <c r="Q353" s="411"/>
      <c r="R353" s="411"/>
      <c r="S353" s="411"/>
      <c r="T353" s="411"/>
      <c r="U353" s="411"/>
      <c r="V353" s="411"/>
      <c r="W353" s="411"/>
      <c r="X353" s="411"/>
      <c r="Y353" s="411"/>
    </row>
    <row r="354" ht="15.75" customHeight="1">
      <c r="A354" s="411"/>
      <c r="B354" s="411"/>
      <c r="C354" s="411"/>
      <c r="D354" s="411"/>
      <c r="E354" s="411"/>
      <c r="F354" s="411"/>
      <c r="G354" s="411"/>
      <c r="H354" s="411"/>
      <c r="I354" s="411"/>
      <c r="J354" s="411"/>
      <c r="K354" s="411"/>
      <c r="L354" s="411"/>
      <c r="M354" s="411"/>
      <c r="N354" s="411"/>
      <c r="O354" s="411"/>
      <c r="P354" s="411"/>
      <c r="Q354" s="411"/>
      <c r="R354" s="411"/>
      <c r="S354" s="411"/>
      <c r="T354" s="411"/>
      <c r="U354" s="411"/>
      <c r="V354" s="411"/>
      <c r="W354" s="411"/>
      <c r="X354" s="411"/>
      <c r="Y354" s="411"/>
    </row>
    <row r="355" ht="15.75" customHeight="1">
      <c r="A355" s="411"/>
      <c r="B355" s="411"/>
      <c r="C355" s="411"/>
      <c r="D355" s="411"/>
      <c r="E355" s="411"/>
      <c r="F355" s="411"/>
      <c r="G355" s="411"/>
      <c r="H355" s="411"/>
      <c r="I355" s="411"/>
      <c r="J355" s="411"/>
      <c r="K355" s="411"/>
      <c r="L355" s="411"/>
      <c r="M355" s="411"/>
      <c r="N355" s="411"/>
      <c r="O355" s="411"/>
      <c r="P355" s="411"/>
      <c r="Q355" s="411"/>
      <c r="R355" s="411"/>
      <c r="S355" s="411"/>
      <c r="T355" s="411"/>
      <c r="U355" s="411"/>
      <c r="V355" s="411"/>
      <c r="W355" s="411"/>
      <c r="X355" s="411"/>
      <c r="Y355" s="411"/>
    </row>
    <row r="356" ht="15.75" customHeight="1">
      <c r="A356" s="411"/>
      <c r="B356" s="411"/>
      <c r="C356" s="411"/>
      <c r="D356" s="411"/>
      <c r="E356" s="411"/>
      <c r="F356" s="411"/>
      <c r="G356" s="411"/>
      <c r="H356" s="411"/>
      <c r="I356" s="411"/>
      <c r="J356" s="411"/>
      <c r="K356" s="411"/>
      <c r="L356" s="411"/>
      <c r="M356" s="411"/>
      <c r="N356" s="411"/>
      <c r="O356" s="411"/>
      <c r="P356" s="411"/>
      <c r="Q356" s="411"/>
      <c r="R356" s="411"/>
      <c r="S356" s="411"/>
      <c r="T356" s="411"/>
      <c r="U356" s="411"/>
      <c r="V356" s="411"/>
      <c r="W356" s="411"/>
      <c r="X356" s="411"/>
      <c r="Y356" s="411"/>
    </row>
    <row r="357" ht="15.75" customHeight="1">
      <c r="A357" s="411"/>
      <c r="B357" s="411"/>
      <c r="C357" s="411"/>
      <c r="D357" s="411"/>
      <c r="E357" s="411"/>
      <c r="F357" s="411"/>
      <c r="G357" s="411"/>
      <c r="H357" s="411"/>
      <c r="I357" s="411"/>
      <c r="J357" s="411"/>
      <c r="K357" s="411"/>
      <c r="L357" s="411"/>
      <c r="M357" s="411"/>
      <c r="N357" s="411"/>
      <c r="O357" s="411"/>
      <c r="P357" s="411"/>
      <c r="Q357" s="411"/>
      <c r="R357" s="411"/>
      <c r="S357" s="411"/>
      <c r="T357" s="411"/>
      <c r="U357" s="411"/>
      <c r="V357" s="411"/>
      <c r="W357" s="411"/>
      <c r="X357" s="411"/>
      <c r="Y357" s="411"/>
    </row>
    <row r="358" ht="15.75" customHeight="1">
      <c r="A358" s="411"/>
      <c r="B358" s="411"/>
      <c r="C358" s="411"/>
      <c r="D358" s="411"/>
      <c r="E358" s="411"/>
      <c r="F358" s="411"/>
      <c r="G358" s="411"/>
      <c r="H358" s="411"/>
      <c r="I358" s="411"/>
      <c r="J358" s="411"/>
      <c r="K358" s="411"/>
      <c r="L358" s="411"/>
      <c r="M358" s="411"/>
      <c r="N358" s="411"/>
      <c r="O358" s="411"/>
      <c r="P358" s="411"/>
      <c r="Q358" s="411"/>
      <c r="R358" s="411"/>
      <c r="S358" s="411"/>
      <c r="T358" s="411"/>
      <c r="U358" s="411"/>
      <c r="V358" s="411"/>
      <c r="W358" s="411"/>
      <c r="X358" s="411"/>
      <c r="Y358" s="411"/>
    </row>
    <row r="359" ht="15.75" customHeight="1">
      <c r="A359" s="411"/>
      <c r="B359" s="411"/>
      <c r="C359" s="411"/>
      <c r="D359" s="411"/>
      <c r="E359" s="411"/>
      <c r="F359" s="411"/>
      <c r="G359" s="411"/>
      <c r="H359" s="411"/>
      <c r="I359" s="411"/>
      <c r="J359" s="411"/>
      <c r="K359" s="411"/>
      <c r="L359" s="411"/>
      <c r="M359" s="411"/>
      <c r="N359" s="411"/>
      <c r="O359" s="411"/>
      <c r="P359" s="411"/>
      <c r="Q359" s="411"/>
      <c r="R359" s="411"/>
      <c r="S359" s="411"/>
      <c r="T359" s="411"/>
      <c r="U359" s="411"/>
      <c r="V359" s="411"/>
      <c r="W359" s="411"/>
      <c r="X359" s="411"/>
      <c r="Y359" s="411"/>
    </row>
    <row r="360" ht="15.75" customHeight="1">
      <c r="A360" s="411"/>
      <c r="B360" s="411"/>
      <c r="C360" s="411"/>
      <c r="D360" s="411"/>
      <c r="E360" s="411"/>
      <c r="F360" s="411"/>
      <c r="G360" s="411"/>
      <c r="H360" s="411"/>
      <c r="I360" s="411"/>
      <c r="J360" s="411"/>
      <c r="K360" s="411"/>
      <c r="L360" s="411"/>
      <c r="M360" s="411"/>
      <c r="N360" s="411"/>
      <c r="O360" s="411"/>
      <c r="P360" s="411"/>
      <c r="Q360" s="411"/>
      <c r="R360" s="411"/>
      <c r="S360" s="411"/>
      <c r="T360" s="411"/>
      <c r="U360" s="411"/>
      <c r="V360" s="411"/>
      <c r="W360" s="411"/>
      <c r="X360" s="411"/>
      <c r="Y360" s="411"/>
    </row>
    <row r="361" ht="15.75" customHeight="1">
      <c r="A361" s="411"/>
      <c r="B361" s="411"/>
      <c r="C361" s="411"/>
      <c r="D361" s="411"/>
      <c r="E361" s="411"/>
      <c r="F361" s="411"/>
      <c r="G361" s="411"/>
      <c r="H361" s="411"/>
      <c r="I361" s="411"/>
      <c r="J361" s="411"/>
      <c r="K361" s="411"/>
      <c r="L361" s="411"/>
      <c r="M361" s="411"/>
      <c r="N361" s="411"/>
      <c r="O361" s="411"/>
      <c r="P361" s="411"/>
      <c r="Q361" s="411"/>
      <c r="R361" s="411"/>
      <c r="S361" s="411"/>
      <c r="T361" s="411"/>
      <c r="U361" s="411"/>
      <c r="V361" s="411"/>
      <c r="W361" s="411"/>
      <c r="X361" s="411"/>
      <c r="Y361" s="411"/>
    </row>
    <row r="362" ht="15.75" customHeight="1">
      <c r="A362" s="411"/>
      <c r="B362" s="411"/>
      <c r="C362" s="411"/>
      <c r="D362" s="411"/>
      <c r="E362" s="411"/>
      <c r="F362" s="411"/>
      <c r="G362" s="411"/>
      <c r="H362" s="411"/>
      <c r="I362" s="411"/>
      <c r="J362" s="411"/>
      <c r="K362" s="411"/>
      <c r="L362" s="411"/>
      <c r="M362" s="411"/>
      <c r="N362" s="411"/>
      <c r="O362" s="411"/>
      <c r="P362" s="411"/>
      <c r="Q362" s="411"/>
      <c r="R362" s="411"/>
      <c r="S362" s="411"/>
      <c r="T362" s="411"/>
      <c r="U362" s="411"/>
      <c r="V362" s="411"/>
      <c r="W362" s="411"/>
      <c r="X362" s="411"/>
      <c r="Y362" s="411"/>
    </row>
    <row r="363" ht="15.75" customHeight="1">
      <c r="A363" s="411"/>
      <c r="B363" s="411"/>
      <c r="C363" s="411"/>
      <c r="D363" s="411"/>
      <c r="E363" s="411"/>
      <c r="F363" s="411"/>
      <c r="G363" s="411"/>
      <c r="H363" s="411"/>
      <c r="I363" s="411"/>
      <c r="J363" s="411"/>
      <c r="K363" s="411"/>
      <c r="L363" s="411"/>
      <c r="M363" s="411"/>
      <c r="N363" s="411"/>
      <c r="O363" s="411"/>
      <c r="P363" s="411"/>
      <c r="Q363" s="411"/>
      <c r="R363" s="411"/>
      <c r="S363" s="411"/>
      <c r="T363" s="411"/>
      <c r="U363" s="411"/>
      <c r="V363" s="411"/>
      <c r="W363" s="411"/>
      <c r="X363" s="411"/>
      <c r="Y363" s="411"/>
    </row>
    <row r="364" ht="15.75" customHeight="1">
      <c r="A364" s="411"/>
      <c r="B364" s="411"/>
      <c r="C364" s="411"/>
      <c r="D364" s="411"/>
      <c r="E364" s="411"/>
      <c r="F364" s="411"/>
      <c r="G364" s="411"/>
      <c r="H364" s="411"/>
      <c r="I364" s="411"/>
      <c r="J364" s="411"/>
      <c r="K364" s="411"/>
      <c r="L364" s="411"/>
      <c r="M364" s="411"/>
      <c r="N364" s="411"/>
      <c r="O364" s="411"/>
      <c r="P364" s="411"/>
      <c r="Q364" s="411"/>
      <c r="R364" s="411"/>
      <c r="S364" s="411"/>
      <c r="T364" s="411"/>
      <c r="U364" s="411"/>
      <c r="V364" s="411"/>
      <c r="W364" s="411"/>
      <c r="X364" s="411"/>
      <c r="Y364" s="411"/>
    </row>
    <row r="365" ht="15.75" customHeight="1">
      <c r="A365" s="411"/>
      <c r="B365" s="411"/>
      <c r="C365" s="411"/>
      <c r="D365" s="411"/>
      <c r="E365" s="411"/>
      <c r="F365" s="411"/>
      <c r="G365" s="411"/>
      <c r="H365" s="411"/>
      <c r="I365" s="411"/>
      <c r="J365" s="411"/>
      <c r="K365" s="411"/>
      <c r="L365" s="411"/>
      <c r="M365" s="411"/>
      <c r="N365" s="411"/>
      <c r="O365" s="411"/>
      <c r="P365" s="411"/>
      <c r="Q365" s="411"/>
      <c r="R365" s="411"/>
      <c r="S365" s="411"/>
      <c r="T365" s="411"/>
      <c r="U365" s="411"/>
      <c r="V365" s="411"/>
      <c r="W365" s="411"/>
      <c r="X365" s="411"/>
      <c r="Y365" s="411"/>
    </row>
    <row r="366" ht="15.75" customHeight="1">
      <c r="A366" s="411"/>
      <c r="B366" s="411"/>
      <c r="C366" s="411"/>
      <c r="D366" s="411"/>
      <c r="E366" s="411"/>
      <c r="F366" s="411"/>
      <c r="G366" s="411"/>
      <c r="H366" s="411"/>
      <c r="I366" s="411"/>
      <c r="J366" s="411"/>
      <c r="K366" s="411"/>
      <c r="L366" s="411"/>
      <c r="M366" s="411"/>
      <c r="N366" s="411"/>
      <c r="O366" s="411"/>
      <c r="P366" s="411"/>
      <c r="Q366" s="411"/>
      <c r="R366" s="411"/>
      <c r="S366" s="411"/>
      <c r="T366" s="411"/>
      <c r="U366" s="411"/>
      <c r="V366" s="411"/>
      <c r="W366" s="411"/>
      <c r="X366" s="411"/>
      <c r="Y366" s="411"/>
    </row>
    <row r="367" ht="15.75" customHeight="1">
      <c r="A367" s="411"/>
      <c r="B367" s="411"/>
      <c r="C367" s="411"/>
      <c r="D367" s="411"/>
      <c r="E367" s="411"/>
      <c r="F367" s="411"/>
      <c r="G367" s="411"/>
      <c r="H367" s="411"/>
      <c r="I367" s="411"/>
      <c r="J367" s="411"/>
      <c r="K367" s="411"/>
      <c r="L367" s="411"/>
      <c r="M367" s="411"/>
      <c r="N367" s="411"/>
      <c r="O367" s="411"/>
      <c r="P367" s="411"/>
      <c r="Q367" s="411"/>
      <c r="R367" s="411"/>
      <c r="S367" s="411"/>
      <c r="T367" s="411"/>
      <c r="U367" s="411"/>
      <c r="V367" s="411"/>
      <c r="W367" s="411"/>
      <c r="X367" s="411"/>
      <c r="Y367" s="411"/>
    </row>
    <row r="368" ht="15.75" customHeight="1">
      <c r="A368" s="411"/>
      <c r="B368" s="411"/>
      <c r="C368" s="411"/>
      <c r="D368" s="411"/>
      <c r="E368" s="411"/>
      <c r="F368" s="411"/>
      <c r="G368" s="411"/>
      <c r="H368" s="411"/>
      <c r="I368" s="411"/>
      <c r="J368" s="411"/>
      <c r="K368" s="411"/>
      <c r="L368" s="411"/>
      <c r="M368" s="411"/>
      <c r="N368" s="411"/>
      <c r="O368" s="411"/>
      <c r="P368" s="411"/>
      <c r="Q368" s="411"/>
      <c r="R368" s="411"/>
      <c r="S368" s="411"/>
      <c r="T368" s="411"/>
      <c r="U368" s="411"/>
      <c r="V368" s="411"/>
      <c r="W368" s="411"/>
      <c r="X368" s="411"/>
      <c r="Y368" s="411"/>
    </row>
    <row r="369" ht="15.75" customHeight="1">
      <c r="A369" s="411"/>
      <c r="B369" s="411"/>
      <c r="C369" s="411"/>
      <c r="D369" s="411"/>
      <c r="E369" s="411"/>
      <c r="F369" s="411"/>
      <c r="G369" s="411"/>
      <c r="H369" s="411"/>
      <c r="I369" s="411"/>
      <c r="J369" s="411"/>
      <c r="K369" s="411"/>
      <c r="L369" s="411"/>
      <c r="M369" s="411"/>
      <c r="N369" s="411"/>
      <c r="O369" s="411"/>
      <c r="P369" s="411"/>
      <c r="Q369" s="411"/>
      <c r="R369" s="411"/>
      <c r="S369" s="411"/>
      <c r="T369" s="411"/>
      <c r="U369" s="411"/>
      <c r="V369" s="411"/>
      <c r="W369" s="411"/>
      <c r="X369" s="411"/>
      <c r="Y369" s="411"/>
    </row>
    <row r="370" ht="15.75" customHeight="1">
      <c r="A370" s="411"/>
      <c r="B370" s="411"/>
      <c r="C370" s="411"/>
      <c r="D370" s="411"/>
      <c r="E370" s="411"/>
      <c r="F370" s="411"/>
      <c r="G370" s="411"/>
      <c r="H370" s="411"/>
      <c r="I370" s="411"/>
      <c r="J370" s="411"/>
      <c r="K370" s="411"/>
      <c r="L370" s="411"/>
      <c r="M370" s="411"/>
      <c r="N370" s="411"/>
      <c r="O370" s="411"/>
      <c r="P370" s="411"/>
      <c r="Q370" s="411"/>
      <c r="R370" s="411"/>
      <c r="S370" s="411"/>
      <c r="T370" s="411"/>
      <c r="U370" s="411"/>
      <c r="V370" s="411"/>
      <c r="W370" s="411"/>
      <c r="X370" s="411"/>
      <c r="Y370" s="411"/>
    </row>
    <row r="371" ht="15.75" customHeight="1">
      <c r="A371" s="411"/>
      <c r="B371" s="411"/>
      <c r="C371" s="411"/>
      <c r="D371" s="411"/>
      <c r="E371" s="411"/>
      <c r="F371" s="411"/>
      <c r="G371" s="411"/>
      <c r="H371" s="411"/>
      <c r="I371" s="411"/>
      <c r="J371" s="411"/>
      <c r="K371" s="411"/>
      <c r="L371" s="411"/>
      <c r="M371" s="411"/>
      <c r="N371" s="411"/>
      <c r="O371" s="411"/>
      <c r="P371" s="411"/>
      <c r="Q371" s="411"/>
      <c r="R371" s="411"/>
      <c r="S371" s="411"/>
      <c r="T371" s="411"/>
      <c r="U371" s="411"/>
      <c r="V371" s="411"/>
      <c r="W371" s="411"/>
      <c r="X371" s="411"/>
      <c r="Y371" s="411"/>
    </row>
    <row r="372" ht="15.75" customHeight="1">
      <c r="A372" s="411"/>
      <c r="B372" s="411"/>
      <c r="C372" s="411"/>
      <c r="D372" s="411"/>
      <c r="E372" s="411"/>
      <c r="F372" s="411"/>
      <c r="G372" s="411"/>
      <c r="H372" s="411"/>
      <c r="I372" s="411"/>
      <c r="J372" s="411"/>
      <c r="K372" s="411"/>
      <c r="L372" s="411"/>
      <c r="M372" s="411"/>
      <c r="N372" s="411"/>
      <c r="O372" s="411"/>
      <c r="P372" s="411"/>
      <c r="Q372" s="411"/>
      <c r="R372" s="411"/>
      <c r="S372" s="411"/>
      <c r="T372" s="411"/>
      <c r="U372" s="411"/>
      <c r="V372" s="411"/>
      <c r="W372" s="411"/>
      <c r="X372" s="411"/>
      <c r="Y372" s="411"/>
    </row>
    <row r="373" ht="15.75" customHeight="1">
      <c r="A373" s="411"/>
      <c r="B373" s="411"/>
      <c r="C373" s="411"/>
      <c r="D373" s="411"/>
      <c r="E373" s="411"/>
      <c r="F373" s="411"/>
      <c r="G373" s="411"/>
      <c r="H373" s="411"/>
      <c r="I373" s="411"/>
      <c r="J373" s="411"/>
      <c r="K373" s="411"/>
      <c r="L373" s="411"/>
      <c r="M373" s="411"/>
      <c r="N373" s="411"/>
      <c r="O373" s="411"/>
      <c r="P373" s="411"/>
      <c r="Q373" s="411"/>
      <c r="R373" s="411"/>
      <c r="S373" s="411"/>
      <c r="T373" s="411"/>
      <c r="U373" s="411"/>
      <c r="V373" s="411"/>
      <c r="W373" s="411"/>
      <c r="X373" s="411"/>
      <c r="Y373" s="411"/>
    </row>
    <row r="374" ht="15.75" customHeight="1">
      <c r="A374" s="411"/>
      <c r="B374" s="411"/>
      <c r="C374" s="411"/>
      <c r="D374" s="411"/>
      <c r="E374" s="411"/>
      <c r="F374" s="411"/>
      <c r="G374" s="411"/>
      <c r="H374" s="411"/>
      <c r="I374" s="411"/>
      <c r="J374" s="411"/>
      <c r="K374" s="411"/>
      <c r="L374" s="411"/>
      <c r="M374" s="411"/>
      <c r="N374" s="411"/>
      <c r="O374" s="411"/>
      <c r="P374" s="411"/>
      <c r="Q374" s="411"/>
      <c r="R374" s="411"/>
      <c r="S374" s="411"/>
      <c r="T374" s="411"/>
      <c r="U374" s="411"/>
      <c r="V374" s="411"/>
      <c r="W374" s="411"/>
      <c r="X374" s="411"/>
      <c r="Y374" s="411"/>
    </row>
    <row r="375" ht="15.75" customHeight="1">
      <c r="A375" s="411"/>
      <c r="B375" s="411"/>
      <c r="C375" s="411"/>
      <c r="D375" s="411"/>
      <c r="E375" s="411"/>
      <c r="F375" s="411"/>
      <c r="G375" s="411"/>
      <c r="H375" s="411"/>
      <c r="I375" s="411"/>
      <c r="J375" s="411"/>
      <c r="K375" s="411"/>
      <c r="L375" s="411"/>
      <c r="M375" s="411"/>
      <c r="N375" s="411"/>
      <c r="O375" s="411"/>
      <c r="P375" s="411"/>
      <c r="Q375" s="411"/>
      <c r="R375" s="411"/>
      <c r="S375" s="411"/>
      <c r="T375" s="411"/>
      <c r="U375" s="411"/>
      <c r="V375" s="411"/>
      <c r="W375" s="411"/>
      <c r="X375" s="411"/>
      <c r="Y375" s="411"/>
    </row>
    <row r="376" ht="15.75" customHeight="1">
      <c r="A376" s="411"/>
      <c r="B376" s="411"/>
      <c r="C376" s="411"/>
      <c r="D376" s="411"/>
      <c r="E376" s="411"/>
      <c r="F376" s="411"/>
      <c r="G376" s="411"/>
      <c r="H376" s="411"/>
      <c r="I376" s="411"/>
      <c r="J376" s="411"/>
      <c r="K376" s="411"/>
      <c r="L376" s="411"/>
      <c r="M376" s="411"/>
      <c r="N376" s="411"/>
      <c r="O376" s="411"/>
      <c r="P376" s="411"/>
      <c r="Q376" s="411"/>
      <c r="R376" s="411"/>
      <c r="S376" s="411"/>
      <c r="T376" s="411"/>
      <c r="U376" s="411"/>
      <c r="V376" s="411"/>
      <c r="W376" s="411"/>
      <c r="X376" s="411"/>
      <c r="Y376" s="411"/>
    </row>
    <row r="377" ht="15.75" customHeight="1">
      <c r="A377" s="411"/>
      <c r="B377" s="411"/>
      <c r="C377" s="411"/>
      <c r="D377" s="411"/>
      <c r="E377" s="411"/>
      <c r="F377" s="411"/>
      <c r="G377" s="411"/>
      <c r="H377" s="411"/>
      <c r="I377" s="411"/>
      <c r="J377" s="411"/>
      <c r="K377" s="411"/>
      <c r="L377" s="411"/>
      <c r="M377" s="411"/>
      <c r="N377" s="411"/>
      <c r="O377" s="411"/>
      <c r="P377" s="411"/>
      <c r="Q377" s="411"/>
      <c r="R377" s="411"/>
      <c r="S377" s="411"/>
      <c r="T377" s="411"/>
      <c r="U377" s="411"/>
      <c r="V377" s="411"/>
      <c r="W377" s="411"/>
      <c r="X377" s="411"/>
      <c r="Y377" s="411"/>
    </row>
    <row r="378" ht="15.75" customHeight="1">
      <c r="A378" s="411"/>
      <c r="B378" s="411"/>
      <c r="C378" s="411"/>
      <c r="D378" s="411"/>
      <c r="E378" s="411"/>
      <c r="F378" s="411"/>
      <c r="G378" s="411"/>
      <c r="H378" s="411"/>
      <c r="I378" s="411"/>
      <c r="J378" s="411"/>
      <c r="K378" s="411"/>
      <c r="L378" s="411"/>
      <c r="M378" s="411"/>
      <c r="N378" s="411"/>
      <c r="O378" s="411"/>
      <c r="P378" s="411"/>
      <c r="Q378" s="411"/>
      <c r="R378" s="411"/>
      <c r="S378" s="411"/>
      <c r="T378" s="411"/>
      <c r="U378" s="411"/>
      <c r="V378" s="411"/>
      <c r="W378" s="411"/>
      <c r="X378" s="411"/>
      <c r="Y378" s="411"/>
    </row>
    <row r="379" ht="15.75" customHeight="1">
      <c r="A379" s="411"/>
      <c r="B379" s="411"/>
      <c r="C379" s="411"/>
      <c r="D379" s="411"/>
      <c r="E379" s="411"/>
      <c r="F379" s="411"/>
      <c r="G379" s="411"/>
      <c r="H379" s="411"/>
      <c r="I379" s="411"/>
      <c r="J379" s="411"/>
      <c r="K379" s="411"/>
      <c r="L379" s="411"/>
      <c r="M379" s="411"/>
      <c r="N379" s="411"/>
      <c r="O379" s="411"/>
      <c r="P379" s="411"/>
      <c r="Q379" s="411"/>
      <c r="R379" s="411"/>
      <c r="S379" s="411"/>
      <c r="T379" s="411"/>
      <c r="U379" s="411"/>
      <c r="V379" s="411"/>
      <c r="W379" s="411"/>
      <c r="X379" s="411"/>
      <c r="Y379" s="411"/>
    </row>
    <row r="380" ht="15.75" customHeight="1">
      <c r="A380" s="411"/>
      <c r="B380" s="411"/>
      <c r="C380" s="411"/>
      <c r="D380" s="411"/>
      <c r="E380" s="411"/>
      <c r="F380" s="411"/>
      <c r="G380" s="411"/>
      <c r="H380" s="411"/>
      <c r="I380" s="411"/>
      <c r="J380" s="411"/>
      <c r="K380" s="411"/>
      <c r="L380" s="411"/>
      <c r="M380" s="411"/>
      <c r="N380" s="411"/>
      <c r="O380" s="411"/>
      <c r="P380" s="411"/>
      <c r="Q380" s="411"/>
      <c r="R380" s="411"/>
      <c r="S380" s="411"/>
      <c r="T380" s="411"/>
      <c r="U380" s="411"/>
      <c r="V380" s="411"/>
      <c r="W380" s="411"/>
      <c r="X380" s="411"/>
      <c r="Y380" s="411"/>
    </row>
    <row r="381" ht="15.75" customHeight="1">
      <c r="A381" s="411"/>
      <c r="B381" s="411"/>
      <c r="C381" s="411"/>
      <c r="D381" s="411"/>
      <c r="E381" s="411"/>
      <c r="F381" s="411"/>
      <c r="G381" s="411"/>
      <c r="H381" s="411"/>
      <c r="I381" s="411"/>
      <c r="J381" s="411"/>
      <c r="K381" s="411"/>
      <c r="L381" s="411"/>
      <c r="M381" s="411"/>
      <c r="N381" s="411"/>
      <c r="O381" s="411"/>
      <c r="P381" s="411"/>
      <c r="Q381" s="411"/>
      <c r="R381" s="411"/>
      <c r="S381" s="411"/>
      <c r="T381" s="411"/>
      <c r="U381" s="411"/>
      <c r="V381" s="411"/>
      <c r="W381" s="411"/>
      <c r="X381" s="411"/>
      <c r="Y381" s="411"/>
    </row>
    <row r="382" ht="15.75" customHeight="1">
      <c r="A382" s="411"/>
      <c r="B382" s="411"/>
      <c r="C382" s="411"/>
      <c r="D382" s="411"/>
      <c r="E382" s="411"/>
      <c r="F382" s="411"/>
      <c r="G382" s="411"/>
      <c r="H382" s="411"/>
      <c r="I382" s="411"/>
      <c r="J382" s="411"/>
      <c r="K382" s="411"/>
      <c r="L382" s="411"/>
      <c r="M382" s="411"/>
      <c r="N382" s="411"/>
      <c r="O382" s="411"/>
      <c r="P382" s="411"/>
      <c r="Q382" s="411"/>
      <c r="R382" s="411"/>
      <c r="S382" s="411"/>
      <c r="T382" s="411"/>
      <c r="U382" s="411"/>
      <c r="V382" s="411"/>
      <c r="W382" s="411"/>
      <c r="X382" s="411"/>
      <c r="Y382" s="411"/>
    </row>
    <row r="383" ht="15.75" customHeight="1">
      <c r="A383" s="411"/>
      <c r="B383" s="411"/>
      <c r="C383" s="411"/>
      <c r="D383" s="411"/>
      <c r="E383" s="411"/>
      <c r="F383" s="411"/>
      <c r="G383" s="411"/>
      <c r="H383" s="411"/>
      <c r="I383" s="411"/>
      <c r="J383" s="411"/>
      <c r="K383" s="411"/>
      <c r="L383" s="411"/>
      <c r="M383" s="411"/>
      <c r="N383" s="411"/>
      <c r="O383" s="411"/>
      <c r="P383" s="411"/>
      <c r="Q383" s="411"/>
      <c r="R383" s="411"/>
      <c r="S383" s="411"/>
      <c r="T383" s="411"/>
      <c r="U383" s="411"/>
      <c r="V383" s="411"/>
      <c r="W383" s="411"/>
      <c r="X383" s="411"/>
      <c r="Y383" s="411"/>
    </row>
    <row r="384" ht="15.75" customHeight="1">
      <c r="A384" s="411"/>
      <c r="B384" s="411"/>
      <c r="C384" s="411"/>
      <c r="D384" s="411"/>
      <c r="E384" s="411"/>
      <c r="F384" s="411"/>
      <c r="G384" s="411"/>
      <c r="H384" s="411"/>
      <c r="I384" s="411"/>
      <c r="J384" s="411"/>
      <c r="K384" s="411"/>
      <c r="L384" s="411"/>
      <c r="M384" s="411"/>
      <c r="N384" s="411"/>
      <c r="O384" s="411"/>
      <c r="P384" s="411"/>
      <c r="Q384" s="411"/>
      <c r="R384" s="411"/>
      <c r="S384" s="411"/>
      <c r="T384" s="411"/>
      <c r="U384" s="411"/>
      <c r="V384" s="411"/>
      <c r="W384" s="411"/>
      <c r="X384" s="411"/>
      <c r="Y384" s="411"/>
    </row>
    <row r="385" ht="15.75" customHeight="1">
      <c r="A385" s="411"/>
      <c r="B385" s="411"/>
      <c r="C385" s="411"/>
      <c r="D385" s="411"/>
      <c r="E385" s="411"/>
      <c r="F385" s="411"/>
      <c r="G385" s="411"/>
      <c r="H385" s="411"/>
      <c r="I385" s="411"/>
      <c r="J385" s="411"/>
      <c r="K385" s="411"/>
      <c r="L385" s="411"/>
      <c r="M385" s="411"/>
      <c r="N385" s="411"/>
      <c r="O385" s="411"/>
      <c r="P385" s="411"/>
      <c r="Q385" s="411"/>
      <c r="R385" s="411"/>
      <c r="S385" s="411"/>
      <c r="T385" s="411"/>
      <c r="U385" s="411"/>
      <c r="V385" s="411"/>
      <c r="W385" s="411"/>
      <c r="X385" s="411"/>
      <c r="Y385" s="411"/>
    </row>
    <row r="386" ht="15.75" customHeight="1">
      <c r="A386" s="411"/>
      <c r="B386" s="411"/>
      <c r="C386" s="411"/>
      <c r="D386" s="411"/>
      <c r="E386" s="411"/>
      <c r="F386" s="411"/>
      <c r="G386" s="411"/>
      <c r="H386" s="411"/>
      <c r="I386" s="411"/>
      <c r="J386" s="411"/>
      <c r="K386" s="411"/>
      <c r="L386" s="411"/>
      <c r="M386" s="411"/>
      <c r="N386" s="411"/>
      <c r="O386" s="411"/>
      <c r="P386" s="411"/>
      <c r="Q386" s="411"/>
      <c r="R386" s="411"/>
      <c r="S386" s="411"/>
      <c r="T386" s="411"/>
      <c r="U386" s="411"/>
      <c r="V386" s="411"/>
      <c r="W386" s="411"/>
      <c r="X386" s="411"/>
      <c r="Y386" s="411"/>
    </row>
    <row r="387" ht="15.75" customHeight="1">
      <c r="A387" s="411"/>
      <c r="B387" s="411"/>
      <c r="C387" s="411"/>
      <c r="D387" s="411"/>
      <c r="E387" s="411"/>
      <c r="F387" s="411"/>
      <c r="G387" s="411"/>
      <c r="H387" s="411"/>
      <c r="I387" s="411"/>
      <c r="J387" s="411"/>
      <c r="K387" s="411"/>
      <c r="L387" s="411"/>
      <c r="M387" s="411"/>
      <c r="N387" s="411"/>
      <c r="O387" s="411"/>
      <c r="P387" s="411"/>
      <c r="Q387" s="411"/>
      <c r="R387" s="411"/>
      <c r="S387" s="411"/>
      <c r="T387" s="411"/>
      <c r="U387" s="411"/>
      <c r="V387" s="411"/>
      <c r="W387" s="411"/>
      <c r="X387" s="411"/>
      <c r="Y387" s="411"/>
    </row>
    <row r="388" ht="15.75" customHeight="1">
      <c r="A388" s="411"/>
      <c r="B388" s="411"/>
      <c r="C388" s="411"/>
      <c r="D388" s="411"/>
      <c r="E388" s="411"/>
      <c r="F388" s="411"/>
      <c r="G388" s="411"/>
      <c r="H388" s="411"/>
      <c r="I388" s="411"/>
      <c r="J388" s="411"/>
      <c r="K388" s="411"/>
      <c r="L388" s="411"/>
      <c r="M388" s="411"/>
      <c r="N388" s="411"/>
      <c r="O388" s="411"/>
      <c r="P388" s="411"/>
      <c r="Q388" s="411"/>
      <c r="R388" s="411"/>
      <c r="S388" s="411"/>
      <c r="T388" s="411"/>
      <c r="U388" s="411"/>
      <c r="V388" s="411"/>
      <c r="W388" s="411"/>
      <c r="X388" s="411"/>
      <c r="Y388" s="411"/>
    </row>
    <row r="389" ht="15.75" customHeight="1">
      <c r="A389" s="411"/>
      <c r="B389" s="411"/>
      <c r="C389" s="411"/>
      <c r="D389" s="411"/>
      <c r="E389" s="411"/>
      <c r="F389" s="411"/>
      <c r="G389" s="411"/>
      <c r="H389" s="411"/>
      <c r="I389" s="411"/>
      <c r="J389" s="411"/>
      <c r="K389" s="411"/>
      <c r="L389" s="411"/>
      <c r="M389" s="411"/>
      <c r="N389" s="411"/>
      <c r="O389" s="411"/>
      <c r="P389" s="411"/>
      <c r="Q389" s="411"/>
      <c r="R389" s="411"/>
      <c r="S389" s="411"/>
      <c r="T389" s="411"/>
      <c r="U389" s="411"/>
      <c r="V389" s="411"/>
      <c r="W389" s="411"/>
      <c r="X389" s="411"/>
      <c r="Y389" s="411"/>
    </row>
    <row r="390" ht="15.75" customHeight="1">
      <c r="A390" s="411"/>
      <c r="B390" s="411"/>
      <c r="C390" s="411"/>
      <c r="D390" s="411"/>
      <c r="E390" s="411"/>
      <c r="F390" s="411"/>
      <c r="G390" s="411"/>
      <c r="H390" s="411"/>
      <c r="I390" s="411"/>
      <c r="J390" s="411"/>
      <c r="K390" s="411"/>
      <c r="L390" s="411"/>
      <c r="M390" s="411"/>
      <c r="N390" s="411"/>
      <c r="O390" s="411"/>
      <c r="P390" s="411"/>
      <c r="Q390" s="411"/>
      <c r="R390" s="411"/>
      <c r="S390" s="411"/>
      <c r="T390" s="411"/>
      <c r="U390" s="411"/>
      <c r="V390" s="411"/>
      <c r="W390" s="411"/>
      <c r="X390" s="411"/>
      <c r="Y390" s="411"/>
    </row>
    <row r="391" ht="15.75" customHeight="1">
      <c r="A391" s="411"/>
      <c r="B391" s="411"/>
      <c r="C391" s="411"/>
      <c r="D391" s="411"/>
      <c r="E391" s="411"/>
      <c r="F391" s="411"/>
      <c r="G391" s="411"/>
      <c r="H391" s="411"/>
      <c r="I391" s="411"/>
      <c r="J391" s="411"/>
      <c r="K391" s="411"/>
      <c r="L391" s="411"/>
      <c r="M391" s="411"/>
      <c r="N391" s="411"/>
      <c r="O391" s="411"/>
      <c r="P391" s="411"/>
      <c r="Q391" s="411"/>
      <c r="R391" s="411"/>
      <c r="S391" s="411"/>
      <c r="T391" s="411"/>
      <c r="U391" s="411"/>
      <c r="V391" s="411"/>
      <c r="W391" s="411"/>
      <c r="X391" s="411"/>
      <c r="Y391" s="411"/>
    </row>
    <row r="392" ht="15.75" customHeight="1">
      <c r="A392" s="411"/>
      <c r="B392" s="411"/>
      <c r="C392" s="411"/>
      <c r="D392" s="411"/>
      <c r="E392" s="411"/>
      <c r="F392" s="411"/>
      <c r="G392" s="411"/>
      <c r="H392" s="411"/>
      <c r="I392" s="411"/>
      <c r="J392" s="411"/>
      <c r="K392" s="411"/>
      <c r="L392" s="411"/>
      <c r="M392" s="411"/>
      <c r="N392" s="411"/>
      <c r="O392" s="411"/>
      <c r="P392" s="411"/>
      <c r="Q392" s="411"/>
      <c r="R392" s="411"/>
      <c r="S392" s="411"/>
      <c r="T392" s="411"/>
      <c r="U392" s="411"/>
      <c r="V392" s="411"/>
      <c r="W392" s="411"/>
      <c r="X392" s="411"/>
      <c r="Y392" s="411"/>
    </row>
    <row r="393" ht="15.75" customHeight="1">
      <c r="A393" s="411"/>
      <c r="B393" s="411"/>
      <c r="C393" s="411"/>
      <c r="D393" s="411"/>
      <c r="E393" s="411"/>
      <c r="F393" s="411"/>
      <c r="G393" s="411"/>
      <c r="H393" s="411"/>
      <c r="I393" s="411"/>
      <c r="J393" s="411"/>
      <c r="K393" s="411"/>
      <c r="L393" s="411"/>
      <c r="M393" s="411"/>
      <c r="N393" s="411"/>
      <c r="O393" s="411"/>
      <c r="P393" s="411"/>
      <c r="Q393" s="411"/>
      <c r="R393" s="411"/>
      <c r="S393" s="411"/>
      <c r="T393" s="411"/>
      <c r="U393" s="411"/>
      <c r="V393" s="411"/>
      <c r="W393" s="411"/>
      <c r="X393" s="411"/>
      <c r="Y393" s="411"/>
    </row>
    <row r="394" ht="15.75" customHeight="1">
      <c r="A394" s="411"/>
      <c r="B394" s="411"/>
      <c r="C394" s="411"/>
      <c r="D394" s="411"/>
      <c r="E394" s="411"/>
      <c r="F394" s="411"/>
      <c r="G394" s="411"/>
      <c r="H394" s="411"/>
      <c r="I394" s="411"/>
      <c r="J394" s="411"/>
      <c r="K394" s="411"/>
      <c r="L394" s="411"/>
      <c r="M394" s="411"/>
      <c r="N394" s="411"/>
      <c r="O394" s="411"/>
      <c r="P394" s="411"/>
      <c r="Q394" s="411"/>
      <c r="R394" s="411"/>
      <c r="S394" s="411"/>
      <c r="T394" s="411"/>
      <c r="U394" s="411"/>
      <c r="V394" s="411"/>
      <c r="W394" s="411"/>
      <c r="X394" s="411"/>
      <c r="Y394" s="411"/>
    </row>
    <row r="395" ht="15.75" customHeight="1">
      <c r="A395" s="411"/>
      <c r="B395" s="411"/>
      <c r="C395" s="411"/>
      <c r="D395" s="411"/>
      <c r="E395" s="411"/>
      <c r="F395" s="411"/>
      <c r="G395" s="411"/>
      <c r="H395" s="411"/>
      <c r="I395" s="411"/>
      <c r="J395" s="411"/>
      <c r="K395" s="411"/>
      <c r="L395" s="411"/>
      <c r="M395" s="411"/>
      <c r="N395" s="411"/>
      <c r="O395" s="411"/>
      <c r="P395" s="411"/>
      <c r="Q395" s="411"/>
      <c r="R395" s="411"/>
      <c r="S395" s="411"/>
      <c r="T395" s="411"/>
      <c r="U395" s="411"/>
      <c r="V395" s="411"/>
      <c r="W395" s="411"/>
      <c r="X395" s="411"/>
      <c r="Y395" s="411"/>
    </row>
    <row r="396" ht="15.75" customHeight="1">
      <c r="A396" s="411"/>
      <c r="B396" s="411"/>
      <c r="C396" s="411"/>
      <c r="D396" s="411"/>
      <c r="E396" s="411"/>
      <c r="F396" s="411"/>
      <c r="G396" s="411"/>
      <c r="H396" s="411"/>
      <c r="I396" s="411"/>
      <c r="J396" s="411"/>
      <c r="K396" s="411"/>
      <c r="L396" s="411"/>
      <c r="M396" s="411"/>
      <c r="N396" s="411"/>
      <c r="O396" s="411"/>
      <c r="P396" s="411"/>
      <c r="Q396" s="411"/>
      <c r="R396" s="411"/>
      <c r="S396" s="411"/>
      <c r="T396" s="411"/>
      <c r="U396" s="411"/>
      <c r="V396" s="411"/>
      <c r="W396" s="411"/>
      <c r="X396" s="411"/>
      <c r="Y396" s="411"/>
    </row>
    <row r="397" ht="15.75" customHeight="1">
      <c r="A397" s="411"/>
      <c r="B397" s="411"/>
      <c r="C397" s="411"/>
      <c r="D397" s="411"/>
      <c r="E397" s="411"/>
      <c r="F397" s="411"/>
      <c r="G397" s="411"/>
      <c r="H397" s="411"/>
      <c r="I397" s="411"/>
      <c r="J397" s="411"/>
      <c r="K397" s="411"/>
      <c r="L397" s="411"/>
      <c r="M397" s="411"/>
      <c r="N397" s="411"/>
      <c r="O397" s="411"/>
      <c r="P397" s="411"/>
      <c r="Q397" s="411"/>
      <c r="R397" s="411"/>
      <c r="S397" s="411"/>
      <c r="T397" s="411"/>
      <c r="U397" s="411"/>
      <c r="V397" s="411"/>
      <c r="W397" s="411"/>
      <c r="X397" s="411"/>
      <c r="Y397" s="411"/>
    </row>
    <row r="398" ht="15.75" customHeight="1">
      <c r="A398" s="411"/>
      <c r="B398" s="411"/>
      <c r="C398" s="411"/>
      <c r="D398" s="411"/>
      <c r="E398" s="411"/>
      <c r="F398" s="411"/>
      <c r="G398" s="411"/>
      <c r="H398" s="411"/>
      <c r="I398" s="411"/>
      <c r="J398" s="411"/>
      <c r="K398" s="411"/>
      <c r="L398" s="411"/>
      <c r="M398" s="411"/>
      <c r="N398" s="411"/>
      <c r="O398" s="411"/>
      <c r="P398" s="411"/>
      <c r="Q398" s="411"/>
      <c r="R398" s="411"/>
      <c r="S398" s="411"/>
      <c r="T398" s="411"/>
      <c r="U398" s="411"/>
      <c r="V398" s="411"/>
      <c r="W398" s="411"/>
      <c r="X398" s="411"/>
      <c r="Y398" s="411"/>
    </row>
    <row r="399" ht="15.75" customHeight="1">
      <c r="A399" s="411"/>
      <c r="B399" s="411"/>
      <c r="C399" s="411"/>
      <c r="D399" s="411"/>
      <c r="E399" s="411"/>
      <c r="F399" s="411"/>
      <c r="G399" s="411"/>
      <c r="H399" s="411"/>
      <c r="I399" s="411"/>
      <c r="J399" s="411"/>
      <c r="K399" s="411"/>
      <c r="L399" s="411"/>
      <c r="M399" s="411"/>
      <c r="N399" s="411"/>
      <c r="O399" s="411"/>
      <c r="P399" s="411"/>
      <c r="Q399" s="411"/>
      <c r="R399" s="411"/>
      <c r="S399" s="411"/>
      <c r="T399" s="411"/>
      <c r="U399" s="411"/>
      <c r="V399" s="411"/>
      <c r="W399" s="411"/>
      <c r="X399" s="411"/>
      <c r="Y399" s="411"/>
    </row>
    <row r="400" ht="15.75" customHeight="1">
      <c r="A400" s="411"/>
      <c r="B400" s="411"/>
      <c r="C400" s="411"/>
      <c r="D400" s="411"/>
      <c r="E400" s="411"/>
      <c r="F400" s="411"/>
      <c r="G400" s="411"/>
      <c r="H400" s="411"/>
      <c r="I400" s="411"/>
      <c r="J400" s="411"/>
      <c r="K400" s="411"/>
      <c r="L400" s="411"/>
      <c r="M400" s="411"/>
      <c r="N400" s="411"/>
      <c r="O400" s="411"/>
      <c r="P400" s="411"/>
      <c r="Q400" s="411"/>
      <c r="R400" s="411"/>
      <c r="S400" s="411"/>
      <c r="T400" s="411"/>
      <c r="U400" s="411"/>
      <c r="V400" s="411"/>
      <c r="W400" s="411"/>
      <c r="X400" s="411"/>
      <c r="Y400" s="411"/>
    </row>
    <row r="401" ht="15.75" customHeight="1">
      <c r="A401" s="411"/>
      <c r="B401" s="411"/>
      <c r="C401" s="411"/>
      <c r="D401" s="411"/>
      <c r="E401" s="411"/>
      <c r="F401" s="411"/>
      <c r="G401" s="411"/>
      <c r="H401" s="411"/>
      <c r="I401" s="411"/>
      <c r="J401" s="411"/>
      <c r="K401" s="411"/>
      <c r="L401" s="411"/>
      <c r="M401" s="411"/>
      <c r="N401" s="411"/>
      <c r="O401" s="411"/>
      <c r="P401" s="411"/>
      <c r="Q401" s="411"/>
      <c r="R401" s="411"/>
      <c r="S401" s="411"/>
      <c r="T401" s="411"/>
      <c r="U401" s="411"/>
      <c r="V401" s="411"/>
      <c r="W401" s="411"/>
      <c r="X401" s="411"/>
      <c r="Y401" s="411"/>
    </row>
    <row r="402" ht="15.75" customHeight="1">
      <c r="A402" s="411"/>
      <c r="B402" s="411"/>
      <c r="C402" s="411"/>
      <c r="D402" s="411"/>
      <c r="E402" s="411"/>
      <c r="F402" s="411"/>
      <c r="G402" s="411"/>
      <c r="H402" s="411"/>
      <c r="I402" s="411"/>
      <c r="J402" s="411"/>
      <c r="K402" s="411"/>
      <c r="L402" s="411"/>
      <c r="M402" s="411"/>
      <c r="N402" s="411"/>
      <c r="O402" s="411"/>
      <c r="P402" s="411"/>
      <c r="Q402" s="411"/>
      <c r="R402" s="411"/>
      <c r="S402" s="411"/>
      <c r="T402" s="411"/>
      <c r="U402" s="411"/>
      <c r="V402" s="411"/>
      <c r="W402" s="411"/>
      <c r="X402" s="411"/>
      <c r="Y402" s="411"/>
    </row>
    <row r="403" ht="15.75" customHeight="1">
      <c r="A403" s="411"/>
      <c r="B403" s="411"/>
      <c r="C403" s="411"/>
      <c r="D403" s="411"/>
      <c r="E403" s="411"/>
      <c r="F403" s="411"/>
      <c r="G403" s="411"/>
      <c r="H403" s="411"/>
      <c r="I403" s="411"/>
      <c r="J403" s="411"/>
      <c r="K403" s="411"/>
      <c r="L403" s="411"/>
      <c r="M403" s="411"/>
      <c r="N403" s="411"/>
      <c r="O403" s="411"/>
      <c r="P403" s="411"/>
      <c r="Q403" s="411"/>
      <c r="R403" s="411"/>
      <c r="S403" s="411"/>
      <c r="T403" s="411"/>
      <c r="U403" s="411"/>
      <c r="V403" s="411"/>
      <c r="W403" s="411"/>
      <c r="X403" s="411"/>
      <c r="Y403" s="411"/>
    </row>
    <row r="404" ht="15.75" customHeight="1">
      <c r="A404" s="411"/>
      <c r="B404" s="411"/>
      <c r="C404" s="411"/>
      <c r="D404" s="411"/>
      <c r="E404" s="411"/>
      <c r="F404" s="411"/>
      <c r="G404" s="411"/>
      <c r="H404" s="411"/>
      <c r="I404" s="411"/>
      <c r="J404" s="411"/>
      <c r="K404" s="411"/>
      <c r="L404" s="411"/>
      <c r="M404" s="411"/>
      <c r="N404" s="411"/>
      <c r="O404" s="411"/>
      <c r="P404" s="411"/>
      <c r="Q404" s="411"/>
      <c r="R404" s="411"/>
      <c r="S404" s="411"/>
      <c r="T404" s="411"/>
      <c r="U404" s="411"/>
      <c r="V404" s="411"/>
      <c r="W404" s="411"/>
      <c r="X404" s="411"/>
      <c r="Y404" s="411"/>
    </row>
    <row r="405" ht="15.75" customHeight="1">
      <c r="A405" s="411"/>
      <c r="B405" s="411"/>
      <c r="C405" s="411"/>
      <c r="D405" s="411"/>
      <c r="E405" s="411"/>
      <c r="F405" s="411"/>
      <c r="G405" s="411"/>
      <c r="H405" s="411"/>
      <c r="I405" s="411"/>
      <c r="J405" s="411"/>
      <c r="K405" s="411"/>
      <c r="L405" s="411"/>
      <c r="M405" s="411"/>
      <c r="N405" s="411"/>
      <c r="O405" s="411"/>
      <c r="P405" s="411"/>
      <c r="Q405" s="411"/>
      <c r="R405" s="411"/>
      <c r="S405" s="411"/>
      <c r="T405" s="411"/>
      <c r="U405" s="411"/>
      <c r="V405" s="411"/>
      <c r="W405" s="411"/>
      <c r="X405" s="411"/>
      <c r="Y405" s="411"/>
    </row>
    <row r="406" ht="15.75" customHeight="1">
      <c r="A406" s="411"/>
      <c r="B406" s="411"/>
      <c r="C406" s="411"/>
      <c r="D406" s="411"/>
      <c r="E406" s="411"/>
      <c r="F406" s="411"/>
      <c r="G406" s="411"/>
      <c r="H406" s="411"/>
      <c r="I406" s="411"/>
      <c r="J406" s="411"/>
      <c r="K406" s="411"/>
      <c r="L406" s="411"/>
      <c r="M406" s="411"/>
      <c r="N406" s="411"/>
      <c r="O406" s="411"/>
      <c r="P406" s="411"/>
      <c r="Q406" s="411"/>
      <c r="R406" s="411"/>
      <c r="S406" s="411"/>
      <c r="T406" s="411"/>
      <c r="U406" s="411"/>
      <c r="V406" s="411"/>
      <c r="W406" s="411"/>
      <c r="X406" s="411"/>
      <c r="Y406" s="411"/>
    </row>
    <row r="407" ht="15.75" customHeight="1">
      <c r="A407" s="411"/>
      <c r="B407" s="411"/>
      <c r="C407" s="411"/>
      <c r="D407" s="411"/>
      <c r="E407" s="411"/>
      <c r="F407" s="411"/>
      <c r="G407" s="411"/>
      <c r="H407" s="411"/>
      <c r="I407" s="411"/>
      <c r="J407" s="411"/>
      <c r="K407" s="411"/>
      <c r="L407" s="411"/>
      <c r="M407" s="411"/>
      <c r="N407" s="411"/>
      <c r="O407" s="411"/>
      <c r="P407" s="411"/>
      <c r="Q407" s="411"/>
      <c r="R407" s="411"/>
      <c r="S407" s="411"/>
      <c r="T407" s="411"/>
      <c r="U407" s="411"/>
      <c r="V407" s="411"/>
      <c r="W407" s="411"/>
      <c r="X407" s="411"/>
      <c r="Y407" s="411"/>
    </row>
    <row r="408" ht="15.75" customHeight="1">
      <c r="A408" s="411"/>
      <c r="B408" s="411"/>
      <c r="C408" s="411"/>
      <c r="D408" s="411"/>
      <c r="E408" s="411"/>
      <c r="F408" s="411"/>
      <c r="G408" s="411"/>
      <c r="H408" s="411"/>
      <c r="I408" s="411"/>
      <c r="J408" s="411"/>
      <c r="K408" s="411"/>
      <c r="L408" s="411"/>
      <c r="M408" s="411"/>
      <c r="N408" s="411"/>
      <c r="O408" s="411"/>
      <c r="P408" s="411"/>
      <c r="Q408" s="411"/>
      <c r="R408" s="411"/>
      <c r="S408" s="411"/>
      <c r="T408" s="411"/>
      <c r="U408" s="411"/>
      <c r="V408" s="411"/>
      <c r="W408" s="411"/>
      <c r="X408" s="411"/>
      <c r="Y408" s="411"/>
    </row>
    <row r="409" ht="15.75" customHeight="1">
      <c r="A409" s="411"/>
      <c r="B409" s="411"/>
      <c r="C409" s="411"/>
      <c r="D409" s="411"/>
      <c r="E409" s="411"/>
      <c r="F409" s="411"/>
      <c r="G409" s="411"/>
      <c r="H409" s="411"/>
      <c r="I409" s="411"/>
      <c r="J409" s="411"/>
      <c r="K409" s="411"/>
      <c r="L409" s="411"/>
      <c r="M409" s="411"/>
      <c r="N409" s="411"/>
      <c r="O409" s="411"/>
      <c r="P409" s="411"/>
      <c r="Q409" s="411"/>
      <c r="R409" s="411"/>
      <c r="S409" s="411"/>
      <c r="T409" s="411"/>
      <c r="U409" s="411"/>
      <c r="V409" s="411"/>
      <c r="W409" s="411"/>
      <c r="X409" s="411"/>
      <c r="Y409" s="411"/>
    </row>
    <row r="410" ht="15.75" customHeight="1">
      <c r="A410" s="411"/>
      <c r="B410" s="411"/>
      <c r="C410" s="411"/>
      <c r="D410" s="411"/>
      <c r="E410" s="411"/>
      <c r="F410" s="411"/>
      <c r="G410" s="411"/>
      <c r="H410" s="411"/>
      <c r="I410" s="411"/>
      <c r="J410" s="411"/>
      <c r="K410" s="411"/>
      <c r="L410" s="411"/>
      <c r="M410" s="411"/>
      <c r="N410" s="411"/>
      <c r="O410" s="411"/>
      <c r="P410" s="411"/>
      <c r="Q410" s="411"/>
      <c r="R410" s="411"/>
      <c r="S410" s="411"/>
      <c r="T410" s="411"/>
      <c r="U410" s="411"/>
      <c r="V410" s="411"/>
      <c r="W410" s="411"/>
      <c r="X410" s="411"/>
      <c r="Y410" s="411"/>
    </row>
    <row r="411" ht="15.75" customHeight="1">
      <c r="A411" s="411"/>
      <c r="B411" s="411"/>
      <c r="C411" s="411"/>
      <c r="D411" s="411"/>
      <c r="E411" s="411"/>
      <c r="F411" s="411"/>
      <c r="G411" s="411"/>
      <c r="H411" s="411"/>
      <c r="I411" s="411"/>
      <c r="J411" s="411"/>
      <c r="K411" s="411"/>
      <c r="L411" s="411"/>
      <c r="M411" s="411"/>
      <c r="N411" s="411"/>
      <c r="O411" s="411"/>
      <c r="P411" s="411"/>
      <c r="Q411" s="411"/>
      <c r="R411" s="411"/>
      <c r="S411" s="411"/>
      <c r="T411" s="411"/>
      <c r="U411" s="411"/>
      <c r="V411" s="411"/>
      <c r="W411" s="411"/>
      <c r="X411" s="411"/>
      <c r="Y411" s="411"/>
    </row>
    <row r="412" ht="15.75" customHeight="1">
      <c r="A412" s="411"/>
      <c r="B412" s="411"/>
      <c r="C412" s="411"/>
      <c r="D412" s="411"/>
      <c r="E412" s="411"/>
      <c r="F412" s="411"/>
      <c r="G412" s="411"/>
      <c r="H412" s="411"/>
      <c r="I412" s="411"/>
      <c r="J412" s="411"/>
      <c r="K412" s="411"/>
      <c r="L412" s="411"/>
      <c r="M412" s="411"/>
      <c r="N412" s="411"/>
      <c r="O412" s="411"/>
      <c r="P412" s="411"/>
      <c r="Q412" s="411"/>
      <c r="R412" s="411"/>
      <c r="S412" s="411"/>
      <c r="T412" s="411"/>
      <c r="U412" s="411"/>
      <c r="V412" s="411"/>
      <c r="W412" s="411"/>
      <c r="X412" s="411"/>
      <c r="Y412" s="411"/>
    </row>
    <row r="413" ht="15.75" customHeight="1">
      <c r="A413" s="411"/>
      <c r="B413" s="411"/>
      <c r="C413" s="411"/>
      <c r="D413" s="411"/>
      <c r="E413" s="411"/>
      <c r="F413" s="411"/>
      <c r="G413" s="411"/>
      <c r="H413" s="411"/>
      <c r="I413" s="411"/>
      <c r="J413" s="411"/>
      <c r="K413" s="411"/>
      <c r="L413" s="411"/>
      <c r="M413" s="411"/>
      <c r="N413" s="411"/>
      <c r="O413" s="411"/>
      <c r="P413" s="411"/>
      <c r="Q413" s="411"/>
      <c r="R413" s="411"/>
      <c r="S413" s="411"/>
      <c r="T413" s="411"/>
      <c r="U413" s="411"/>
      <c r="V413" s="411"/>
      <c r="W413" s="411"/>
      <c r="X413" s="411"/>
      <c r="Y413" s="411"/>
    </row>
    <row r="414" ht="15.75" customHeight="1">
      <c r="A414" s="411"/>
      <c r="B414" s="411"/>
      <c r="C414" s="411"/>
      <c r="D414" s="411"/>
      <c r="E414" s="411"/>
      <c r="F414" s="411"/>
      <c r="G414" s="411"/>
      <c r="H414" s="411"/>
      <c r="I414" s="411"/>
      <c r="J414" s="411"/>
      <c r="K414" s="411"/>
      <c r="L414" s="411"/>
      <c r="M414" s="411"/>
      <c r="N414" s="411"/>
      <c r="O414" s="411"/>
      <c r="P414" s="411"/>
      <c r="Q414" s="411"/>
      <c r="R414" s="411"/>
      <c r="S414" s="411"/>
      <c r="T414" s="411"/>
      <c r="U414" s="411"/>
      <c r="V414" s="411"/>
      <c r="W414" s="411"/>
      <c r="X414" s="411"/>
      <c r="Y414" s="411"/>
    </row>
    <row r="415" ht="15.75" customHeight="1">
      <c r="A415" s="411"/>
      <c r="B415" s="411"/>
      <c r="C415" s="411"/>
      <c r="D415" s="411"/>
      <c r="E415" s="411"/>
      <c r="F415" s="411"/>
      <c r="G415" s="411"/>
      <c r="H415" s="411"/>
      <c r="I415" s="411"/>
      <c r="J415" s="411"/>
      <c r="K415" s="411"/>
      <c r="L415" s="411"/>
      <c r="M415" s="411"/>
      <c r="N415" s="411"/>
      <c r="O415" s="411"/>
      <c r="P415" s="411"/>
      <c r="Q415" s="411"/>
      <c r="R415" s="411"/>
      <c r="S415" s="411"/>
      <c r="T415" s="411"/>
      <c r="U415" s="411"/>
      <c r="V415" s="411"/>
      <c r="W415" s="411"/>
      <c r="X415" s="411"/>
      <c r="Y415" s="411"/>
    </row>
    <row r="416" ht="15.75" customHeight="1">
      <c r="A416" s="411"/>
      <c r="B416" s="411"/>
      <c r="C416" s="411"/>
      <c r="D416" s="411"/>
      <c r="E416" s="411"/>
      <c r="F416" s="411"/>
      <c r="G416" s="411"/>
      <c r="H416" s="411"/>
      <c r="I416" s="411"/>
      <c r="J416" s="411"/>
      <c r="K416" s="411"/>
      <c r="L416" s="411"/>
      <c r="M416" s="411"/>
      <c r="N416" s="411"/>
      <c r="O416" s="411"/>
      <c r="P416" s="411"/>
      <c r="Q416" s="411"/>
      <c r="R416" s="411"/>
      <c r="S416" s="411"/>
      <c r="T416" s="411"/>
      <c r="U416" s="411"/>
      <c r="V416" s="411"/>
      <c r="W416" s="411"/>
      <c r="X416" s="411"/>
      <c r="Y416" s="411"/>
    </row>
    <row r="417" ht="15.75" customHeight="1">
      <c r="A417" s="411"/>
      <c r="B417" s="411"/>
      <c r="C417" s="411"/>
      <c r="D417" s="411"/>
      <c r="E417" s="411"/>
      <c r="F417" s="411"/>
      <c r="G417" s="411"/>
      <c r="H417" s="411"/>
      <c r="I417" s="411"/>
      <c r="J417" s="411"/>
      <c r="K417" s="411"/>
      <c r="L417" s="411"/>
      <c r="M417" s="411"/>
      <c r="N417" s="411"/>
      <c r="O417" s="411"/>
      <c r="P417" s="411"/>
      <c r="Q417" s="411"/>
      <c r="R417" s="411"/>
      <c r="S417" s="411"/>
      <c r="T417" s="411"/>
      <c r="U417" s="411"/>
      <c r="V417" s="411"/>
      <c r="W417" s="411"/>
      <c r="X417" s="411"/>
      <c r="Y417" s="411"/>
    </row>
    <row r="418" ht="15.75" customHeight="1">
      <c r="A418" s="411"/>
      <c r="B418" s="411"/>
      <c r="C418" s="411"/>
      <c r="D418" s="411"/>
      <c r="E418" s="411"/>
      <c r="F418" s="411"/>
      <c r="G418" s="411"/>
      <c r="H418" s="411"/>
      <c r="I418" s="411"/>
      <c r="J418" s="411"/>
      <c r="K418" s="411"/>
      <c r="L418" s="411"/>
      <c r="M418" s="411"/>
      <c r="N418" s="411"/>
      <c r="O418" s="411"/>
      <c r="P418" s="411"/>
      <c r="Q418" s="411"/>
      <c r="R418" s="411"/>
      <c r="S418" s="411"/>
      <c r="T418" s="411"/>
      <c r="U418" s="411"/>
      <c r="V418" s="411"/>
      <c r="W418" s="411"/>
      <c r="X418" s="411"/>
      <c r="Y418" s="411"/>
    </row>
    <row r="419" ht="15.75" customHeight="1">
      <c r="A419" s="411"/>
      <c r="B419" s="411"/>
      <c r="C419" s="411"/>
      <c r="D419" s="411"/>
      <c r="E419" s="411"/>
      <c r="F419" s="411"/>
      <c r="G419" s="411"/>
      <c r="H419" s="411"/>
      <c r="I419" s="411"/>
      <c r="J419" s="411"/>
      <c r="K419" s="411"/>
      <c r="L419" s="411"/>
      <c r="M419" s="411"/>
      <c r="N419" s="411"/>
      <c r="O419" s="411"/>
      <c r="P419" s="411"/>
      <c r="Q419" s="411"/>
      <c r="R419" s="411"/>
      <c r="S419" s="411"/>
      <c r="T419" s="411"/>
      <c r="U419" s="411"/>
      <c r="V419" s="411"/>
      <c r="W419" s="411"/>
      <c r="X419" s="411"/>
      <c r="Y419" s="411"/>
    </row>
    <row r="420" ht="15.75" customHeight="1">
      <c r="A420" s="411"/>
      <c r="B420" s="411"/>
      <c r="C420" s="411"/>
      <c r="D420" s="411"/>
      <c r="E420" s="411"/>
      <c r="F420" s="411"/>
      <c r="G420" s="411"/>
      <c r="H420" s="411"/>
      <c r="I420" s="411"/>
      <c r="J420" s="411"/>
      <c r="K420" s="411"/>
      <c r="L420" s="411"/>
      <c r="M420" s="411"/>
      <c r="N420" s="411"/>
      <c r="O420" s="411"/>
      <c r="P420" s="411"/>
      <c r="Q420" s="411"/>
      <c r="R420" s="411"/>
      <c r="S420" s="411"/>
      <c r="T420" s="411"/>
      <c r="U420" s="411"/>
      <c r="V420" s="411"/>
      <c r="W420" s="411"/>
      <c r="X420" s="411"/>
      <c r="Y420" s="411"/>
    </row>
    <row r="421" ht="15.75" customHeight="1">
      <c r="A421" s="411"/>
      <c r="B421" s="411"/>
      <c r="C421" s="411"/>
      <c r="D421" s="411"/>
      <c r="E421" s="411"/>
      <c r="F421" s="411"/>
      <c r="G421" s="411"/>
      <c r="H421" s="411"/>
      <c r="I421" s="411"/>
      <c r="J421" s="411"/>
      <c r="K421" s="411"/>
      <c r="L421" s="411"/>
      <c r="M421" s="411"/>
      <c r="N421" s="411"/>
      <c r="O421" s="411"/>
      <c r="P421" s="411"/>
      <c r="Q421" s="411"/>
      <c r="R421" s="411"/>
      <c r="S421" s="411"/>
      <c r="T421" s="411"/>
      <c r="U421" s="411"/>
      <c r="V421" s="411"/>
      <c r="W421" s="411"/>
      <c r="X421" s="411"/>
      <c r="Y421" s="411"/>
    </row>
    <row r="422" ht="15.75" customHeight="1">
      <c r="A422" s="411"/>
      <c r="B422" s="411"/>
      <c r="C422" s="411"/>
      <c r="D422" s="411"/>
      <c r="E422" s="411"/>
      <c r="F422" s="411"/>
      <c r="G422" s="411"/>
      <c r="H422" s="411"/>
      <c r="I422" s="411"/>
      <c r="J422" s="411"/>
      <c r="K422" s="411"/>
      <c r="L422" s="411"/>
      <c r="M422" s="411"/>
      <c r="N422" s="411"/>
      <c r="O422" s="411"/>
      <c r="P422" s="411"/>
      <c r="Q422" s="411"/>
      <c r="R422" s="411"/>
      <c r="S422" s="411"/>
      <c r="T422" s="411"/>
      <c r="U422" s="411"/>
      <c r="V422" s="411"/>
      <c r="W422" s="411"/>
      <c r="X422" s="411"/>
      <c r="Y422" s="411"/>
    </row>
    <row r="423" ht="15.75" customHeight="1">
      <c r="A423" s="411"/>
      <c r="B423" s="411"/>
      <c r="C423" s="411"/>
      <c r="D423" s="411"/>
      <c r="E423" s="411"/>
      <c r="F423" s="411"/>
      <c r="G423" s="411"/>
      <c r="H423" s="411"/>
      <c r="I423" s="411"/>
      <c r="J423" s="411"/>
      <c r="K423" s="411"/>
      <c r="L423" s="411"/>
      <c r="M423" s="411"/>
      <c r="N423" s="411"/>
      <c r="O423" s="411"/>
      <c r="P423" s="411"/>
      <c r="Q423" s="411"/>
      <c r="R423" s="411"/>
      <c r="S423" s="411"/>
      <c r="T423" s="411"/>
      <c r="U423" s="411"/>
      <c r="V423" s="411"/>
      <c r="W423" s="411"/>
      <c r="X423" s="411"/>
      <c r="Y423" s="411"/>
    </row>
    <row r="424" ht="15.75" customHeight="1">
      <c r="A424" s="411"/>
      <c r="B424" s="411"/>
      <c r="C424" s="411"/>
      <c r="D424" s="411"/>
      <c r="E424" s="411"/>
      <c r="F424" s="411"/>
      <c r="G424" s="411"/>
      <c r="H424" s="411"/>
      <c r="I424" s="411"/>
      <c r="J424" s="411"/>
      <c r="K424" s="411"/>
      <c r="L424" s="411"/>
      <c r="M424" s="411"/>
      <c r="N424" s="411"/>
      <c r="O424" s="411"/>
      <c r="P424" s="411"/>
      <c r="Q424" s="411"/>
      <c r="R424" s="411"/>
      <c r="S424" s="411"/>
      <c r="T424" s="411"/>
      <c r="U424" s="411"/>
      <c r="V424" s="411"/>
      <c r="W424" s="411"/>
      <c r="X424" s="411"/>
      <c r="Y424" s="411"/>
    </row>
    <row r="425" ht="15.75" customHeight="1">
      <c r="A425" s="411"/>
      <c r="B425" s="411"/>
      <c r="C425" s="411"/>
      <c r="D425" s="411"/>
      <c r="E425" s="411"/>
      <c r="F425" s="411"/>
      <c r="G425" s="411"/>
      <c r="H425" s="411"/>
      <c r="I425" s="411"/>
      <c r="J425" s="411"/>
      <c r="K425" s="411"/>
      <c r="L425" s="411"/>
      <c r="M425" s="411"/>
      <c r="N425" s="411"/>
      <c r="O425" s="411"/>
      <c r="P425" s="411"/>
      <c r="Q425" s="411"/>
      <c r="R425" s="411"/>
      <c r="S425" s="411"/>
      <c r="T425" s="411"/>
      <c r="U425" s="411"/>
      <c r="V425" s="411"/>
      <c r="W425" s="411"/>
      <c r="X425" s="411"/>
      <c r="Y425" s="411"/>
    </row>
    <row r="426" ht="15.75" customHeight="1">
      <c r="A426" s="411"/>
      <c r="B426" s="411"/>
      <c r="C426" s="411"/>
      <c r="D426" s="411"/>
      <c r="E426" s="411"/>
      <c r="F426" s="411"/>
      <c r="G426" s="411"/>
      <c r="H426" s="411"/>
      <c r="I426" s="411"/>
      <c r="J426" s="411"/>
      <c r="K426" s="411"/>
      <c r="L426" s="411"/>
      <c r="M426" s="411"/>
      <c r="N426" s="411"/>
      <c r="O426" s="411"/>
      <c r="P426" s="411"/>
      <c r="Q426" s="411"/>
      <c r="R426" s="411"/>
      <c r="S426" s="411"/>
      <c r="T426" s="411"/>
      <c r="U426" s="411"/>
      <c r="V426" s="411"/>
      <c r="W426" s="411"/>
      <c r="X426" s="411"/>
      <c r="Y426" s="411"/>
    </row>
    <row r="427" ht="15.75" customHeight="1">
      <c r="A427" s="411"/>
      <c r="B427" s="411"/>
      <c r="C427" s="411"/>
      <c r="D427" s="411"/>
      <c r="E427" s="411"/>
      <c r="F427" s="411"/>
      <c r="G427" s="411"/>
      <c r="H427" s="411"/>
      <c r="I427" s="411"/>
      <c r="J427" s="411"/>
      <c r="K427" s="411"/>
      <c r="L427" s="411"/>
      <c r="M427" s="411"/>
      <c r="N427" s="411"/>
      <c r="O427" s="411"/>
      <c r="P427" s="411"/>
      <c r="Q427" s="411"/>
      <c r="R427" s="411"/>
      <c r="S427" s="411"/>
      <c r="T427" s="411"/>
      <c r="U427" s="411"/>
      <c r="V427" s="411"/>
      <c r="W427" s="411"/>
      <c r="X427" s="411"/>
      <c r="Y427" s="411"/>
    </row>
    <row r="428" ht="15.75" customHeight="1">
      <c r="A428" s="411"/>
      <c r="B428" s="411"/>
      <c r="C428" s="411"/>
      <c r="D428" s="411"/>
      <c r="E428" s="411"/>
      <c r="F428" s="411"/>
      <c r="G428" s="411"/>
      <c r="H428" s="411"/>
      <c r="I428" s="411"/>
      <c r="J428" s="411"/>
      <c r="K428" s="411"/>
      <c r="L428" s="411"/>
      <c r="M428" s="411"/>
      <c r="N428" s="411"/>
      <c r="O428" s="411"/>
      <c r="P428" s="411"/>
      <c r="Q428" s="411"/>
      <c r="R428" s="411"/>
      <c r="S428" s="411"/>
      <c r="T428" s="411"/>
      <c r="U428" s="411"/>
      <c r="V428" s="411"/>
      <c r="W428" s="411"/>
      <c r="X428" s="411"/>
      <c r="Y428" s="411"/>
    </row>
    <row r="429" ht="15.75" customHeight="1">
      <c r="A429" s="411"/>
      <c r="B429" s="411"/>
      <c r="C429" s="411"/>
      <c r="D429" s="411"/>
      <c r="E429" s="411"/>
      <c r="F429" s="411"/>
      <c r="G429" s="411"/>
      <c r="H429" s="411"/>
      <c r="I429" s="411"/>
      <c r="J429" s="411"/>
      <c r="K429" s="411"/>
      <c r="L429" s="411"/>
      <c r="M429" s="411"/>
      <c r="N429" s="411"/>
      <c r="O429" s="411"/>
      <c r="P429" s="411"/>
      <c r="Q429" s="411"/>
      <c r="R429" s="411"/>
      <c r="S429" s="411"/>
      <c r="T429" s="411"/>
      <c r="U429" s="411"/>
      <c r="V429" s="411"/>
      <c r="W429" s="411"/>
      <c r="X429" s="411"/>
      <c r="Y429" s="411"/>
    </row>
    <row r="430" ht="15.75" customHeight="1">
      <c r="A430" s="411"/>
      <c r="B430" s="411"/>
      <c r="C430" s="411"/>
      <c r="D430" s="411"/>
      <c r="E430" s="411"/>
      <c r="F430" s="411"/>
      <c r="G430" s="411"/>
      <c r="H430" s="411"/>
      <c r="I430" s="411"/>
      <c r="J430" s="411"/>
      <c r="K430" s="411"/>
      <c r="L430" s="411"/>
      <c r="M430" s="411"/>
      <c r="N430" s="411"/>
      <c r="O430" s="411"/>
      <c r="P430" s="411"/>
      <c r="Q430" s="411"/>
      <c r="R430" s="411"/>
      <c r="S430" s="411"/>
      <c r="T430" s="411"/>
      <c r="U430" s="411"/>
      <c r="V430" s="411"/>
      <c r="W430" s="411"/>
      <c r="X430" s="411"/>
      <c r="Y430" s="411"/>
    </row>
    <row r="431" ht="15.75" customHeight="1">
      <c r="A431" s="411"/>
      <c r="B431" s="411"/>
      <c r="C431" s="411"/>
      <c r="D431" s="411"/>
      <c r="E431" s="411"/>
      <c r="F431" s="411"/>
      <c r="G431" s="411"/>
      <c r="H431" s="411"/>
      <c r="I431" s="411"/>
      <c r="J431" s="411"/>
      <c r="K431" s="411"/>
      <c r="L431" s="411"/>
      <c r="M431" s="411"/>
      <c r="N431" s="411"/>
      <c r="O431" s="411"/>
      <c r="P431" s="411"/>
      <c r="Q431" s="411"/>
      <c r="R431" s="411"/>
      <c r="S431" s="411"/>
      <c r="T431" s="411"/>
      <c r="U431" s="411"/>
      <c r="V431" s="411"/>
      <c r="W431" s="411"/>
      <c r="X431" s="411"/>
      <c r="Y431" s="411"/>
    </row>
    <row r="432" ht="15.75" customHeight="1">
      <c r="A432" s="411"/>
      <c r="B432" s="411"/>
      <c r="C432" s="411"/>
      <c r="D432" s="411"/>
      <c r="E432" s="411"/>
      <c r="F432" s="411"/>
      <c r="G432" s="411"/>
      <c r="H432" s="411"/>
      <c r="I432" s="411"/>
      <c r="J432" s="411"/>
      <c r="K432" s="411"/>
      <c r="L432" s="411"/>
      <c r="M432" s="411"/>
      <c r="N432" s="411"/>
      <c r="O432" s="411"/>
      <c r="P432" s="411"/>
      <c r="Q432" s="411"/>
      <c r="R432" s="411"/>
      <c r="S432" s="411"/>
      <c r="T432" s="411"/>
      <c r="U432" s="411"/>
      <c r="V432" s="411"/>
      <c r="W432" s="411"/>
      <c r="X432" s="411"/>
      <c r="Y432" s="411"/>
    </row>
    <row r="433" ht="15.75" customHeight="1">
      <c r="A433" s="411"/>
      <c r="B433" s="411"/>
      <c r="C433" s="411"/>
      <c r="D433" s="411"/>
      <c r="E433" s="411"/>
      <c r="F433" s="411"/>
      <c r="G433" s="411"/>
      <c r="H433" s="411"/>
      <c r="I433" s="411"/>
      <c r="J433" s="411"/>
      <c r="K433" s="411"/>
      <c r="L433" s="411"/>
      <c r="M433" s="411"/>
      <c r="N433" s="411"/>
      <c r="O433" s="411"/>
      <c r="P433" s="411"/>
      <c r="Q433" s="411"/>
      <c r="R433" s="411"/>
      <c r="S433" s="411"/>
      <c r="T433" s="411"/>
      <c r="U433" s="411"/>
      <c r="V433" s="411"/>
      <c r="W433" s="411"/>
      <c r="X433" s="411"/>
      <c r="Y433" s="411"/>
    </row>
    <row r="434" ht="15.75" customHeight="1">
      <c r="A434" s="411"/>
      <c r="B434" s="411"/>
      <c r="C434" s="411"/>
      <c r="D434" s="411"/>
      <c r="E434" s="411"/>
      <c r="F434" s="411"/>
      <c r="G434" s="411"/>
      <c r="H434" s="411"/>
      <c r="I434" s="411"/>
      <c r="J434" s="411"/>
      <c r="K434" s="411"/>
      <c r="L434" s="411"/>
      <c r="M434" s="411"/>
      <c r="N434" s="411"/>
      <c r="O434" s="411"/>
      <c r="P434" s="411"/>
      <c r="Q434" s="411"/>
      <c r="R434" s="411"/>
      <c r="S434" s="411"/>
      <c r="T434" s="411"/>
      <c r="U434" s="411"/>
      <c r="V434" s="411"/>
      <c r="W434" s="411"/>
      <c r="X434" s="411"/>
      <c r="Y434" s="411"/>
    </row>
    <row r="435" ht="15.75" customHeight="1">
      <c r="A435" s="411"/>
      <c r="B435" s="411"/>
      <c r="C435" s="411"/>
      <c r="D435" s="411"/>
      <c r="E435" s="411"/>
      <c r="F435" s="411"/>
      <c r="G435" s="411"/>
      <c r="H435" s="411"/>
      <c r="I435" s="411"/>
      <c r="J435" s="411"/>
      <c r="K435" s="411"/>
      <c r="L435" s="411"/>
      <c r="M435" s="411"/>
      <c r="N435" s="411"/>
      <c r="O435" s="411"/>
      <c r="P435" s="411"/>
      <c r="Q435" s="411"/>
      <c r="R435" s="411"/>
      <c r="S435" s="411"/>
      <c r="T435" s="411"/>
      <c r="U435" s="411"/>
      <c r="V435" s="411"/>
      <c r="W435" s="411"/>
      <c r="X435" s="411"/>
      <c r="Y435" s="411"/>
    </row>
    <row r="436" ht="15.75" customHeight="1">
      <c r="A436" s="411"/>
      <c r="B436" s="411"/>
      <c r="C436" s="411"/>
      <c r="D436" s="411"/>
      <c r="E436" s="411"/>
      <c r="F436" s="411"/>
      <c r="G436" s="411"/>
      <c r="H436" s="411"/>
      <c r="I436" s="411"/>
      <c r="J436" s="411"/>
      <c r="K436" s="411"/>
      <c r="L436" s="411"/>
      <c r="M436" s="411"/>
      <c r="N436" s="411"/>
      <c r="O436" s="411"/>
      <c r="P436" s="411"/>
      <c r="Q436" s="411"/>
      <c r="R436" s="411"/>
      <c r="S436" s="411"/>
      <c r="T436" s="411"/>
      <c r="U436" s="411"/>
      <c r="V436" s="411"/>
      <c r="W436" s="411"/>
      <c r="X436" s="411"/>
      <c r="Y436" s="411"/>
    </row>
    <row r="437" ht="15.75" customHeight="1">
      <c r="A437" s="411"/>
      <c r="B437" s="411"/>
      <c r="C437" s="411"/>
      <c r="D437" s="411"/>
      <c r="E437" s="411"/>
      <c r="F437" s="411"/>
      <c r="G437" s="411"/>
      <c r="H437" s="411"/>
      <c r="I437" s="411"/>
      <c r="J437" s="411"/>
      <c r="K437" s="411"/>
      <c r="L437" s="411"/>
      <c r="M437" s="411"/>
      <c r="N437" s="411"/>
      <c r="O437" s="411"/>
      <c r="P437" s="411"/>
      <c r="Q437" s="411"/>
      <c r="R437" s="411"/>
      <c r="S437" s="411"/>
      <c r="T437" s="411"/>
      <c r="U437" s="411"/>
      <c r="V437" s="411"/>
      <c r="W437" s="411"/>
      <c r="X437" s="411"/>
      <c r="Y437" s="411"/>
    </row>
    <row r="438" ht="15.75" customHeight="1">
      <c r="A438" s="411"/>
      <c r="B438" s="411"/>
      <c r="C438" s="411"/>
      <c r="D438" s="411"/>
      <c r="E438" s="411"/>
      <c r="F438" s="411"/>
      <c r="G438" s="411"/>
      <c r="H438" s="411"/>
      <c r="I438" s="411"/>
      <c r="J438" s="411"/>
      <c r="K438" s="411"/>
      <c r="L438" s="411"/>
      <c r="M438" s="411"/>
      <c r="N438" s="411"/>
      <c r="O438" s="411"/>
      <c r="P438" s="411"/>
      <c r="Q438" s="411"/>
      <c r="R438" s="411"/>
      <c r="S438" s="411"/>
      <c r="T438" s="411"/>
      <c r="U438" s="411"/>
      <c r="V438" s="411"/>
      <c r="W438" s="411"/>
      <c r="X438" s="411"/>
      <c r="Y438" s="411"/>
    </row>
    <row r="439" ht="15.75" customHeight="1">
      <c r="A439" s="411"/>
      <c r="B439" s="411"/>
      <c r="C439" s="411"/>
      <c r="D439" s="411"/>
      <c r="E439" s="411"/>
      <c r="F439" s="411"/>
      <c r="G439" s="411"/>
      <c r="H439" s="411"/>
      <c r="I439" s="411"/>
      <c r="J439" s="411"/>
      <c r="K439" s="411"/>
      <c r="L439" s="411"/>
      <c r="M439" s="411"/>
      <c r="N439" s="411"/>
      <c r="O439" s="411"/>
      <c r="P439" s="411"/>
      <c r="Q439" s="411"/>
      <c r="R439" s="411"/>
      <c r="S439" s="411"/>
      <c r="T439" s="411"/>
      <c r="U439" s="411"/>
      <c r="V439" s="411"/>
      <c r="W439" s="411"/>
      <c r="X439" s="411"/>
      <c r="Y439" s="411"/>
    </row>
    <row r="440" ht="15.75" customHeight="1">
      <c r="A440" s="411"/>
      <c r="B440" s="411"/>
      <c r="C440" s="411"/>
      <c r="D440" s="411"/>
      <c r="E440" s="411"/>
      <c r="F440" s="411"/>
      <c r="G440" s="411"/>
      <c r="H440" s="411"/>
      <c r="I440" s="411"/>
      <c r="J440" s="411"/>
      <c r="K440" s="411"/>
      <c r="L440" s="411"/>
      <c r="M440" s="411"/>
      <c r="N440" s="411"/>
      <c r="O440" s="411"/>
      <c r="P440" s="411"/>
      <c r="Q440" s="411"/>
      <c r="R440" s="411"/>
      <c r="S440" s="411"/>
      <c r="T440" s="411"/>
      <c r="U440" s="411"/>
      <c r="V440" s="411"/>
      <c r="W440" s="411"/>
      <c r="X440" s="411"/>
      <c r="Y440" s="411"/>
    </row>
    <row r="441" ht="15.75" customHeight="1">
      <c r="A441" s="411"/>
      <c r="B441" s="411"/>
      <c r="C441" s="411"/>
      <c r="D441" s="411"/>
      <c r="E441" s="411"/>
      <c r="F441" s="411"/>
      <c r="G441" s="411"/>
      <c r="H441" s="411"/>
      <c r="I441" s="411"/>
      <c r="J441" s="411"/>
      <c r="K441" s="411"/>
      <c r="L441" s="411"/>
      <c r="M441" s="411"/>
      <c r="N441" s="411"/>
      <c r="O441" s="411"/>
      <c r="P441" s="411"/>
      <c r="Q441" s="411"/>
      <c r="R441" s="411"/>
      <c r="S441" s="411"/>
      <c r="T441" s="411"/>
      <c r="U441" s="411"/>
      <c r="V441" s="411"/>
      <c r="W441" s="411"/>
      <c r="X441" s="411"/>
      <c r="Y441" s="411"/>
    </row>
    <row r="442" ht="15.75" customHeight="1">
      <c r="A442" s="411"/>
      <c r="B442" s="411"/>
      <c r="C442" s="411"/>
      <c r="D442" s="411"/>
      <c r="E442" s="411"/>
      <c r="F442" s="411"/>
      <c r="G442" s="411"/>
      <c r="H442" s="411"/>
      <c r="I442" s="411"/>
      <c r="J442" s="411"/>
      <c r="K442" s="411"/>
      <c r="L442" s="411"/>
      <c r="M442" s="411"/>
      <c r="N442" s="411"/>
      <c r="O442" s="411"/>
      <c r="P442" s="411"/>
      <c r="Q442" s="411"/>
      <c r="R442" s="411"/>
      <c r="S442" s="411"/>
      <c r="T442" s="411"/>
      <c r="U442" s="411"/>
      <c r="V442" s="411"/>
      <c r="W442" s="411"/>
      <c r="X442" s="411"/>
      <c r="Y442" s="411"/>
    </row>
    <row r="443" ht="15.75" customHeight="1">
      <c r="A443" s="411"/>
      <c r="B443" s="411"/>
      <c r="C443" s="411"/>
      <c r="D443" s="411"/>
      <c r="E443" s="411"/>
      <c r="F443" s="411"/>
      <c r="G443" s="411"/>
      <c r="H443" s="411"/>
      <c r="I443" s="411"/>
      <c r="J443" s="411"/>
      <c r="K443" s="411"/>
      <c r="L443" s="411"/>
      <c r="M443" s="411"/>
      <c r="N443" s="411"/>
      <c r="O443" s="411"/>
      <c r="P443" s="411"/>
      <c r="Q443" s="411"/>
      <c r="R443" s="411"/>
      <c r="S443" s="411"/>
      <c r="T443" s="411"/>
      <c r="U443" s="411"/>
      <c r="V443" s="411"/>
      <c r="W443" s="411"/>
      <c r="X443" s="411"/>
      <c r="Y443" s="411"/>
    </row>
    <row r="444" ht="15.75" customHeight="1">
      <c r="A444" s="411"/>
      <c r="B444" s="411"/>
      <c r="C444" s="411"/>
      <c r="D444" s="411"/>
      <c r="E444" s="411"/>
      <c r="F444" s="411"/>
      <c r="G444" s="411"/>
      <c r="H444" s="411"/>
      <c r="I444" s="411"/>
      <c r="J444" s="411"/>
      <c r="K444" s="411"/>
      <c r="L444" s="411"/>
      <c r="M444" s="411"/>
      <c r="N444" s="411"/>
      <c r="O444" s="411"/>
      <c r="P444" s="411"/>
      <c r="Q444" s="411"/>
      <c r="R444" s="411"/>
      <c r="S444" s="411"/>
      <c r="T444" s="411"/>
      <c r="U444" s="411"/>
      <c r="V444" s="411"/>
      <c r="W444" s="411"/>
      <c r="X444" s="411"/>
      <c r="Y444" s="411"/>
    </row>
    <row r="445" ht="15.75" customHeight="1">
      <c r="A445" s="411"/>
      <c r="B445" s="411"/>
      <c r="C445" s="411"/>
      <c r="D445" s="411"/>
      <c r="E445" s="411"/>
      <c r="F445" s="411"/>
      <c r="G445" s="411"/>
      <c r="H445" s="411"/>
      <c r="I445" s="411"/>
      <c r="J445" s="411"/>
      <c r="K445" s="411"/>
      <c r="L445" s="411"/>
      <c r="M445" s="411"/>
      <c r="N445" s="411"/>
      <c r="O445" s="411"/>
      <c r="P445" s="411"/>
      <c r="Q445" s="411"/>
      <c r="R445" s="411"/>
      <c r="S445" s="411"/>
      <c r="T445" s="411"/>
      <c r="U445" s="411"/>
      <c r="V445" s="411"/>
      <c r="W445" s="411"/>
      <c r="X445" s="411"/>
      <c r="Y445" s="411"/>
    </row>
    <row r="446" ht="15.75" customHeight="1">
      <c r="A446" s="411"/>
      <c r="B446" s="411"/>
      <c r="C446" s="411"/>
      <c r="D446" s="411"/>
      <c r="E446" s="411"/>
      <c r="F446" s="411"/>
      <c r="G446" s="411"/>
      <c r="H446" s="411"/>
      <c r="I446" s="411"/>
      <c r="J446" s="411"/>
      <c r="K446" s="411"/>
      <c r="L446" s="411"/>
      <c r="M446" s="411"/>
      <c r="N446" s="411"/>
      <c r="O446" s="411"/>
      <c r="P446" s="411"/>
      <c r="Q446" s="411"/>
      <c r="R446" s="411"/>
      <c r="S446" s="411"/>
      <c r="T446" s="411"/>
      <c r="U446" s="411"/>
      <c r="V446" s="411"/>
      <c r="W446" s="411"/>
      <c r="X446" s="411"/>
      <c r="Y446" s="411"/>
    </row>
    <row r="447" ht="15.75" customHeight="1">
      <c r="A447" s="411"/>
      <c r="B447" s="411"/>
      <c r="C447" s="411"/>
      <c r="D447" s="411"/>
      <c r="E447" s="411"/>
      <c r="F447" s="411"/>
      <c r="G447" s="411"/>
      <c r="H447" s="411"/>
      <c r="I447" s="411"/>
      <c r="J447" s="411"/>
      <c r="K447" s="411"/>
      <c r="L447" s="411"/>
      <c r="M447" s="411"/>
      <c r="N447" s="411"/>
      <c r="O447" s="411"/>
      <c r="P447" s="411"/>
      <c r="Q447" s="411"/>
      <c r="R447" s="411"/>
      <c r="S447" s="411"/>
      <c r="T447" s="411"/>
      <c r="U447" s="411"/>
      <c r="V447" s="411"/>
      <c r="W447" s="411"/>
      <c r="X447" s="411"/>
      <c r="Y447" s="411"/>
    </row>
    <row r="448" ht="15.75" customHeight="1">
      <c r="A448" s="411"/>
      <c r="B448" s="411"/>
      <c r="C448" s="411"/>
      <c r="D448" s="411"/>
      <c r="E448" s="411"/>
      <c r="F448" s="411"/>
      <c r="G448" s="411"/>
      <c r="H448" s="411"/>
      <c r="I448" s="411"/>
      <c r="J448" s="411"/>
      <c r="K448" s="411"/>
      <c r="L448" s="411"/>
      <c r="M448" s="411"/>
      <c r="N448" s="411"/>
      <c r="O448" s="411"/>
      <c r="P448" s="411"/>
      <c r="Q448" s="411"/>
      <c r="R448" s="411"/>
      <c r="S448" s="411"/>
      <c r="T448" s="411"/>
      <c r="U448" s="411"/>
      <c r="V448" s="411"/>
      <c r="W448" s="411"/>
      <c r="X448" s="411"/>
      <c r="Y448" s="411"/>
    </row>
    <row r="449" ht="15.75" customHeight="1">
      <c r="A449" s="411"/>
      <c r="B449" s="411"/>
      <c r="C449" s="411"/>
      <c r="D449" s="411"/>
      <c r="E449" s="411"/>
      <c r="F449" s="411"/>
      <c r="G449" s="411"/>
      <c r="H449" s="411"/>
      <c r="I449" s="411"/>
      <c r="J449" s="411"/>
      <c r="K449" s="411"/>
      <c r="L449" s="411"/>
      <c r="M449" s="411"/>
      <c r="N449" s="411"/>
      <c r="O449" s="411"/>
      <c r="P449" s="411"/>
      <c r="Q449" s="411"/>
      <c r="R449" s="411"/>
      <c r="S449" s="411"/>
      <c r="T449" s="411"/>
      <c r="U449" s="411"/>
      <c r="V449" s="411"/>
      <c r="W449" s="411"/>
      <c r="X449" s="411"/>
      <c r="Y449" s="411"/>
    </row>
    <row r="450" ht="15.75" customHeight="1">
      <c r="A450" s="411"/>
      <c r="B450" s="411"/>
      <c r="C450" s="411"/>
      <c r="D450" s="411"/>
      <c r="E450" s="411"/>
      <c r="F450" s="411"/>
      <c r="G450" s="411"/>
      <c r="H450" s="411"/>
      <c r="I450" s="411"/>
      <c r="J450" s="411"/>
      <c r="K450" s="411"/>
      <c r="L450" s="411"/>
      <c r="M450" s="411"/>
      <c r="N450" s="411"/>
      <c r="O450" s="411"/>
      <c r="P450" s="411"/>
      <c r="Q450" s="411"/>
      <c r="R450" s="411"/>
      <c r="S450" s="411"/>
      <c r="T450" s="411"/>
      <c r="U450" s="411"/>
      <c r="V450" s="411"/>
      <c r="W450" s="411"/>
      <c r="X450" s="411"/>
      <c r="Y450" s="411"/>
    </row>
    <row r="451" ht="15.75" customHeight="1">
      <c r="A451" s="411"/>
      <c r="B451" s="411"/>
      <c r="C451" s="411"/>
      <c r="D451" s="411"/>
      <c r="E451" s="411"/>
      <c r="F451" s="411"/>
      <c r="G451" s="411"/>
      <c r="H451" s="411"/>
      <c r="I451" s="411"/>
      <c r="J451" s="411"/>
      <c r="K451" s="411"/>
      <c r="L451" s="411"/>
      <c r="M451" s="411"/>
      <c r="N451" s="411"/>
      <c r="O451" s="411"/>
      <c r="P451" s="411"/>
      <c r="Q451" s="411"/>
      <c r="R451" s="411"/>
      <c r="S451" s="411"/>
      <c r="T451" s="411"/>
      <c r="U451" s="411"/>
      <c r="V451" s="411"/>
      <c r="W451" s="411"/>
      <c r="X451" s="411"/>
      <c r="Y451" s="411"/>
    </row>
    <row r="452" ht="15.75" customHeight="1">
      <c r="A452" s="411"/>
      <c r="B452" s="411"/>
      <c r="C452" s="411"/>
      <c r="D452" s="411"/>
      <c r="E452" s="411"/>
      <c r="F452" s="411"/>
      <c r="G452" s="411"/>
      <c r="H452" s="411"/>
      <c r="I452" s="411"/>
      <c r="J452" s="411"/>
      <c r="K452" s="411"/>
      <c r="L452" s="411"/>
      <c r="M452" s="411"/>
      <c r="N452" s="411"/>
      <c r="O452" s="411"/>
      <c r="P452" s="411"/>
      <c r="Q452" s="411"/>
      <c r="R452" s="411"/>
      <c r="S452" s="411"/>
      <c r="T452" s="411"/>
      <c r="U452" s="411"/>
      <c r="V452" s="411"/>
      <c r="W452" s="411"/>
      <c r="X452" s="411"/>
      <c r="Y452" s="411"/>
    </row>
    <row r="453" ht="15.75" customHeight="1">
      <c r="A453" s="411"/>
      <c r="B453" s="411"/>
      <c r="C453" s="411"/>
      <c r="D453" s="411"/>
      <c r="E453" s="411"/>
      <c r="F453" s="411"/>
      <c r="G453" s="411"/>
      <c r="H453" s="411"/>
      <c r="I453" s="411"/>
      <c r="J453" s="411"/>
      <c r="K453" s="411"/>
      <c r="L453" s="411"/>
      <c r="M453" s="411"/>
      <c r="N453" s="411"/>
      <c r="O453" s="411"/>
      <c r="P453" s="411"/>
      <c r="Q453" s="411"/>
      <c r="R453" s="411"/>
      <c r="S453" s="411"/>
      <c r="T453" s="411"/>
      <c r="U453" s="411"/>
      <c r="V453" s="411"/>
      <c r="W453" s="411"/>
      <c r="X453" s="411"/>
      <c r="Y453" s="411"/>
    </row>
    <row r="454" ht="15.75" customHeight="1">
      <c r="A454" s="411"/>
      <c r="B454" s="411"/>
      <c r="C454" s="411"/>
      <c r="D454" s="411"/>
      <c r="E454" s="411"/>
      <c r="F454" s="411"/>
      <c r="G454" s="411"/>
      <c r="H454" s="411"/>
      <c r="I454" s="411"/>
      <c r="J454" s="411"/>
      <c r="K454" s="411"/>
      <c r="L454" s="411"/>
      <c r="M454" s="411"/>
      <c r="N454" s="411"/>
      <c r="O454" s="411"/>
      <c r="P454" s="411"/>
      <c r="Q454" s="411"/>
      <c r="R454" s="411"/>
      <c r="S454" s="411"/>
      <c r="T454" s="411"/>
      <c r="U454" s="411"/>
      <c r="V454" s="411"/>
      <c r="W454" s="411"/>
      <c r="X454" s="411"/>
      <c r="Y454" s="411"/>
    </row>
    <row r="455" ht="15.75" customHeight="1">
      <c r="A455" s="411"/>
      <c r="B455" s="411"/>
      <c r="C455" s="411"/>
      <c r="D455" s="411"/>
      <c r="E455" s="411"/>
      <c r="F455" s="411"/>
      <c r="G455" s="411"/>
      <c r="H455" s="411"/>
      <c r="I455" s="411"/>
      <c r="J455" s="411"/>
      <c r="K455" s="411"/>
      <c r="L455" s="411"/>
      <c r="M455" s="411"/>
      <c r="N455" s="411"/>
      <c r="O455" s="411"/>
      <c r="P455" s="411"/>
      <c r="Q455" s="411"/>
      <c r="R455" s="411"/>
      <c r="S455" s="411"/>
      <c r="T455" s="411"/>
      <c r="U455" s="411"/>
      <c r="V455" s="411"/>
      <c r="W455" s="411"/>
      <c r="X455" s="411"/>
      <c r="Y455" s="411"/>
    </row>
    <row r="456" ht="15.75" customHeight="1">
      <c r="A456" s="411"/>
      <c r="B456" s="411"/>
      <c r="C456" s="411"/>
      <c r="D456" s="411"/>
      <c r="E456" s="411"/>
      <c r="F456" s="411"/>
      <c r="G456" s="411"/>
      <c r="H456" s="411"/>
      <c r="I456" s="411"/>
      <c r="J456" s="411"/>
      <c r="K456" s="411"/>
      <c r="L456" s="411"/>
      <c r="M456" s="411"/>
      <c r="N456" s="411"/>
      <c r="O456" s="411"/>
      <c r="P456" s="411"/>
      <c r="Q456" s="411"/>
      <c r="R456" s="411"/>
      <c r="S456" s="411"/>
      <c r="T456" s="411"/>
      <c r="U456" s="411"/>
      <c r="V456" s="411"/>
      <c r="W456" s="411"/>
      <c r="X456" s="411"/>
      <c r="Y456" s="411"/>
    </row>
    <row r="457" ht="15.75" customHeight="1">
      <c r="A457" s="411"/>
      <c r="B457" s="411"/>
      <c r="C457" s="411"/>
      <c r="D457" s="411"/>
      <c r="E457" s="411"/>
      <c r="F457" s="411"/>
      <c r="G457" s="411"/>
      <c r="H457" s="411"/>
      <c r="I457" s="411"/>
      <c r="J457" s="411"/>
      <c r="K457" s="411"/>
      <c r="L457" s="411"/>
      <c r="M457" s="411"/>
      <c r="N457" s="411"/>
      <c r="O457" s="411"/>
      <c r="P457" s="411"/>
      <c r="Q457" s="411"/>
      <c r="R457" s="411"/>
      <c r="S457" s="411"/>
      <c r="T457" s="411"/>
      <c r="U457" s="411"/>
      <c r="V457" s="411"/>
      <c r="W457" s="411"/>
      <c r="X457" s="411"/>
      <c r="Y457" s="411"/>
    </row>
    <row r="458" ht="15.75" customHeight="1">
      <c r="A458" s="411"/>
      <c r="B458" s="411"/>
      <c r="C458" s="411"/>
      <c r="D458" s="411"/>
      <c r="E458" s="411"/>
      <c r="F458" s="411"/>
      <c r="G458" s="411"/>
      <c r="H458" s="411"/>
      <c r="I458" s="411"/>
      <c r="J458" s="411"/>
      <c r="K458" s="411"/>
      <c r="L458" s="411"/>
      <c r="M458" s="411"/>
      <c r="N458" s="411"/>
      <c r="O458" s="411"/>
      <c r="P458" s="411"/>
      <c r="Q458" s="411"/>
      <c r="R458" s="411"/>
      <c r="S458" s="411"/>
      <c r="T458" s="411"/>
      <c r="U458" s="411"/>
      <c r="V458" s="411"/>
      <c r="W458" s="411"/>
      <c r="X458" s="411"/>
      <c r="Y458" s="411"/>
    </row>
    <row r="459" ht="15.75" customHeight="1">
      <c r="A459" s="411"/>
      <c r="B459" s="411"/>
      <c r="C459" s="411"/>
      <c r="D459" s="411"/>
      <c r="E459" s="411"/>
      <c r="F459" s="411"/>
      <c r="G459" s="411"/>
      <c r="H459" s="411"/>
      <c r="I459" s="411"/>
      <c r="J459" s="411"/>
      <c r="K459" s="411"/>
      <c r="L459" s="411"/>
      <c r="M459" s="411"/>
      <c r="N459" s="411"/>
      <c r="O459" s="411"/>
      <c r="P459" s="411"/>
      <c r="Q459" s="411"/>
      <c r="R459" s="411"/>
      <c r="S459" s="411"/>
      <c r="T459" s="411"/>
      <c r="U459" s="411"/>
      <c r="V459" s="411"/>
      <c r="W459" s="411"/>
      <c r="X459" s="411"/>
      <c r="Y459" s="411"/>
    </row>
    <row r="460" ht="15.75" customHeight="1">
      <c r="A460" s="411"/>
      <c r="B460" s="411"/>
      <c r="C460" s="411"/>
      <c r="D460" s="411"/>
      <c r="E460" s="411"/>
      <c r="F460" s="411"/>
      <c r="G460" s="411"/>
      <c r="H460" s="411"/>
      <c r="I460" s="411"/>
      <c r="J460" s="411"/>
      <c r="K460" s="411"/>
      <c r="L460" s="411"/>
      <c r="M460" s="411"/>
      <c r="N460" s="411"/>
      <c r="O460" s="411"/>
      <c r="P460" s="411"/>
      <c r="Q460" s="411"/>
      <c r="R460" s="411"/>
      <c r="S460" s="411"/>
      <c r="T460" s="411"/>
      <c r="U460" s="411"/>
      <c r="V460" s="411"/>
      <c r="W460" s="411"/>
      <c r="X460" s="411"/>
      <c r="Y460" s="411"/>
    </row>
    <row r="461" ht="15.75" customHeight="1">
      <c r="A461" s="411"/>
      <c r="B461" s="411"/>
      <c r="C461" s="411"/>
      <c r="D461" s="411"/>
      <c r="E461" s="411"/>
      <c r="F461" s="411"/>
      <c r="G461" s="411"/>
      <c r="H461" s="411"/>
      <c r="I461" s="411"/>
      <c r="J461" s="411"/>
      <c r="K461" s="411"/>
      <c r="L461" s="411"/>
      <c r="M461" s="411"/>
      <c r="N461" s="411"/>
      <c r="O461" s="411"/>
      <c r="P461" s="411"/>
      <c r="Q461" s="411"/>
      <c r="R461" s="411"/>
      <c r="S461" s="411"/>
      <c r="T461" s="411"/>
      <c r="U461" s="411"/>
      <c r="V461" s="411"/>
      <c r="W461" s="411"/>
      <c r="X461" s="411"/>
      <c r="Y461" s="411"/>
    </row>
    <row r="462" ht="15.75" customHeight="1">
      <c r="A462" s="411"/>
      <c r="B462" s="411"/>
      <c r="C462" s="411"/>
      <c r="D462" s="411"/>
      <c r="E462" s="411"/>
      <c r="F462" s="411"/>
      <c r="G462" s="411"/>
      <c r="H462" s="411"/>
      <c r="I462" s="411"/>
      <c r="J462" s="411"/>
      <c r="K462" s="411"/>
      <c r="L462" s="411"/>
      <c r="M462" s="411"/>
      <c r="N462" s="411"/>
      <c r="O462" s="411"/>
      <c r="P462" s="411"/>
      <c r="Q462" s="411"/>
      <c r="R462" s="411"/>
      <c r="S462" s="411"/>
      <c r="T462" s="411"/>
      <c r="U462" s="411"/>
      <c r="V462" s="411"/>
      <c r="W462" s="411"/>
      <c r="X462" s="411"/>
      <c r="Y462" s="411"/>
    </row>
    <row r="463" ht="15.75" customHeight="1">
      <c r="A463" s="411"/>
      <c r="B463" s="411"/>
      <c r="C463" s="411"/>
      <c r="D463" s="411"/>
      <c r="E463" s="411"/>
      <c r="F463" s="411"/>
      <c r="G463" s="411"/>
      <c r="H463" s="411"/>
      <c r="I463" s="411"/>
      <c r="J463" s="411"/>
      <c r="K463" s="411"/>
      <c r="L463" s="411"/>
      <c r="M463" s="411"/>
      <c r="N463" s="411"/>
      <c r="O463" s="411"/>
      <c r="P463" s="411"/>
      <c r="Q463" s="411"/>
      <c r="R463" s="411"/>
      <c r="S463" s="411"/>
      <c r="T463" s="411"/>
      <c r="U463" s="411"/>
      <c r="V463" s="411"/>
      <c r="W463" s="411"/>
      <c r="X463" s="411"/>
      <c r="Y463" s="411"/>
    </row>
    <row r="464" ht="15.75" customHeight="1">
      <c r="A464" s="411"/>
      <c r="B464" s="411"/>
      <c r="C464" s="411"/>
      <c r="D464" s="411"/>
      <c r="E464" s="411"/>
      <c r="F464" s="411"/>
      <c r="G464" s="411"/>
      <c r="H464" s="411"/>
      <c r="I464" s="411"/>
      <c r="J464" s="411"/>
      <c r="K464" s="411"/>
      <c r="L464" s="411"/>
      <c r="M464" s="411"/>
      <c r="N464" s="411"/>
      <c r="O464" s="411"/>
      <c r="P464" s="411"/>
      <c r="Q464" s="411"/>
      <c r="R464" s="411"/>
      <c r="S464" s="411"/>
      <c r="T464" s="411"/>
      <c r="U464" s="411"/>
      <c r="V464" s="411"/>
      <c r="W464" s="411"/>
      <c r="X464" s="411"/>
      <c r="Y464" s="411"/>
    </row>
    <row r="465" ht="15.75" customHeight="1">
      <c r="A465" s="411"/>
      <c r="B465" s="411"/>
      <c r="C465" s="411"/>
      <c r="D465" s="411"/>
      <c r="E465" s="411"/>
      <c r="F465" s="411"/>
      <c r="G465" s="411"/>
      <c r="H465" s="411"/>
      <c r="I465" s="411"/>
      <c r="J465" s="411"/>
      <c r="K465" s="411"/>
      <c r="L465" s="411"/>
      <c r="M465" s="411"/>
      <c r="N465" s="411"/>
      <c r="O465" s="411"/>
      <c r="P465" s="411"/>
      <c r="Q465" s="411"/>
      <c r="R465" s="411"/>
      <c r="S465" s="411"/>
      <c r="T465" s="411"/>
      <c r="U465" s="411"/>
      <c r="V465" s="411"/>
      <c r="W465" s="411"/>
      <c r="X465" s="411"/>
      <c r="Y465" s="411"/>
    </row>
    <row r="466" ht="15.75" customHeight="1">
      <c r="A466" s="411"/>
      <c r="B466" s="411"/>
      <c r="C466" s="411"/>
      <c r="D466" s="411"/>
      <c r="E466" s="411"/>
      <c r="F466" s="411"/>
      <c r="G466" s="411"/>
      <c r="H466" s="411"/>
      <c r="I466" s="411"/>
      <c r="J466" s="411"/>
      <c r="K466" s="411"/>
      <c r="L466" s="411"/>
      <c r="M466" s="411"/>
      <c r="N466" s="411"/>
      <c r="O466" s="411"/>
      <c r="P466" s="411"/>
      <c r="Q466" s="411"/>
      <c r="R466" s="411"/>
      <c r="S466" s="411"/>
      <c r="T466" s="411"/>
      <c r="U466" s="411"/>
      <c r="V466" s="411"/>
      <c r="W466" s="411"/>
      <c r="X466" s="411"/>
      <c r="Y466" s="411"/>
    </row>
    <row r="467" ht="15.75" customHeight="1">
      <c r="A467" s="411"/>
      <c r="B467" s="411"/>
      <c r="C467" s="411"/>
      <c r="D467" s="411"/>
      <c r="E467" s="411"/>
      <c r="F467" s="411"/>
      <c r="G467" s="411"/>
      <c r="H467" s="411"/>
      <c r="I467" s="411"/>
      <c r="J467" s="411"/>
      <c r="K467" s="411"/>
      <c r="L467" s="411"/>
      <c r="M467" s="411"/>
      <c r="N467" s="411"/>
      <c r="O467" s="411"/>
      <c r="P467" s="411"/>
      <c r="Q467" s="411"/>
      <c r="R467" s="411"/>
      <c r="S467" s="411"/>
      <c r="T467" s="411"/>
      <c r="U467" s="411"/>
      <c r="V467" s="411"/>
      <c r="W467" s="411"/>
      <c r="X467" s="411"/>
      <c r="Y467" s="411"/>
    </row>
    <row r="468" ht="15.75" customHeight="1">
      <c r="A468" s="411"/>
      <c r="B468" s="411"/>
      <c r="C468" s="411"/>
      <c r="D468" s="411"/>
      <c r="E468" s="411"/>
      <c r="F468" s="411"/>
      <c r="G468" s="411"/>
      <c r="H468" s="411"/>
      <c r="I468" s="411"/>
      <c r="J468" s="411"/>
      <c r="K468" s="411"/>
      <c r="L468" s="411"/>
      <c r="M468" s="411"/>
      <c r="N468" s="411"/>
      <c r="O468" s="411"/>
      <c r="P468" s="411"/>
      <c r="Q468" s="411"/>
      <c r="R468" s="411"/>
      <c r="S468" s="411"/>
      <c r="T468" s="411"/>
      <c r="U468" s="411"/>
      <c r="V468" s="411"/>
      <c r="W468" s="411"/>
      <c r="X468" s="411"/>
      <c r="Y468" s="411"/>
    </row>
    <row r="469" ht="15.75" customHeight="1">
      <c r="A469" s="411"/>
      <c r="B469" s="411"/>
      <c r="C469" s="411"/>
      <c r="D469" s="411"/>
      <c r="E469" s="411"/>
      <c r="F469" s="411"/>
      <c r="G469" s="411"/>
      <c r="H469" s="411"/>
      <c r="I469" s="411"/>
      <c r="J469" s="411"/>
      <c r="K469" s="411"/>
      <c r="L469" s="411"/>
      <c r="M469" s="411"/>
      <c r="N469" s="411"/>
      <c r="O469" s="411"/>
      <c r="P469" s="411"/>
      <c r="Q469" s="411"/>
      <c r="R469" s="411"/>
      <c r="S469" s="411"/>
      <c r="T469" s="411"/>
      <c r="U469" s="411"/>
      <c r="V469" s="411"/>
      <c r="W469" s="411"/>
      <c r="X469" s="411"/>
      <c r="Y469" s="411"/>
    </row>
    <row r="470" ht="15.75" customHeight="1">
      <c r="A470" s="411"/>
      <c r="B470" s="411"/>
      <c r="C470" s="411"/>
      <c r="D470" s="411"/>
      <c r="E470" s="411"/>
      <c r="F470" s="411"/>
      <c r="G470" s="411"/>
      <c r="H470" s="411"/>
      <c r="I470" s="411"/>
      <c r="J470" s="411"/>
      <c r="K470" s="411"/>
      <c r="L470" s="411"/>
      <c r="M470" s="411"/>
      <c r="N470" s="411"/>
      <c r="O470" s="411"/>
      <c r="P470" s="411"/>
      <c r="Q470" s="411"/>
      <c r="R470" s="411"/>
      <c r="S470" s="411"/>
      <c r="T470" s="411"/>
      <c r="U470" s="411"/>
      <c r="V470" s="411"/>
      <c r="W470" s="411"/>
      <c r="X470" s="411"/>
      <c r="Y470" s="411"/>
    </row>
    <row r="471" ht="15.75" customHeight="1">
      <c r="A471" s="411"/>
      <c r="B471" s="411"/>
      <c r="C471" s="411"/>
      <c r="D471" s="411"/>
      <c r="E471" s="411"/>
      <c r="F471" s="411"/>
      <c r="G471" s="411"/>
      <c r="H471" s="411"/>
      <c r="I471" s="411"/>
      <c r="J471" s="411"/>
      <c r="K471" s="411"/>
      <c r="L471" s="411"/>
      <c r="M471" s="411"/>
      <c r="N471" s="411"/>
      <c r="O471" s="411"/>
      <c r="P471" s="411"/>
      <c r="Q471" s="411"/>
      <c r="R471" s="411"/>
      <c r="S471" s="411"/>
      <c r="T471" s="411"/>
      <c r="U471" s="411"/>
      <c r="V471" s="411"/>
      <c r="W471" s="411"/>
      <c r="X471" s="411"/>
      <c r="Y471" s="411"/>
    </row>
    <row r="472" ht="15.75" customHeight="1">
      <c r="A472" s="411"/>
      <c r="B472" s="411"/>
      <c r="C472" s="411"/>
      <c r="D472" s="411"/>
      <c r="E472" s="411"/>
      <c r="F472" s="411"/>
      <c r="G472" s="411"/>
      <c r="H472" s="411"/>
      <c r="I472" s="411"/>
      <c r="J472" s="411"/>
      <c r="K472" s="411"/>
      <c r="L472" s="411"/>
      <c r="M472" s="411"/>
      <c r="N472" s="411"/>
      <c r="O472" s="411"/>
      <c r="P472" s="411"/>
      <c r="Q472" s="411"/>
      <c r="R472" s="411"/>
      <c r="S472" s="411"/>
      <c r="T472" s="411"/>
      <c r="U472" s="411"/>
      <c r="V472" s="411"/>
      <c r="W472" s="411"/>
      <c r="X472" s="411"/>
      <c r="Y472" s="411"/>
    </row>
    <row r="473" ht="15.75" customHeight="1">
      <c r="A473" s="411"/>
      <c r="B473" s="411"/>
      <c r="C473" s="411"/>
      <c r="D473" s="411"/>
      <c r="E473" s="411"/>
      <c r="F473" s="411"/>
      <c r="G473" s="411"/>
      <c r="H473" s="411"/>
      <c r="I473" s="411"/>
      <c r="J473" s="411"/>
      <c r="K473" s="411"/>
      <c r="L473" s="411"/>
      <c r="M473" s="411"/>
      <c r="N473" s="411"/>
      <c r="O473" s="411"/>
      <c r="P473" s="411"/>
      <c r="Q473" s="411"/>
      <c r="R473" s="411"/>
      <c r="S473" s="411"/>
      <c r="T473" s="411"/>
      <c r="U473" s="411"/>
      <c r="V473" s="411"/>
      <c r="W473" s="411"/>
      <c r="X473" s="411"/>
      <c r="Y473" s="411"/>
    </row>
    <row r="474" ht="15.75" customHeight="1">
      <c r="A474" s="411"/>
      <c r="B474" s="411"/>
      <c r="C474" s="411"/>
      <c r="D474" s="411"/>
      <c r="E474" s="411"/>
      <c r="F474" s="411"/>
      <c r="G474" s="411"/>
      <c r="H474" s="411"/>
      <c r="I474" s="411"/>
      <c r="J474" s="411"/>
      <c r="K474" s="411"/>
      <c r="L474" s="411"/>
      <c r="M474" s="411"/>
      <c r="N474" s="411"/>
      <c r="O474" s="411"/>
      <c r="P474" s="411"/>
      <c r="Q474" s="411"/>
      <c r="R474" s="411"/>
      <c r="S474" s="411"/>
      <c r="T474" s="411"/>
      <c r="U474" s="411"/>
      <c r="V474" s="411"/>
      <c r="W474" s="411"/>
      <c r="X474" s="411"/>
      <c r="Y474" s="411"/>
    </row>
    <row r="475" ht="15.75" customHeight="1">
      <c r="A475" s="411"/>
      <c r="B475" s="411"/>
      <c r="C475" s="411"/>
      <c r="D475" s="411"/>
      <c r="E475" s="411"/>
      <c r="F475" s="411"/>
      <c r="G475" s="411"/>
      <c r="H475" s="411"/>
      <c r="I475" s="411"/>
      <c r="J475" s="411"/>
      <c r="K475" s="411"/>
      <c r="L475" s="411"/>
      <c r="M475" s="411"/>
      <c r="N475" s="411"/>
      <c r="O475" s="411"/>
      <c r="P475" s="411"/>
      <c r="Q475" s="411"/>
      <c r="R475" s="411"/>
      <c r="S475" s="411"/>
      <c r="T475" s="411"/>
      <c r="U475" s="411"/>
      <c r="V475" s="411"/>
      <c r="W475" s="411"/>
      <c r="X475" s="411"/>
      <c r="Y475" s="411"/>
    </row>
    <row r="476" ht="15.75" customHeight="1">
      <c r="A476" s="411"/>
      <c r="B476" s="411"/>
      <c r="C476" s="411"/>
      <c r="D476" s="411"/>
      <c r="E476" s="411"/>
      <c r="F476" s="411"/>
      <c r="G476" s="411"/>
      <c r="H476" s="411"/>
      <c r="I476" s="411"/>
      <c r="J476" s="411"/>
      <c r="K476" s="411"/>
      <c r="L476" s="411"/>
      <c r="M476" s="411"/>
      <c r="N476" s="411"/>
      <c r="O476" s="411"/>
      <c r="P476" s="411"/>
      <c r="Q476" s="411"/>
      <c r="R476" s="411"/>
      <c r="S476" s="411"/>
      <c r="T476" s="411"/>
      <c r="U476" s="411"/>
      <c r="V476" s="411"/>
      <c r="W476" s="411"/>
      <c r="X476" s="411"/>
      <c r="Y476" s="411"/>
    </row>
    <row r="477" ht="15.75" customHeight="1">
      <c r="A477" s="411"/>
      <c r="B477" s="411"/>
      <c r="C477" s="411"/>
      <c r="D477" s="411"/>
      <c r="E477" s="411"/>
      <c r="F477" s="411"/>
      <c r="G477" s="411"/>
      <c r="H477" s="411"/>
      <c r="I477" s="411"/>
      <c r="J477" s="411"/>
      <c r="K477" s="411"/>
      <c r="L477" s="411"/>
      <c r="M477" s="411"/>
      <c r="N477" s="411"/>
      <c r="O477" s="411"/>
      <c r="P477" s="411"/>
      <c r="Q477" s="411"/>
      <c r="R477" s="411"/>
      <c r="S477" s="411"/>
      <c r="T477" s="411"/>
      <c r="U477" s="411"/>
      <c r="V477" s="411"/>
      <c r="W477" s="411"/>
      <c r="X477" s="411"/>
      <c r="Y477" s="411"/>
    </row>
    <row r="478" ht="15.75" customHeight="1">
      <c r="A478" s="411"/>
      <c r="B478" s="411"/>
      <c r="C478" s="411"/>
      <c r="D478" s="411"/>
      <c r="E478" s="411"/>
      <c r="F478" s="411"/>
      <c r="G478" s="411"/>
      <c r="H478" s="411"/>
      <c r="I478" s="411"/>
      <c r="J478" s="411"/>
      <c r="K478" s="411"/>
      <c r="L478" s="411"/>
      <c r="M478" s="411"/>
      <c r="N478" s="411"/>
      <c r="O478" s="411"/>
      <c r="P478" s="411"/>
      <c r="Q478" s="411"/>
      <c r="R478" s="411"/>
      <c r="S478" s="411"/>
      <c r="T478" s="411"/>
      <c r="U478" s="411"/>
      <c r="V478" s="411"/>
      <c r="W478" s="411"/>
      <c r="X478" s="411"/>
      <c r="Y478" s="411"/>
    </row>
    <row r="479" ht="15.75" customHeight="1">
      <c r="A479" s="411"/>
      <c r="B479" s="411"/>
      <c r="C479" s="411"/>
      <c r="D479" s="411"/>
      <c r="E479" s="411"/>
      <c r="F479" s="411"/>
      <c r="G479" s="411"/>
      <c r="H479" s="411"/>
      <c r="I479" s="411"/>
      <c r="J479" s="411"/>
      <c r="K479" s="411"/>
      <c r="L479" s="411"/>
      <c r="M479" s="411"/>
      <c r="N479" s="411"/>
      <c r="O479" s="411"/>
      <c r="P479" s="411"/>
      <c r="Q479" s="411"/>
      <c r="R479" s="411"/>
      <c r="S479" s="411"/>
      <c r="T479" s="411"/>
      <c r="U479" s="411"/>
      <c r="V479" s="411"/>
      <c r="W479" s="411"/>
      <c r="X479" s="411"/>
      <c r="Y479" s="411"/>
    </row>
    <row r="480" ht="15.75" customHeight="1">
      <c r="A480" s="411"/>
      <c r="B480" s="411"/>
      <c r="C480" s="411"/>
      <c r="D480" s="411"/>
      <c r="E480" s="411"/>
      <c r="F480" s="411"/>
      <c r="G480" s="411"/>
      <c r="H480" s="411"/>
      <c r="I480" s="411"/>
      <c r="J480" s="411"/>
      <c r="K480" s="411"/>
      <c r="L480" s="411"/>
      <c r="M480" s="411"/>
      <c r="N480" s="411"/>
      <c r="O480" s="411"/>
      <c r="P480" s="411"/>
      <c r="Q480" s="411"/>
      <c r="R480" s="411"/>
      <c r="S480" s="411"/>
      <c r="T480" s="411"/>
      <c r="U480" s="411"/>
      <c r="V480" s="411"/>
      <c r="W480" s="411"/>
      <c r="X480" s="411"/>
      <c r="Y480" s="411"/>
    </row>
    <row r="481" ht="15.75" customHeight="1">
      <c r="A481" s="411"/>
      <c r="B481" s="411"/>
      <c r="C481" s="411"/>
      <c r="D481" s="411"/>
      <c r="E481" s="411"/>
      <c r="F481" s="411"/>
      <c r="G481" s="411"/>
      <c r="H481" s="411"/>
      <c r="I481" s="411"/>
      <c r="J481" s="411"/>
      <c r="K481" s="411"/>
      <c r="L481" s="411"/>
      <c r="M481" s="411"/>
      <c r="N481" s="411"/>
      <c r="O481" s="411"/>
      <c r="P481" s="411"/>
      <c r="Q481" s="411"/>
      <c r="R481" s="411"/>
      <c r="S481" s="411"/>
      <c r="T481" s="411"/>
      <c r="U481" s="411"/>
      <c r="V481" s="411"/>
      <c r="W481" s="411"/>
      <c r="X481" s="411"/>
      <c r="Y481" s="411"/>
    </row>
    <row r="482" ht="15.75" customHeight="1">
      <c r="A482" s="411"/>
      <c r="B482" s="411"/>
      <c r="C482" s="411"/>
      <c r="D482" s="411"/>
      <c r="E482" s="411"/>
      <c r="F482" s="411"/>
      <c r="G482" s="411"/>
      <c r="H482" s="411"/>
      <c r="I482" s="411"/>
      <c r="J482" s="411"/>
      <c r="K482" s="411"/>
      <c r="L482" s="411"/>
      <c r="M482" s="411"/>
      <c r="N482" s="411"/>
      <c r="O482" s="411"/>
      <c r="P482" s="411"/>
      <c r="Q482" s="411"/>
      <c r="R482" s="411"/>
      <c r="S482" s="411"/>
      <c r="T482" s="411"/>
      <c r="U482" s="411"/>
      <c r="V482" s="411"/>
      <c r="W482" s="411"/>
      <c r="X482" s="411"/>
      <c r="Y482" s="411"/>
    </row>
    <row r="483" ht="15.75" customHeight="1">
      <c r="A483" s="411"/>
      <c r="B483" s="411"/>
      <c r="C483" s="411"/>
      <c r="D483" s="411"/>
      <c r="E483" s="411"/>
      <c r="F483" s="411"/>
      <c r="G483" s="411"/>
      <c r="H483" s="411"/>
      <c r="I483" s="411"/>
      <c r="J483" s="411"/>
      <c r="K483" s="411"/>
      <c r="L483" s="411"/>
      <c r="M483" s="411"/>
      <c r="N483" s="411"/>
      <c r="O483" s="411"/>
      <c r="P483" s="411"/>
      <c r="Q483" s="411"/>
      <c r="R483" s="411"/>
      <c r="S483" s="411"/>
      <c r="T483" s="411"/>
      <c r="U483" s="411"/>
      <c r="V483" s="411"/>
      <c r="W483" s="411"/>
      <c r="X483" s="411"/>
      <c r="Y483" s="411"/>
    </row>
    <row r="484" ht="15.75" customHeight="1">
      <c r="A484" s="411"/>
      <c r="B484" s="411"/>
      <c r="C484" s="411"/>
      <c r="D484" s="411"/>
      <c r="E484" s="411"/>
      <c r="F484" s="411"/>
      <c r="G484" s="411"/>
      <c r="H484" s="411"/>
      <c r="I484" s="411"/>
      <c r="J484" s="411"/>
      <c r="K484" s="411"/>
      <c r="L484" s="411"/>
      <c r="M484" s="411"/>
      <c r="N484" s="411"/>
      <c r="O484" s="411"/>
      <c r="P484" s="411"/>
      <c r="Q484" s="411"/>
      <c r="R484" s="411"/>
      <c r="S484" s="411"/>
      <c r="T484" s="411"/>
      <c r="U484" s="411"/>
      <c r="V484" s="411"/>
      <c r="W484" s="411"/>
      <c r="X484" s="411"/>
      <c r="Y484" s="411"/>
    </row>
    <row r="485" ht="15.75" customHeight="1">
      <c r="A485" s="411"/>
      <c r="B485" s="411"/>
      <c r="C485" s="411"/>
      <c r="D485" s="411"/>
      <c r="E485" s="411"/>
      <c r="F485" s="411"/>
      <c r="G485" s="411"/>
      <c r="H485" s="411"/>
      <c r="I485" s="411"/>
      <c r="J485" s="411"/>
      <c r="K485" s="411"/>
      <c r="L485" s="411"/>
      <c r="M485" s="411"/>
      <c r="N485" s="411"/>
      <c r="O485" s="411"/>
      <c r="P485" s="411"/>
      <c r="Q485" s="411"/>
      <c r="R485" s="411"/>
      <c r="S485" s="411"/>
      <c r="T485" s="411"/>
      <c r="U485" s="411"/>
      <c r="V485" s="411"/>
      <c r="W485" s="411"/>
      <c r="X485" s="411"/>
      <c r="Y485" s="411"/>
    </row>
    <row r="486" ht="15.75" customHeight="1">
      <c r="A486" s="411"/>
      <c r="B486" s="411"/>
      <c r="C486" s="411"/>
      <c r="D486" s="411"/>
      <c r="E486" s="411"/>
      <c r="F486" s="411"/>
      <c r="G486" s="411"/>
      <c r="H486" s="411"/>
      <c r="I486" s="411"/>
      <c r="J486" s="411"/>
      <c r="K486" s="411"/>
      <c r="L486" s="411"/>
      <c r="M486" s="411"/>
      <c r="N486" s="411"/>
      <c r="O486" s="411"/>
      <c r="P486" s="411"/>
      <c r="Q486" s="411"/>
      <c r="R486" s="411"/>
      <c r="S486" s="411"/>
      <c r="T486" s="411"/>
      <c r="U486" s="411"/>
      <c r="V486" s="411"/>
      <c r="W486" s="411"/>
      <c r="X486" s="411"/>
      <c r="Y486" s="411"/>
    </row>
    <row r="487" ht="15.75" customHeight="1">
      <c r="A487" s="411"/>
      <c r="B487" s="411"/>
      <c r="C487" s="411"/>
      <c r="D487" s="411"/>
      <c r="E487" s="411"/>
      <c r="F487" s="411"/>
      <c r="G487" s="411"/>
      <c r="H487" s="411"/>
      <c r="I487" s="411"/>
      <c r="J487" s="411"/>
      <c r="K487" s="411"/>
      <c r="L487" s="411"/>
      <c r="M487" s="411"/>
      <c r="N487" s="411"/>
      <c r="O487" s="411"/>
      <c r="P487" s="411"/>
      <c r="Q487" s="411"/>
      <c r="R487" s="411"/>
      <c r="S487" s="411"/>
      <c r="T487" s="411"/>
      <c r="U487" s="411"/>
      <c r="V487" s="411"/>
      <c r="W487" s="411"/>
      <c r="X487" s="411"/>
      <c r="Y487" s="411"/>
    </row>
    <row r="488" ht="15.75" customHeight="1">
      <c r="A488" s="411"/>
      <c r="B488" s="411"/>
      <c r="C488" s="411"/>
      <c r="D488" s="411"/>
      <c r="E488" s="411"/>
      <c r="F488" s="411"/>
      <c r="G488" s="411"/>
      <c r="H488" s="411"/>
      <c r="I488" s="411"/>
      <c r="J488" s="411"/>
      <c r="K488" s="411"/>
      <c r="L488" s="411"/>
      <c r="M488" s="411"/>
      <c r="N488" s="411"/>
      <c r="O488" s="411"/>
      <c r="P488" s="411"/>
      <c r="Q488" s="411"/>
      <c r="R488" s="411"/>
      <c r="S488" s="411"/>
      <c r="T488" s="411"/>
      <c r="U488" s="411"/>
      <c r="V488" s="411"/>
      <c r="W488" s="411"/>
      <c r="X488" s="411"/>
      <c r="Y488" s="411"/>
    </row>
    <row r="489" ht="15.75" customHeight="1">
      <c r="A489" s="411"/>
      <c r="B489" s="411"/>
      <c r="C489" s="411"/>
      <c r="D489" s="411"/>
      <c r="E489" s="411"/>
      <c r="F489" s="411"/>
      <c r="G489" s="411"/>
      <c r="H489" s="411"/>
      <c r="I489" s="411"/>
      <c r="J489" s="411"/>
      <c r="K489" s="411"/>
      <c r="L489" s="411"/>
      <c r="M489" s="411"/>
      <c r="N489" s="411"/>
      <c r="O489" s="411"/>
      <c r="P489" s="411"/>
      <c r="Q489" s="411"/>
      <c r="R489" s="411"/>
      <c r="S489" s="411"/>
      <c r="T489" s="411"/>
      <c r="U489" s="411"/>
      <c r="V489" s="411"/>
      <c r="W489" s="411"/>
      <c r="X489" s="411"/>
      <c r="Y489" s="411"/>
    </row>
    <row r="490" ht="15.75" customHeight="1">
      <c r="A490" s="411"/>
      <c r="B490" s="411"/>
      <c r="C490" s="411"/>
      <c r="D490" s="411"/>
      <c r="E490" s="411"/>
      <c r="F490" s="411"/>
      <c r="G490" s="411"/>
      <c r="H490" s="411"/>
      <c r="I490" s="411"/>
      <c r="J490" s="411"/>
      <c r="K490" s="411"/>
      <c r="L490" s="411"/>
      <c r="M490" s="411"/>
      <c r="N490" s="411"/>
      <c r="O490" s="411"/>
      <c r="P490" s="411"/>
      <c r="Q490" s="411"/>
      <c r="R490" s="411"/>
      <c r="S490" s="411"/>
      <c r="T490" s="411"/>
      <c r="U490" s="411"/>
      <c r="V490" s="411"/>
      <c r="W490" s="411"/>
      <c r="X490" s="411"/>
      <c r="Y490" s="411"/>
    </row>
    <row r="491" ht="15.75" customHeight="1">
      <c r="A491" s="411"/>
      <c r="B491" s="411"/>
      <c r="C491" s="411"/>
      <c r="D491" s="411"/>
      <c r="E491" s="411"/>
      <c r="F491" s="411"/>
      <c r="G491" s="411"/>
      <c r="H491" s="411"/>
      <c r="I491" s="411"/>
      <c r="J491" s="411"/>
      <c r="K491" s="411"/>
      <c r="L491" s="411"/>
      <c r="M491" s="411"/>
      <c r="N491" s="411"/>
      <c r="O491" s="411"/>
      <c r="P491" s="411"/>
      <c r="Q491" s="411"/>
      <c r="R491" s="411"/>
      <c r="S491" s="411"/>
      <c r="T491" s="411"/>
      <c r="U491" s="411"/>
      <c r="V491" s="411"/>
      <c r="W491" s="411"/>
      <c r="X491" s="411"/>
      <c r="Y491" s="411"/>
    </row>
    <row r="492" ht="15.75" customHeight="1">
      <c r="A492" s="411"/>
      <c r="B492" s="411"/>
      <c r="C492" s="411"/>
      <c r="D492" s="411"/>
      <c r="E492" s="411"/>
      <c r="F492" s="411"/>
      <c r="G492" s="411"/>
      <c r="H492" s="411"/>
      <c r="I492" s="411"/>
      <c r="J492" s="411"/>
      <c r="K492" s="411"/>
      <c r="L492" s="411"/>
      <c r="M492" s="411"/>
      <c r="N492" s="411"/>
      <c r="O492" s="411"/>
      <c r="P492" s="411"/>
      <c r="Q492" s="411"/>
      <c r="R492" s="411"/>
      <c r="S492" s="411"/>
      <c r="T492" s="411"/>
      <c r="U492" s="411"/>
      <c r="V492" s="411"/>
      <c r="W492" s="411"/>
      <c r="X492" s="411"/>
      <c r="Y492" s="411"/>
    </row>
    <row r="493" ht="15.75" customHeight="1">
      <c r="A493" s="411"/>
      <c r="B493" s="411"/>
      <c r="C493" s="411"/>
      <c r="D493" s="411"/>
      <c r="E493" s="411"/>
      <c r="F493" s="411"/>
      <c r="G493" s="411"/>
      <c r="H493" s="411"/>
      <c r="I493" s="411"/>
      <c r="J493" s="411"/>
      <c r="K493" s="411"/>
      <c r="L493" s="411"/>
      <c r="M493" s="411"/>
      <c r="N493" s="411"/>
      <c r="O493" s="411"/>
      <c r="P493" s="411"/>
      <c r="Q493" s="411"/>
      <c r="R493" s="411"/>
      <c r="S493" s="411"/>
      <c r="T493" s="411"/>
      <c r="U493" s="411"/>
      <c r="V493" s="411"/>
      <c r="W493" s="411"/>
      <c r="X493" s="411"/>
      <c r="Y493" s="411"/>
    </row>
    <row r="494" ht="15.75" customHeight="1">
      <c r="A494" s="411"/>
      <c r="B494" s="411"/>
      <c r="C494" s="411"/>
      <c r="D494" s="411"/>
      <c r="E494" s="411"/>
      <c r="F494" s="411"/>
      <c r="G494" s="411"/>
      <c r="H494" s="411"/>
      <c r="I494" s="411"/>
      <c r="J494" s="411"/>
      <c r="K494" s="411"/>
      <c r="L494" s="411"/>
      <c r="M494" s="411"/>
      <c r="N494" s="411"/>
      <c r="O494" s="411"/>
      <c r="P494" s="411"/>
      <c r="Q494" s="411"/>
      <c r="R494" s="411"/>
      <c r="S494" s="411"/>
      <c r="T494" s="411"/>
      <c r="U494" s="411"/>
      <c r="V494" s="411"/>
      <c r="W494" s="411"/>
      <c r="X494" s="411"/>
      <c r="Y494" s="411"/>
    </row>
    <row r="495" ht="15.75" customHeight="1">
      <c r="A495" s="411"/>
      <c r="B495" s="411"/>
      <c r="C495" s="411"/>
      <c r="D495" s="411"/>
      <c r="E495" s="411"/>
      <c r="F495" s="411"/>
      <c r="G495" s="411"/>
      <c r="H495" s="411"/>
      <c r="I495" s="411"/>
      <c r="J495" s="411"/>
      <c r="K495" s="411"/>
      <c r="L495" s="411"/>
      <c r="M495" s="411"/>
      <c r="N495" s="411"/>
      <c r="O495" s="411"/>
      <c r="P495" s="411"/>
      <c r="Q495" s="411"/>
      <c r="R495" s="411"/>
      <c r="S495" s="411"/>
      <c r="T495" s="411"/>
      <c r="U495" s="411"/>
      <c r="V495" s="411"/>
      <c r="W495" s="411"/>
      <c r="X495" s="411"/>
      <c r="Y495" s="411"/>
    </row>
    <row r="496" ht="15.75" customHeight="1">
      <c r="A496" s="411"/>
      <c r="B496" s="411"/>
      <c r="C496" s="411"/>
      <c r="D496" s="411"/>
      <c r="E496" s="411"/>
      <c r="F496" s="411"/>
      <c r="G496" s="411"/>
      <c r="H496" s="411"/>
      <c r="I496" s="411"/>
      <c r="J496" s="411"/>
      <c r="K496" s="411"/>
      <c r="L496" s="411"/>
      <c r="M496" s="411"/>
      <c r="N496" s="411"/>
      <c r="O496" s="411"/>
      <c r="P496" s="411"/>
      <c r="Q496" s="411"/>
      <c r="R496" s="411"/>
      <c r="S496" s="411"/>
      <c r="T496" s="411"/>
      <c r="U496" s="411"/>
      <c r="V496" s="411"/>
      <c r="W496" s="411"/>
      <c r="X496" s="411"/>
      <c r="Y496" s="411"/>
    </row>
    <row r="497" ht="15.75" customHeight="1">
      <c r="A497" s="411"/>
      <c r="B497" s="411"/>
      <c r="C497" s="411"/>
      <c r="D497" s="411"/>
      <c r="E497" s="411"/>
      <c r="F497" s="411"/>
      <c r="G497" s="411"/>
      <c r="H497" s="411"/>
      <c r="I497" s="411"/>
      <c r="J497" s="411"/>
      <c r="K497" s="411"/>
      <c r="L497" s="411"/>
      <c r="M497" s="411"/>
      <c r="N497" s="411"/>
      <c r="O497" s="411"/>
      <c r="P497" s="411"/>
      <c r="Q497" s="411"/>
      <c r="R497" s="411"/>
      <c r="S497" s="411"/>
      <c r="T497" s="411"/>
      <c r="U497" s="411"/>
      <c r="V497" s="411"/>
      <c r="W497" s="411"/>
      <c r="X497" s="411"/>
      <c r="Y497" s="411"/>
    </row>
    <row r="498" ht="15.75" customHeight="1">
      <c r="A498" s="411"/>
      <c r="B498" s="411"/>
      <c r="C498" s="411"/>
      <c r="D498" s="411"/>
      <c r="E498" s="411"/>
      <c r="F498" s="411"/>
      <c r="G498" s="411"/>
      <c r="H498" s="411"/>
      <c r="I498" s="411"/>
      <c r="J498" s="411"/>
      <c r="K498" s="411"/>
      <c r="L498" s="411"/>
      <c r="M498" s="411"/>
      <c r="N498" s="411"/>
      <c r="O498" s="411"/>
      <c r="P498" s="411"/>
      <c r="Q498" s="411"/>
      <c r="R498" s="411"/>
      <c r="S498" s="411"/>
      <c r="T498" s="411"/>
      <c r="U498" s="411"/>
      <c r="V498" s="411"/>
      <c r="W498" s="411"/>
      <c r="X498" s="411"/>
      <c r="Y498" s="411"/>
    </row>
    <row r="499" ht="15.75" customHeight="1">
      <c r="A499" s="411"/>
      <c r="B499" s="411"/>
      <c r="C499" s="411"/>
      <c r="D499" s="411"/>
      <c r="E499" s="411"/>
      <c r="F499" s="411"/>
      <c r="G499" s="411"/>
      <c r="H499" s="411"/>
      <c r="I499" s="411"/>
      <c r="J499" s="411"/>
      <c r="K499" s="411"/>
      <c r="L499" s="411"/>
      <c r="M499" s="411"/>
      <c r="N499" s="411"/>
      <c r="O499" s="411"/>
      <c r="P499" s="411"/>
      <c r="Q499" s="411"/>
      <c r="R499" s="411"/>
      <c r="S499" s="411"/>
      <c r="T499" s="411"/>
      <c r="U499" s="411"/>
      <c r="V499" s="411"/>
      <c r="W499" s="411"/>
      <c r="X499" s="411"/>
      <c r="Y499" s="411"/>
    </row>
    <row r="500" ht="15.75" customHeight="1">
      <c r="A500" s="411"/>
      <c r="B500" s="411"/>
      <c r="C500" s="411"/>
      <c r="D500" s="411"/>
      <c r="E500" s="411"/>
      <c r="F500" s="411"/>
      <c r="G500" s="411"/>
      <c r="H500" s="411"/>
      <c r="I500" s="411"/>
      <c r="J500" s="411"/>
      <c r="K500" s="411"/>
      <c r="L500" s="411"/>
      <c r="M500" s="411"/>
      <c r="N500" s="411"/>
      <c r="O500" s="411"/>
      <c r="P500" s="411"/>
      <c r="Q500" s="411"/>
      <c r="R500" s="411"/>
      <c r="S500" s="411"/>
      <c r="T500" s="411"/>
      <c r="U500" s="411"/>
      <c r="V500" s="411"/>
      <c r="W500" s="411"/>
      <c r="X500" s="411"/>
      <c r="Y500" s="411"/>
    </row>
    <row r="501" ht="15.75" customHeight="1">
      <c r="A501" s="411"/>
      <c r="B501" s="411"/>
      <c r="C501" s="411"/>
      <c r="D501" s="411"/>
      <c r="E501" s="411"/>
      <c r="F501" s="411"/>
      <c r="G501" s="411"/>
      <c r="H501" s="411"/>
      <c r="I501" s="411"/>
      <c r="J501" s="411"/>
      <c r="K501" s="411"/>
      <c r="L501" s="411"/>
      <c r="M501" s="411"/>
      <c r="N501" s="411"/>
      <c r="O501" s="411"/>
      <c r="P501" s="411"/>
      <c r="Q501" s="411"/>
      <c r="R501" s="411"/>
      <c r="S501" s="411"/>
      <c r="T501" s="411"/>
      <c r="U501" s="411"/>
      <c r="V501" s="411"/>
      <c r="W501" s="411"/>
      <c r="X501" s="411"/>
      <c r="Y501" s="411"/>
    </row>
    <row r="502" ht="15.75" customHeight="1">
      <c r="A502" s="411"/>
      <c r="B502" s="411"/>
      <c r="C502" s="411"/>
      <c r="D502" s="411"/>
      <c r="E502" s="411"/>
      <c r="F502" s="411"/>
      <c r="G502" s="411"/>
      <c r="H502" s="411"/>
      <c r="I502" s="411"/>
      <c r="J502" s="411"/>
      <c r="K502" s="411"/>
      <c r="L502" s="411"/>
      <c r="M502" s="411"/>
      <c r="N502" s="411"/>
      <c r="O502" s="411"/>
      <c r="P502" s="411"/>
      <c r="Q502" s="411"/>
      <c r="R502" s="411"/>
      <c r="S502" s="411"/>
      <c r="T502" s="411"/>
      <c r="U502" s="411"/>
      <c r="V502" s="411"/>
      <c r="W502" s="411"/>
      <c r="X502" s="411"/>
      <c r="Y502" s="411"/>
    </row>
    <row r="503" ht="15.75" customHeight="1">
      <c r="A503" s="411"/>
      <c r="B503" s="411"/>
      <c r="C503" s="411"/>
      <c r="D503" s="411"/>
      <c r="E503" s="411"/>
      <c r="F503" s="411"/>
      <c r="G503" s="411"/>
      <c r="H503" s="411"/>
      <c r="I503" s="411"/>
      <c r="J503" s="411"/>
      <c r="K503" s="411"/>
      <c r="L503" s="411"/>
      <c r="M503" s="411"/>
      <c r="N503" s="411"/>
      <c r="O503" s="411"/>
      <c r="P503" s="411"/>
      <c r="Q503" s="411"/>
      <c r="R503" s="411"/>
      <c r="S503" s="411"/>
      <c r="T503" s="411"/>
      <c r="U503" s="411"/>
      <c r="V503" s="411"/>
      <c r="W503" s="411"/>
      <c r="X503" s="411"/>
      <c r="Y503" s="411"/>
    </row>
    <row r="504" ht="15.75" customHeight="1">
      <c r="A504" s="411"/>
      <c r="B504" s="411"/>
      <c r="C504" s="411"/>
      <c r="D504" s="411"/>
      <c r="E504" s="411"/>
      <c r="F504" s="411"/>
      <c r="G504" s="411"/>
      <c r="H504" s="411"/>
      <c r="I504" s="411"/>
      <c r="J504" s="411"/>
      <c r="K504" s="411"/>
      <c r="L504" s="411"/>
      <c r="M504" s="411"/>
      <c r="N504" s="411"/>
      <c r="O504" s="411"/>
      <c r="P504" s="411"/>
      <c r="Q504" s="411"/>
      <c r="R504" s="411"/>
      <c r="S504" s="411"/>
      <c r="T504" s="411"/>
      <c r="U504" s="411"/>
      <c r="V504" s="411"/>
      <c r="W504" s="411"/>
      <c r="X504" s="411"/>
      <c r="Y504" s="411"/>
    </row>
    <row r="505" ht="15.75" customHeight="1">
      <c r="A505" s="411"/>
      <c r="B505" s="411"/>
      <c r="C505" s="411"/>
      <c r="D505" s="411"/>
      <c r="E505" s="411"/>
      <c r="F505" s="411"/>
      <c r="G505" s="411"/>
      <c r="H505" s="411"/>
      <c r="I505" s="411"/>
      <c r="J505" s="411"/>
      <c r="K505" s="411"/>
      <c r="L505" s="411"/>
      <c r="M505" s="411"/>
      <c r="N505" s="411"/>
      <c r="O505" s="411"/>
      <c r="P505" s="411"/>
      <c r="Q505" s="411"/>
      <c r="R505" s="411"/>
      <c r="S505" s="411"/>
      <c r="T505" s="411"/>
      <c r="U505" s="411"/>
      <c r="V505" s="411"/>
      <c r="W505" s="411"/>
      <c r="X505" s="411"/>
      <c r="Y505" s="411"/>
    </row>
    <row r="506" ht="15.75" customHeight="1">
      <c r="A506" s="411"/>
      <c r="B506" s="411"/>
      <c r="C506" s="411"/>
      <c r="D506" s="411"/>
      <c r="E506" s="411"/>
      <c r="F506" s="411"/>
      <c r="G506" s="411"/>
      <c r="H506" s="411"/>
      <c r="I506" s="411"/>
      <c r="J506" s="411"/>
      <c r="K506" s="411"/>
      <c r="L506" s="411"/>
      <c r="M506" s="411"/>
      <c r="N506" s="411"/>
      <c r="O506" s="411"/>
      <c r="P506" s="411"/>
      <c r="Q506" s="411"/>
      <c r="R506" s="411"/>
      <c r="S506" s="411"/>
      <c r="T506" s="411"/>
      <c r="U506" s="411"/>
      <c r="V506" s="411"/>
      <c r="W506" s="411"/>
      <c r="X506" s="411"/>
      <c r="Y506" s="411"/>
    </row>
    <row r="507" ht="15.75" customHeight="1">
      <c r="A507" s="411"/>
      <c r="B507" s="411"/>
      <c r="C507" s="411"/>
      <c r="D507" s="411"/>
      <c r="E507" s="411"/>
      <c r="F507" s="411"/>
      <c r="G507" s="411"/>
      <c r="H507" s="411"/>
      <c r="I507" s="411"/>
      <c r="J507" s="411"/>
      <c r="K507" s="411"/>
      <c r="L507" s="411"/>
      <c r="M507" s="411"/>
      <c r="N507" s="411"/>
      <c r="O507" s="411"/>
      <c r="P507" s="411"/>
      <c r="Q507" s="411"/>
      <c r="R507" s="411"/>
      <c r="S507" s="411"/>
      <c r="T507" s="411"/>
      <c r="U507" s="411"/>
      <c r="V507" s="411"/>
      <c r="W507" s="411"/>
      <c r="X507" s="411"/>
      <c r="Y507" s="411"/>
    </row>
    <row r="508" ht="15.75" customHeight="1">
      <c r="A508" s="411"/>
      <c r="B508" s="411"/>
      <c r="C508" s="411"/>
      <c r="D508" s="411"/>
      <c r="E508" s="411"/>
      <c r="F508" s="411"/>
      <c r="G508" s="411"/>
      <c r="H508" s="411"/>
      <c r="I508" s="411"/>
      <c r="J508" s="411"/>
      <c r="K508" s="411"/>
      <c r="L508" s="411"/>
      <c r="M508" s="411"/>
      <c r="N508" s="411"/>
      <c r="O508" s="411"/>
      <c r="P508" s="411"/>
      <c r="Q508" s="411"/>
      <c r="R508" s="411"/>
      <c r="S508" s="411"/>
      <c r="T508" s="411"/>
      <c r="U508" s="411"/>
      <c r="V508" s="411"/>
      <c r="W508" s="411"/>
      <c r="X508" s="411"/>
      <c r="Y508" s="411"/>
    </row>
    <row r="509" ht="15.75" customHeight="1">
      <c r="A509" s="411"/>
      <c r="B509" s="411"/>
      <c r="C509" s="411"/>
      <c r="D509" s="411"/>
      <c r="E509" s="411"/>
      <c r="F509" s="411"/>
      <c r="G509" s="411"/>
      <c r="H509" s="411"/>
      <c r="I509" s="411"/>
      <c r="J509" s="411"/>
      <c r="K509" s="411"/>
      <c r="L509" s="411"/>
      <c r="M509" s="411"/>
      <c r="N509" s="411"/>
      <c r="O509" s="411"/>
      <c r="P509" s="411"/>
      <c r="Q509" s="411"/>
      <c r="R509" s="411"/>
      <c r="S509" s="411"/>
      <c r="T509" s="411"/>
      <c r="U509" s="411"/>
      <c r="V509" s="411"/>
      <c r="W509" s="411"/>
      <c r="X509" s="411"/>
      <c r="Y509" s="411"/>
    </row>
    <row r="510" ht="15.75" customHeight="1">
      <c r="A510" s="411"/>
      <c r="B510" s="411"/>
      <c r="C510" s="411"/>
      <c r="D510" s="411"/>
      <c r="E510" s="411"/>
      <c r="F510" s="411"/>
      <c r="G510" s="411"/>
      <c r="H510" s="411"/>
      <c r="I510" s="411"/>
      <c r="J510" s="411"/>
      <c r="K510" s="411"/>
      <c r="L510" s="411"/>
      <c r="M510" s="411"/>
      <c r="N510" s="411"/>
      <c r="O510" s="411"/>
      <c r="P510" s="411"/>
      <c r="Q510" s="411"/>
      <c r="R510" s="411"/>
      <c r="S510" s="411"/>
      <c r="T510" s="411"/>
      <c r="U510" s="411"/>
      <c r="V510" s="411"/>
      <c r="W510" s="411"/>
      <c r="X510" s="411"/>
      <c r="Y510" s="411"/>
    </row>
    <row r="511" ht="15.75" customHeight="1">
      <c r="A511" s="411"/>
      <c r="B511" s="411"/>
      <c r="C511" s="411"/>
      <c r="D511" s="411"/>
      <c r="E511" s="411"/>
      <c r="F511" s="411"/>
      <c r="G511" s="411"/>
      <c r="H511" s="411"/>
      <c r="I511" s="411"/>
      <c r="J511" s="411"/>
      <c r="K511" s="411"/>
      <c r="L511" s="411"/>
      <c r="M511" s="411"/>
      <c r="N511" s="411"/>
      <c r="O511" s="411"/>
      <c r="P511" s="411"/>
      <c r="Q511" s="411"/>
      <c r="R511" s="411"/>
      <c r="S511" s="411"/>
      <c r="T511" s="411"/>
      <c r="U511" s="411"/>
      <c r="V511" s="411"/>
      <c r="W511" s="411"/>
      <c r="X511" s="411"/>
      <c r="Y511" s="411"/>
    </row>
    <row r="512" ht="15.75" customHeight="1">
      <c r="A512" s="411"/>
      <c r="B512" s="411"/>
      <c r="C512" s="411"/>
      <c r="D512" s="411"/>
      <c r="E512" s="411"/>
      <c r="F512" s="411"/>
      <c r="G512" s="411"/>
      <c r="H512" s="411"/>
      <c r="I512" s="411"/>
      <c r="J512" s="411"/>
      <c r="K512" s="411"/>
      <c r="L512" s="411"/>
      <c r="M512" s="411"/>
      <c r="N512" s="411"/>
      <c r="O512" s="411"/>
      <c r="P512" s="411"/>
      <c r="Q512" s="411"/>
      <c r="R512" s="411"/>
      <c r="S512" s="411"/>
      <c r="T512" s="411"/>
      <c r="U512" s="411"/>
      <c r="V512" s="411"/>
      <c r="W512" s="411"/>
      <c r="X512" s="411"/>
      <c r="Y512" s="411"/>
    </row>
    <row r="513" ht="15.75" customHeight="1">
      <c r="A513" s="411"/>
      <c r="B513" s="411"/>
      <c r="C513" s="411"/>
      <c r="D513" s="411"/>
      <c r="E513" s="411"/>
      <c r="F513" s="411"/>
      <c r="G513" s="411"/>
      <c r="H513" s="411"/>
      <c r="I513" s="411"/>
      <c r="J513" s="411"/>
      <c r="K513" s="411"/>
      <c r="L513" s="411"/>
      <c r="M513" s="411"/>
      <c r="N513" s="411"/>
      <c r="O513" s="411"/>
      <c r="P513" s="411"/>
      <c r="Q513" s="411"/>
      <c r="R513" s="411"/>
      <c r="S513" s="411"/>
      <c r="T513" s="411"/>
      <c r="U513" s="411"/>
      <c r="V513" s="411"/>
      <c r="W513" s="411"/>
      <c r="X513" s="411"/>
      <c r="Y513" s="411"/>
    </row>
    <row r="514" ht="15.75" customHeight="1">
      <c r="A514" s="411"/>
      <c r="B514" s="411"/>
      <c r="C514" s="411"/>
      <c r="D514" s="411"/>
      <c r="E514" s="411"/>
      <c r="F514" s="411"/>
      <c r="G514" s="411"/>
      <c r="H514" s="411"/>
      <c r="I514" s="411"/>
      <c r="J514" s="411"/>
      <c r="K514" s="411"/>
      <c r="L514" s="411"/>
      <c r="M514" s="411"/>
      <c r="N514" s="411"/>
      <c r="O514" s="411"/>
      <c r="P514" s="411"/>
      <c r="Q514" s="411"/>
      <c r="R514" s="411"/>
      <c r="S514" s="411"/>
      <c r="T514" s="411"/>
      <c r="U514" s="411"/>
      <c r="V514" s="411"/>
      <c r="W514" s="411"/>
      <c r="X514" s="411"/>
      <c r="Y514" s="411"/>
    </row>
    <row r="515" ht="15.75" customHeight="1">
      <c r="A515" s="411"/>
      <c r="B515" s="411"/>
      <c r="C515" s="411"/>
      <c r="D515" s="411"/>
      <c r="E515" s="411"/>
      <c r="F515" s="411"/>
      <c r="G515" s="411"/>
      <c r="H515" s="411"/>
      <c r="I515" s="411"/>
      <c r="J515" s="411"/>
      <c r="K515" s="411"/>
      <c r="L515" s="411"/>
      <c r="M515" s="411"/>
      <c r="N515" s="411"/>
      <c r="O515" s="411"/>
      <c r="P515" s="411"/>
      <c r="Q515" s="411"/>
      <c r="R515" s="411"/>
      <c r="S515" s="411"/>
      <c r="T515" s="411"/>
      <c r="U515" s="411"/>
      <c r="V515" s="411"/>
      <c r="W515" s="411"/>
      <c r="X515" s="411"/>
      <c r="Y515" s="411"/>
    </row>
    <row r="516" ht="15.75" customHeight="1">
      <c r="A516" s="411"/>
      <c r="B516" s="411"/>
      <c r="C516" s="411"/>
      <c r="D516" s="411"/>
      <c r="E516" s="411"/>
      <c r="F516" s="411"/>
      <c r="G516" s="411"/>
      <c r="H516" s="411"/>
      <c r="I516" s="411"/>
      <c r="J516" s="411"/>
      <c r="K516" s="411"/>
      <c r="L516" s="411"/>
      <c r="M516" s="411"/>
      <c r="N516" s="411"/>
      <c r="O516" s="411"/>
      <c r="P516" s="411"/>
      <c r="Q516" s="411"/>
      <c r="R516" s="411"/>
      <c r="S516" s="411"/>
      <c r="T516" s="411"/>
      <c r="U516" s="411"/>
      <c r="V516" s="411"/>
      <c r="W516" s="411"/>
      <c r="X516" s="411"/>
      <c r="Y516" s="411"/>
    </row>
    <row r="517" ht="15.75" customHeight="1">
      <c r="A517" s="411"/>
      <c r="B517" s="411"/>
      <c r="C517" s="411"/>
      <c r="D517" s="411"/>
      <c r="E517" s="411"/>
      <c r="F517" s="411"/>
      <c r="G517" s="411"/>
      <c r="H517" s="411"/>
      <c r="I517" s="411"/>
      <c r="J517" s="411"/>
      <c r="K517" s="411"/>
      <c r="L517" s="411"/>
      <c r="M517" s="411"/>
      <c r="N517" s="411"/>
      <c r="O517" s="411"/>
      <c r="P517" s="411"/>
      <c r="Q517" s="411"/>
      <c r="R517" s="411"/>
      <c r="S517" s="411"/>
      <c r="T517" s="411"/>
      <c r="U517" s="411"/>
      <c r="V517" s="411"/>
      <c r="W517" s="411"/>
      <c r="X517" s="411"/>
      <c r="Y517" s="411"/>
    </row>
    <row r="518" ht="15.75" customHeight="1">
      <c r="A518" s="411"/>
      <c r="B518" s="411"/>
      <c r="C518" s="411"/>
      <c r="D518" s="411"/>
      <c r="E518" s="411"/>
      <c r="F518" s="411"/>
      <c r="G518" s="411"/>
      <c r="H518" s="411"/>
      <c r="I518" s="411"/>
      <c r="J518" s="411"/>
      <c r="K518" s="411"/>
      <c r="L518" s="411"/>
      <c r="M518" s="411"/>
      <c r="N518" s="411"/>
      <c r="O518" s="411"/>
      <c r="P518" s="411"/>
      <c r="Q518" s="411"/>
      <c r="R518" s="411"/>
      <c r="S518" s="411"/>
      <c r="T518" s="411"/>
      <c r="U518" s="411"/>
      <c r="V518" s="411"/>
      <c r="W518" s="411"/>
      <c r="X518" s="411"/>
      <c r="Y518" s="411"/>
    </row>
    <row r="519" ht="15.75" customHeight="1">
      <c r="A519" s="411"/>
      <c r="B519" s="411"/>
      <c r="C519" s="411"/>
      <c r="D519" s="411"/>
      <c r="E519" s="411"/>
      <c r="F519" s="411"/>
      <c r="G519" s="411"/>
      <c r="H519" s="411"/>
      <c r="I519" s="411"/>
      <c r="J519" s="411"/>
      <c r="K519" s="411"/>
      <c r="L519" s="411"/>
      <c r="M519" s="411"/>
      <c r="N519" s="411"/>
      <c r="O519" s="411"/>
      <c r="P519" s="411"/>
      <c r="Q519" s="411"/>
      <c r="R519" s="411"/>
      <c r="S519" s="411"/>
      <c r="T519" s="411"/>
      <c r="U519" s="411"/>
      <c r="V519" s="411"/>
      <c r="W519" s="411"/>
      <c r="X519" s="411"/>
      <c r="Y519" s="411"/>
    </row>
    <row r="520" ht="15.75" customHeight="1">
      <c r="A520" s="411"/>
      <c r="B520" s="411"/>
      <c r="C520" s="411"/>
      <c r="D520" s="411"/>
      <c r="E520" s="411"/>
      <c r="F520" s="411"/>
      <c r="G520" s="411"/>
      <c r="H520" s="411"/>
      <c r="I520" s="411"/>
      <c r="J520" s="411"/>
      <c r="K520" s="411"/>
      <c r="L520" s="411"/>
      <c r="M520" s="411"/>
      <c r="N520" s="411"/>
      <c r="O520" s="411"/>
      <c r="P520" s="411"/>
      <c r="Q520" s="411"/>
      <c r="R520" s="411"/>
      <c r="S520" s="411"/>
      <c r="T520" s="411"/>
      <c r="U520" s="411"/>
      <c r="V520" s="411"/>
      <c r="W520" s="411"/>
      <c r="X520" s="411"/>
      <c r="Y520" s="411"/>
    </row>
    <row r="521" ht="15.75" customHeight="1">
      <c r="A521" s="411"/>
      <c r="B521" s="411"/>
      <c r="C521" s="411"/>
      <c r="D521" s="411"/>
      <c r="E521" s="411"/>
      <c r="F521" s="411"/>
      <c r="G521" s="411"/>
      <c r="H521" s="411"/>
      <c r="I521" s="411"/>
      <c r="J521" s="411"/>
      <c r="K521" s="411"/>
      <c r="L521" s="411"/>
      <c r="M521" s="411"/>
      <c r="N521" s="411"/>
      <c r="O521" s="411"/>
      <c r="P521" s="411"/>
      <c r="Q521" s="411"/>
      <c r="R521" s="411"/>
      <c r="S521" s="411"/>
      <c r="T521" s="411"/>
      <c r="U521" s="411"/>
      <c r="V521" s="411"/>
      <c r="W521" s="411"/>
      <c r="X521" s="411"/>
      <c r="Y521" s="411"/>
    </row>
    <row r="522" ht="15.75" customHeight="1">
      <c r="A522" s="411"/>
      <c r="B522" s="411"/>
      <c r="C522" s="411"/>
      <c r="D522" s="411"/>
      <c r="E522" s="411"/>
      <c r="F522" s="411"/>
      <c r="G522" s="411"/>
      <c r="H522" s="411"/>
      <c r="I522" s="411"/>
      <c r="J522" s="411"/>
      <c r="K522" s="411"/>
      <c r="L522" s="411"/>
      <c r="M522" s="411"/>
      <c r="N522" s="411"/>
      <c r="O522" s="411"/>
      <c r="P522" s="411"/>
      <c r="Q522" s="411"/>
      <c r="R522" s="411"/>
      <c r="S522" s="411"/>
      <c r="T522" s="411"/>
      <c r="U522" s="411"/>
      <c r="V522" s="411"/>
      <c r="W522" s="411"/>
      <c r="X522" s="411"/>
      <c r="Y522" s="411"/>
    </row>
    <row r="523" ht="15.75" customHeight="1">
      <c r="A523" s="411"/>
      <c r="B523" s="411"/>
      <c r="C523" s="411"/>
      <c r="D523" s="411"/>
      <c r="E523" s="411"/>
      <c r="F523" s="411"/>
      <c r="G523" s="411"/>
      <c r="H523" s="411"/>
      <c r="I523" s="411"/>
      <c r="J523" s="411"/>
      <c r="K523" s="411"/>
      <c r="L523" s="411"/>
      <c r="M523" s="411"/>
      <c r="N523" s="411"/>
      <c r="O523" s="411"/>
      <c r="P523" s="411"/>
      <c r="Q523" s="411"/>
      <c r="R523" s="411"/>
      <c r="S523" s="411"/>
      <c r="T523" s="411"/>
      <c r="U523" s="411"/>
      <c r="V523" s="411"/>
      <c r="W523" s="411"/>
      <c r="X523" s="411"/>
      <c r="Y523" s="411"/>
    </row>
    <row r="524" ht="15.75" customHeight="1">
      <c r="A524" s="411"/>
      <c r="B524" s="411"/>
      <c r="C524" s="411"/>
      <c r="D524" s="411"/>
      <c r="E524" s="411"/>
      <c r="F524" s="411"/>
      <c r="G524" s="411"/>
      <c r="H524" s="411"/>
      <c r="I524" s="411"/>
      <c r="J524" s="411"/>
      <c r="K524" s="411"/>
      <c r="L524" s="411"/>
      <c r="M524" s="411"/>
      <c r="N524" s="411"/>
      <c r="O524" s="411"/>
      <c r="P524" s="411"/>
      <c r="Q524" s="411"/>
      <c r="R524" s="411"/>
      <c r="S524" s="411"/>
      <c r="T524" s="411"/>
      <c r="U524" s="411"/>
      <c r="V524" s="411"/>
      <c r="W524" s="411"/>
      <c r="X524" s="411"/>
      <c r="Y524" s="411"/>
    </row>
    <row r="525" ht="15.75" customHeight="1">
      <c r="A525" s="411"/>
      <c r="B525" s="411"/>
      <c r="C525" s="411"/>
      <c r="D525" s="411"/>
      <c r="E525" s="411"/>
      <c r="F525" s="411"/>
      <c r="G525" s="411"/>
      <c r="H525" s="411"/>
      <c r="I525" s="411"/>
      <c r="J525" s="411"/>
      <c r="K525" s="411"/>
      <c r="L525" s="411"/>
      <c r="M525" s="411"/>
      <c r="N525" s="411"/>
      <c r="O525" s="411"/>
      <c r="P525" s="411"/>
      <c r="Q525" s="411"/>
      <c r="R525" s="411"/>
      <c r="S525" s="411"/>
      <c r="T525" s="411"/>
      <c r="U525" s="411"/>
      <c r="V525" s="411"/>
      <c r="W525" s="411"/>
      <c r="X525" s="411"/>
      <c r="Y525" s="411"/>
    </row>
    <row r="526" ht="15.75" customHeight="1">
      <c r="A526" s="411"/>
      <c r="B526" s="411"/>
      <c r="C526" s="411"/>
      <c r="D526" s="411"/>
      <c r="E526" s="411"/>
      <c r="F526" s="411"/>
      <c r="G526" s="411"/>
      <c r="H526" s="411"/>
      <c r="I526" s="411"/>
      <c r="J526" s="411"/>
      <c r="K526" s="411"/>
      <c r="L526" s="411"/>
      <c r="M526" s="411"/>
      <c r="N526" s="411"/>
      <c r="O526" s="411"/>
      <c r="P526" s="411"/>
      <c r="Q526" s="411"/>
      <c r="R526" s="411"/>
      <c r="S526" s="411"/>
      <c r="T526" s="411"/>
      <c r="U526" s="411"/>
      <c r="V526" s="411"/>
      <c r="W526" s="411"/>
      <c r="X526" s="411"/>
      <c r="Y526" s="411"/>
    </row>
    <row r="527" ht="15.75" customHeight="1">
      <c r="A527" s="411"/>
      <c r="B527" s="411"/>
      <c r="C527" s="411"/>
      <c r="D527" s="411"/>
      <c r="E527" s="411"/>
      <c r="F527" s="411"/>
      <c r="G527" s="411"/>
      <c r="H527" s="411"/>
      <c r="I527" s="411"/>
      <c r="J527" s="411"/>
      <c r="K527" s="411"/>
      <c r="L527" s="411"/>
      <c r="M527" s="411"/>
      <c r="N527" s="411"/>
      <c r="O527" s="411"/>
      <c r="P527" s="411"/>
      <c r="Q527" s="411"/>
      <c r="R527" s="411"/>
      <c r="S527" s="411"/>
      <c r="T527" s="411"/>
      <c r="U527" s="411"/>
      <c r="V527" s="411"/>
      <c r="W527" s="411"/>
      <c r="X527" s="411"/>
      <c r="Y527" s="411"/>
    </row>
    <row r="528" ht="15.75" customHeight="1">
      <c r="A528" s="411"/>
      <c r="B528" s="411"/>
      <c r="C528" s="411"/>
      <c r="D528" s="411"/>
      <c r="E528" s="411"/>
      <c r="F528" s="411"/>
      <c r="G528" s="411"/>
      <c r="H528" s="411"/>
      <c r="I528" s="411"/>
      <c r="J528" s="411"/>
      <c r="K528" s="411"/>
      <c r="L528" s="411"/>
      <c r="M528" s="411"/>
      <c r="N528" s="411"/>
      <c r="O528" s="411"/>
      <c r="P528" s="411"/>
      <c r="Q528" s="411"/>
      <c r="R528" s="411"/>
      <c r="S528" s="411"/>
      <c r="T528" s="411"/>
      <c r="U528" s="411"/>
      <c r="V528" s="411"/>
      <c r="W528" s="411"/>
      <c r="X528" s="411"/>
      <c r="Y528" s="411"/>
    </row>
    <row r="529" ht="15.75" customHeight="1">
      <c r="A529" s="411"/>
      <c r="B529" s="411"/>
      <c r="C529" s="411"/>
      <c r="D529" s="411"/>
      <c r="E529" s="411"/>
      <c r="F529" s="411"/>
      <c r="G529" s="411"/>
      <c r="H529" s="411"/>
      <c r="I529" s="411"/>
      <c r="J529" s="411"/>
      <c r="K529" s="411"/>
      <c r="L529" s="411"/>
      <c r="M529" s="411"/>
      <c r="N529" s="411"/>
      <c r="O529" s="411"/>
      <c r="P529" s="411"/>
      <c r="Q529" s="411"/>
      <c r="R529" s="411"/>
      <c r="S529" s="411"/>
      <c r="T529" s="411"/>
      <c r="U529" s="411"/>
      <c r="V529" s="411"/>
      <c r="W529" s="411"/>
      <c r="X529" s="411"/>
      <c r="Y529" s="411"/>
    </row>
    <row r="530" ht="15.75" customHeight="1">
      <c r="A530" s="411"/>
      <c r="B530" s="411"/>
      <c r="C530" s="411"/>
      <c r="D530" s="411"/>
      <c r="E530" s="411"/>
      <c r="F530" s="411"/>
      <c r="G530" s="411"/>
      <c r="H530" s="411"/>
      <c r="I530" s="411"/>
      <c r="J530" s="411"/>
      <c r="K530" s="411"/>
      <c r="L530" s="411"/>
      <c r="M530" s="411"/>
      <c r="N530" s="411"/>
      <c r="O530" s="411"/>
      <c r="P530" s="411"/>
      <c r="Q530" s="411"/>
      <c r="R530" s="411"/>
      <c r="S530" s="411"/>
      <c r="T530" s="411"/>
      <c r="U530" s="411"/>
      <c r="V530" s="411"/>
      <c r="W530" s="411"/>
      <c r="X530" s="411"/>
      <c r="Y530" s="411"/>
    </row>
    <row r="531" ht="15.75" customHeight="1">
      <c r="A531" s="411"/>
      <c r="B531" s="411"/>
      <c r="C531" s="411"/>
      <c r="D531" s="411"/>
      <c r="E531" s="411"/>
      <c r="F531" s="411"/>
      <c r="G531" s="411"/>
      <c r="H531" s="411"/>
      <c r="I531" s="411"/>
      <c r="J531" s="411"/>
      <c r="K531" s="411"/>
      <c r="L531" s="411"/>
      <c r="M531" s="411"/>
      <c r="N531" s="411"/>
      <c r="O531" s="411"/>
      <c r="P531" s="411"/>
      <c r="Q531" s="411"/>
      <c r="R531" s="411"/>
      <c r="S531" s="411"/>
      <c r="T531" s="411"/>
      <c r="U531" s="411"/>
      <c r="V531" s="411"/>
      <c r="W531" s="411"/>
      <c r="X531" s="411"/>
      <c r="Y531" s="411"/>
    </row>
    <row r="532" ht="15.75" customHeight="1">
      <c r="A532" s="411"/>
      <c r="B532" s="411"/>
      <c r="C532" s="411"/>
      <c r="D532" s="411"/>
      <c r="E532" s="411"/>
      <c r="F532" s="411"/>
      <c r="G532" s="411"/>
      <c r="H532" s="411"/>
      <c r="I532" s="411"/>
      <c r="J532" s="411"/>
      <c r="K532" s="411"/>
      <c r="L532" s="411"/>
      <c r="M532" s="411"/>
      <c r="N532" s="411"/>
      <c r="O532" s="411"/>
      <c r="P532" s="411"/>
      <c r="Q532" s="411"/>
      <c r="R532" s="411"/>
      <c r="S532" s="411"/>
      <c r="T532" s="411"/>
      <c r="U532" s="411"/>
      <c r="V532" s="411"/>
      <c r="W532" s="411"/>
      <c r="X532" s="411"/>
      <c r="Y532" s="411"/>
    </row>
    <row r="533" ht="15.75" customHeight="1">
      <c r="A533" s="411"/>
      <c r="B533" s="411"/>
      <c r="C533" s="411"/>
      <c r="D533" s="411"/>
      <c r="E533" s="411"/>
      <c r="F533" s="411"/>
      <c r="G533" s="411"/>
      <c r="H533" s="411"/>
      <c r="I533" s="411"/>
      <c r="J533" s="411"/>
      <c r="K533" s="411"/>
      <c r="L533" s="411"/>
      <c r="M533" s="411"/>
      <c r="N533" s="411"/>
      <c r="O533" s="411"/>
      <c r="P533" s="411"/>
      <c r="Q533" s="411"/>
      <c r="R533" s="411"/>
      <c r="S533" s="411"/>
      <c r="T533" s="411"/>
      <c r="U533" s="411"/>
      <c r="V533" s="411"/>
      <c r="W533" s="411"/>
      <c r="X533" s="411"/>
      <c r="Y533" s="411"/>
    </row>
    <row r="534" ht="15.75" customHeight="1">
      <c r="A534" s="411"/>
      <c r="B534" s="411"/>
      <c r="C534" s="411"/>
      <c r="D534" s="411"/>
      <c r="E534" s="411"/>
      <c r="F534" s="411"/>
      <c r="G534" s="411"/>
      <c r="H534" s="411"/>
      <c r="I534" s="411"/>
      <c r="J534" s="411"/>
      <c r="K534" s="411"/>
      <c r="L534" s="411"/>
      <c r="M534" s="411"/>
      <c r="N534" s="411"/>
      <c r="O534" s="411"/>
      <c r="P534" s="411"/>
      <c r="Q534" s="411"/>
      <c r="R534" s="411"/>
      <c r="S534" s="411"/>
      <c r="T534" s="411"/>
      <c r="U534" s="411"/>
      <c r="V534" s="411"/>
      <c r="W534" s="411"/>
      <c r="X534" s="411"/>
      <c r="Y534" s="411"/>
    </row>
    <row r="535" ht="15.75" customHeight="1">
      <c r="A535" s="411"/>
      <c r="B535" s="411"/>
      <c r="C535" s="411"/>
      <c r="D535" s="411"/>
      <c r="E535" s="411"/>
      <c r="F535" s="411"/>
      <c r="G535" s="411"/>
      <c r="H535" s="411"/>
      <c r="I535" s="411"/>
      <c r="J535" s="411"/>
      <c r="K535" s="411"/>
      <c r="L535" s="411"/>
      <c r="M535" s="411"/>
      <c r="N535" s="411"/>
      <c r="O535" s="411"/>
      <c r="P535" s="411"/>
      <c r="Q535" s="411"/>
      <c r="R535" s="411"/>
      <c r="S535" s="411"/>
      <c r="T535" s="411"/>
      <c r="U535" s="411"/>
      <c r="V535" s="411"/>
      <c r="W535" s="411"/>
      <c r="X535" s="411"/>
      <c r="Y535" s="411"/>
    </row>
    <row r="536" ht="15.75" customHeight="1">
      <c r="A536" s="411"/>
      <c r="B536" s="411"/>
      <c r="C536" s="411"/>
      <c r="D536" s="411"/>
      <c r="E536" s="411"/>
      <c r="F536" s="411"/>
      <c r="G536" s="411"/>
      <c r="H536" s="411"/>
      <c r="I536" s="411"/>
      <c r="J536" s="411"/>
      <c r="K536" s="411"/>
      <c r="L536" s="411"/>
      <c r="M536" s="411"/>
      <c r="N536" s="411"/>
      <c r="O536" s="411"/>
      <c r="P536" s="411"/>
      <c r="Q536" s="411"/>
      <c r="R536" s="411"/>
      <c r="S536" s="411"/>
      <c r="T536" s="411"/>
      <c r="U536" s="411"/>
      <c r="V536" s="411"/>
      <c r="W536" s="411"/>
      <c r="X536" s="411"/>
      <c r="Y536" s="411"/>
    </row>
    <row r="537" ht="15.75" customHeight="1">
      <c r="A537" s="411"/>
      <c r="B537" s="411"/>
      <c r="C537" s="411"/>
      <c r="D537" s="411"/>
      <c r="E537" s="411"/>
      <c r="F537" s="411"/>
      <c r="G537" s="411"/>
      <c r="H537" s="411"/>
      <c r="I537" s="411"/>
      <c r="J537" s="411"/>
      <c r="K537" s="411"/>
      <c r="L537" s="411"/>
      <c r="M537" s="411"/>
      <c r="N537" s="411"/>
      <c r="O537" s="411"/>
      <c r="P537" s="411"/>
      <c r="Q537" s="411"/>
      <c r="R537" s="411"/>
      <c r="S537" s="411"/>
      <c r="T537" s="411"/>
      <c r="U537" s="411"/>
      <c r="V537" s="411"/>
      <c r="W537" s="411"/>
      <c r="X537" s="411"/>
      <c r="Y537" s="411"/>
    </row>
    <row r="538" ht="15.75" customHeight="1">
      <c r="A538" s="411"/>
      <c r="B538" s="411"/>
      <c r="C538" s="411"/>
      <c r="D538" s="411"/>
      <c r="E538" s="411"/>
      <c r="F538" s="411"/>
      <c r="G538" s="411"/>
      <c r="H538" s="411"/>
      <c r="I538" s="411"/>
      <c r="J538" s="411"/>
      <c r="K538" s="411"/>
      <c r="L538" s="411"/>
      <c r="M538" s="411"/>
      <c r="N538" s="411"/>
      <c r="O538" s="411"/>
      <c r="P538" s="411"/>
      <c r="Q538" s="411"/>
      <c r="R538" s="411"/>
      <c r="S538" s="411"/>
      <c r="T538" s="411"/>
      <c r="U538" s="411"/>
      <c r="V538" s="411"/>
      <c r="W538" s="411"/>
      <c r="X538" s="411"/>
      <c r="Y538" s="411"/>
    </row>
    <row r="539" ht="15.75" customHeight="1">
      <c r="A539" s="411"/>
      <c r="B539" s="411"/>
      <c r="C539" s="411"/>
      <c r="D539" s="411"/>
      <c r="E539" s="411"/>
      <c r="F539" s="411"/>
      <c r="G539" s="411"/>
      <c r="H539" s="411"/>
      <c r="I539" s="411"/>
      <c r="J539" s="411"/>
      <c r="K539" s="411"/>
      <c r="L539" s="411"/>
      <c r="M539" s="411"/>
      <c r="N539" s="411"/>
      <c r="O539" s="411"/>
      <c r="P539" s="411"/>
      <c r="Q539" s="411"/>
      <c r="R539" s="411"/>
      <c r="S539" s="411"/>
      <c r="T539" s="411"/>
      <c r="U539" s="411"/>
      <c r="V539" s="411"/>
      <c r="W539" s="411"/>
      <c r="X539" s="411"/>
      <c r="Y539" s="411"/>
    </row>
    <row r="540" ht="15.75" customHeight="1">
      <c r="A540" s="411"/>
      <c r="B540" s="411"/>
      <c r="C540" s="411"/>
      <c r="D540" s="411"/>
      <c r="E540" s="411"/>
      <c r="F540" s="411"/>
      <c r="G540" s="411"/>
      <c r="H540" s="411"/>
      <c r="I540" s="411"/>
      <c r="J540" s="411"/>
      <c r="K540" s="411"/>
      <c r="L540" s="411"/>
      <c r="M540" s="411"/>
      <c r="N540" s="411"/>
      <c r="O540" s="411"/>
      <c r="P540" s="411"/>
      <c r="Q540" s="411"/>
      <c r="R540" s="411"/>
      <c r="S540" s="411"/>
      <c r="T540" s="411"/>
      <c r="U540" s="411"/>
      <c r="V540" s="411"/>
      <c r="W540" s="411"/>
      <c r="X540" s="411"/>
      <c r="Y540" s="411"/>
    </row>
    <row r="541" ht="15.75" customHeight="1">
      <c r="A541" s="411"/>
      <c r="B541" s="411"/>
      <c r="C541" s="411"/>
      <c r="D541" s="411"/>
      <c r="E541" s="411"/>
      <c r="F541" s="411"/>
      <c r="G541" s="411"/>
      <c r="H541" s="411"/>
      <c r="I541" s="411"/>
      <c r="J541" s="411"/>
      <c r="K541" s="411"/>
      <c r="L541" s="411"/>
      <c r="M541" s="411"/>
      <c r="N541" s="411"/>
      <c r="O541" s="411"/>
      <c r="P541" s="411"/>
      <c r="Q541" s="411"/>
      <c r="R541" s="411"/>
      <c r="S541" s="411"/>
      <c r="T541" s="411"/>
      <c r="U541" s="411"/>
      <c r="V541" s="411"/>
      <c r="W541" s="411"/>
      <c r="X541" s="411"/>
      <c r="Y541" s="411"/>
    </row>
    <row r="542" ht="15.75" customHeight="1">
      <c r="A542" s="411"/>
      <c r="B542" s="411"/>
      <c r="C542" s="411"/>
      <c r="D542" s="411"/>
      <c r="E542" s="411"/>
      <c r="F542" s="411"/>
      <c r="G542" s="411"/>
      <c r="H542" s="411"/>
      <c r="I542" s="411"/>
      <c r="J542" s="411"/>
      <c r="K542" s="411"/>
      <c r="L542" s="411"/>
      <c r="M542" s="411"/>
      <c r="N542" s="411"/>
      <c r="O542" s="411"/>
      <c r="P542" s="411"/>
      <c r="Q542" s="411"/>
      <c r="R542" s="411"/>
      <c r="S542" s="411"/>
      <c r="T542" s="411"/>
      <c r="U542" s="411"/>
      <c r="V542" s="411"/>
      <c r="W542" s="411"/>
      <c r="X542" s="411"/>
      <c r="Y542" s="411"/>
    </row>
    <row r="543" ht="15.75" customHeight="1">
      <c r="A543" s="411"/>
      <c r="B543" s="411"/>
      <c r="C543" s="411"/>
      <c r="D543" s="411"/>
      <c r="E543" s="411"/>
      <c r="F543" s="411"/>
      <c r="G543" s="411"/>
      <c r="H543" s="411"/>
      <c r="I543" s="411"/>
      <c r="J543" s="411"/>
      <c r="K543" s="411"/>
      <c r="L543" s="411"/>
      <c r="M543" s="411"/>
      <c r="N543" s="411"/>
      <c r="O543" s="411"/>
      <c r="P543" s="411"/>
      <c r="Q543" s="411"/>
      <c r="R543" s="411"/>
      <c r="S543" s="411"/>
      <c r="T543" s="411"/>
      <c r="U543" s="411"/>
      <c r="V543" s="411"/>
      <c r="W543" s="411"/>
      <c r="X543" s="411"/>
      <c r="Y543" s="411"/>
    </row>
    <row r="544" ht="15.75" customHeight="1">
      <c r="A544" s="411"/>
      <c r="B544" s="411"/>
      <c r="C544" s="411"/>
      <c r="D544" s="411"/>
      <c r="E544" s="411"/>
      <c r="F544" s="411"/>
      <c r="G544" s="411"/>
      <c r="H544" s="411"/>
      <c r="I544" s="411"/>
      <c r="J544" s="411"/>
      <c r="K544" s="411"/>
      <c r="L544" s="411"/>
      <c r="M544" s="411"/>
      <c r="N544" s="411"/>
      <c r="O544" s="411"/>
      <c r="P544" s="411"/>
      <c r="Q544" s="411"/>
      <c r="R544" s="411"/>
      <c r="S544" s="411"/>
      <c r="T544" s="411"/>
      <c r="U544" s="411"/>
      <c r="V544" s="411"/>
      <c r="W544" s="411"/>
      <c r="X544" s="411"/>
      <c r="Y544" s="411"/>
    </row>
    <row r="545" ht="15.75" customHeight="1">
      <c r="A545" s="411"/>
      <c r="B545" s="411"/>
      <c r="C545" s="411"/>
      <c r="D545" s="411"/>
      <c r="E545" s="411"/>
      <c r="F545" s="411"/>
      <c r="G545" s="411"/>
      <c r="H545" s="411"/>
      <c r="I545" s="411"/>
      <c r="J545" s="411"/>
      <c r="K545" s="411"/>
      <c r="L545" s="411"/>
      <c r="M545" s="411"/>
      <c r="N545" s="411"/>
      <c r="O545" s="411"/>
      <c r="P545" s="411"/>
      <c r="Q545" s="411"/>
      <c r="R545" s="411"/>
      <c r="S545" s="411"/>
      <c r="T545" s="411"/>
      <c r="U545" s="411"/>
      <c r="V545" s="411"/>
      <c r="W545" s="411"/>
      <c r="X545" s="411"/>
      <c r="Y545" s="411"/>
    </row>
    <row r="546" ht="15.75" customHeight="1">
      <c r="A546" s="411"/>
      <c r="B546" s="411"/>
      <c r="C546" s="411"/>
      <c r="D546" s="411"/>
      <c r="E546" s="411"/>
      <c r="F546" s="411"/>
      <c r="G546" s="411"/>
      <c r="H546" s="411"/>
      <c r="I546" s="411"/>
      <c r="J546" s="411"/>
      <c r="K546" s="411"/>
      <c r="L546" s="411"/>
      <c r="M546" s="411"/>
      <c r="N546" s="411"/>
      <c r="O546" s="411"/>
      <c r="P546" s="411"/>
      <c r="Q546" s="411"/>
      <c r="R546" s="411"/>
      <c r="S546" s="411"/>
      <c r="T546" s="411"/>
      <c r="U546" s="411"/>
      <c r="V546" s="411"/>
      <c r="W546" s="411"/>
      <c r="X546" s="411"/>
      <c r="Y546" s="411"/>
    </row>
    <row r="547" ht="15.75" customHeight="1">
      <c r="A547" s="411"/>
      <c r="B547" s="411"/>
      <c r="C547" s="411"/>
      <c r="D547" s="411"/>
      <c r="E547" s="411"/>
      <c r="F547" s="411"/>
      <c r="G547" s="411"/>
      <c r="H547" s="411"/>
      <c r="I547" s="411"/>
      <c r="J547" s="411"/>
      <c r="K547" s="411"/>
      <c r="L547" s="411"/>
      <c r="M547" s="411"/>
      <c r="N547" s="411"/>
      <c r="O547" s="411"/>
      <c r="P547" s="411"/>
      <c r="Q547" s="411"/>
      <c r="R547" s="411"/>
      <c r="S547" s="411"/>
      <c r="T547" s="411"/>
      <c r="U547" s="411"/>
      <c r="V547" s="411"/>
      <c r="W547" s="411"/>
      <c r="X547" s="411"/>
      <c r="Y547" s="411"/>
    </row>
    <row r="548" ht="15.75" customHeight="1">
      <c r="A548" s="411"/>
      <c r="B548" s="411"/>
      <c r="C548" s="411"/>
      <c r="D548" s="411"/>
      <c r="E548" s="411"/>
      <c r="F548" s="411"/>
      <c r="G548" s="411"/>
      <c r="H548" s="411"/>
      <c r="I548" s="411"/>
      <c r="J548" s="411"/>
      <c r="K548" s="411"/>
      <c r="L548" s="411"/>
      <c r="M548" s="411"/>
      <c r="N548" s="411"/>
      <c r="O548" s="411"/>
      <c r="P548" s="411"/>
      <c r="Q548" s="411"/>
      <c r="R548" s="411"/>
      <c r="S548" s="411"/>
      <c r="T548" s="411"/>
      <c r="U548" s="411"/>
      <c r="V548" s="411"/>
      <c r="W548" s="411"/>
      <c r="X548" s="411"/>
      <c r="Y548" s="411"/>
    </row>
    <row r="549" ht="15.75" customHeight="1">
      <c r="A549" s="411"/>
      <c r="B549" s="411"/>
      <c r="C549" s="411"/>
      <c r="D549" s="411"/>
      <c r="E549" s="411"/>
      <c r="F549" s="411"/>
      <c r="G549" s="411"/>
      <c r="H549" s="411"/>
      <c r="I549" s="411"/>
      <c r="J549" s="411"/>
      <c r="K549" s="411"/>
      <c r="L549" s="411"/>
      <c r="M549" s="411"/>
      <c r="N549" s="411"/>
      <c r="O549" s="411"/>
      <c r="P549" s="411"/>
      <c r="Q549" s="411"/>
      <c r="R549" s="411"/>
      <c r="S549" s="411"/>
      <c r="T549" s="411"/>
      <c r="U549" s="411"/>
      <c r="V549" s="411"/>
      <c r="W549" s="411"/>
      <c r="X549" s="411"/>
      <c r="Y549" s="411"/>
    </row>
    <row r="550" ht="15.75" customHeight="1">
      <c r="A550" s="411"/>
      <c r="B550" s="411"/>
      <c r="C550" s="411"/>
      <c r="D550" s="411"/>
      <c r="E550" s="411"/>
      <c r="F550" s="411"/>
      <c r="G550" s="411"/>
      <c r="H550" s="411"/>
      <c r="I550" s="411"/>
      <c r="J550" s="411"/>
      <c r="K550" s="411"/>
      <c r="L550" s="411"/>
      <c r="M550" s="411"/>
      <c r="N550" s="411"/>
      <c r="O550" s="411"/>
      <c r="P550" s="411"/>
      <c r="Q550" s="411"/>
      <c r="R550" s="411"/>
      <c r="S550" s="411"/>
      <c r="T550" s="411"/>
      <c r="U550" s="411"/>
      <c r="V550" s="411"/>
      <c r="W550" s="411"/>
      <c r="X550" s="411"/>
      <c r="Y550" s="411"/>
    </row>
    <row r="551" ht="15.75" customHeight="1">
      <c r="A551" s="411"/>
      <c r="B551" s="411"/>
      <c r="C551" s="411"/>
      <c r="D551" s="411"/>
      <c r="E551" s="411"/>
      <c r="F551" s="411"/>
      <c r="G551" s="411"/>
      <c r="H551" s="411"/>
      <c r="I551" s="411"/>
      <c r="J551" s="411"/>
      <c r="K551" s="411"/>
      <c r="L551" s="411"/>
      <c r="M551" s="411"/>
      <c r="N551" s="411"/>
      <c r="O551" s="411"/>
      <c r="P551" s="411"/>
      <c r="Q551" s="411"/>
      <c r="R551" s="411"/>
      <c r="S551" s="411"/>
      <c r="T551" s="411"/>
      <c r="U551" s="411"/>
      <c r="V551" s="411"/>
      <c r="W551" s="411"/>
      <c r="X551" s="411"/>
      <c r="Y551" s="411"/>
    </row>
    <row r="552" ht="15.75" customHeight="1">
      <c r="A552" s="411"/>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row>
    <row r="553" ht="15.75" customHeight="1">
      <c r="A553" s="411"/>
      <c r="B553" s="411"/>
      <c r="C553" s="411"/>
      <c r="D553" s="411"/>
      <c r="E553" s="411"/>
      <c r="F553" s="411"/>
      <c r="G553" s="411"/>
      <c r="H553" s="411"/>
      <c r="I553" s="411"/>
      <c r="J553" s="411"/>
      <c r="K553" s="411"/>
      <c r="L553" s="411"/>
      <c r="M553" s="411"/>
      <c r="N553" s="411"/>
      <c r="O553" s="411"/>
      <c r="P553" s="411"/>
      <c r="Q553" s="411"/>
      <c r="R553" s="411"/>
      <c r="S553" s="411"/>
      <c r="T553" s="411"/>
      <c r="U553" s="411"/>
      <c r="V553" s="411"/>
      <c r="W553" s="411"/>
      <c r="X553" s="411"/>
      <c r="Y553" s="411"/>
    </row>
    <row r="554" ht="15.75" customHeight="1">
      <c r="A554" s="411"/>
      <c r="B554" s="411"/>
      <c r="C554" s="411"/>
      <c r="D554" s="411"/>
      <c r="E554" s="411"/>
      <c r="F554" s="411"/>
      <c r="G554" s="411"/>
      <c r="H554" s="411"/>
      <c r="I554" s="411"/>
      <c r="J554" s="411"/>
      <c r="K554" s="411"/>
      <c r="L554" s="411"/>
      <c r="M554" s="411"/>
      <c r="N554" s="411"/>
      <c r="O554" s="411"/>
      <c r="P554" s="411"/>
      <c r="Q554" s="411"/>
      <c r="R554" s="411"/>
      <c r="S554" s="411"/>
      <c r="T554" s="411"/>
      <c r="U554" s="411"/>
      <c r="V554" s="411"/>
      <c r="W554" s="411"/>
      <c r="X554" s="411"/>
      <c r="Y554" s="411"/>
    </row>
    <row r="555" ht="15.75" customHeight="1">
      <c r="A555" s="411"/>
      <c r="B555" s="411"/>
      <c r="C555" s="411"/>
      <c r="D555" s="411"/>
      <c r="E555" s="411"/>
      <c r="F555" s="411"/>
      <c r="G555" s="411"/>
      <c r="H555" s="411"/>
      <c r="I555" s="411"/>
      <c r="J555" s="411"/>
      <c r="K555" s="411"/>
      <c r="L555" s="411"/>
      <c r="M555" s="411"/>
      <c r="N555" s="411"/>
      <c r="O555" s="411"/>
      <c r="P555" s="411"/>
      <c r="Q555" s="411"/>
      <c r="R555" s="411"/>
      <c r="S555" s="411"/>
      <c r="T555" s="411"/>
      <c r="U555" s="411"/>
      <c r="V555" s="411"/>
      <c r="W555" s="411"/>
      <c r="X555" s="411"/>
      <c r="Y555" s="411"/>
    </row>
    <row r="556" ht="15.75" customHeight="1">
      <c r="A556" s="411"/>
      <c r="B556" s="411"/>
      <c r="C556" s="411"/>
      <c r="D556" s="411"/>
      <c r="E556" s="411"/>
      <c r="F556" s="411"/>
      <c r="G556" s="411"/>
      <c r="H556" s="411"/>
      <c r="I556" s="411"/>
      <c r="J556" s="411"/>
      <c r="K556" s="411"/>
      <c r="L556" s="411"/>
      <c r="M556" s="411"/>
      <c r="N556" s="411"/>
      <c r="O556" s="411"/>
      <c r="P556" s="411"/>
      <c r="Q556" s="411"/>
      <c r="R556" s="411"/>
      <c r="S556" s="411"/>
      <c r="T556" s="411"/>
      <c r="U556" s="411"/>
      <c r="V556" s="411"/>
      <c r="W556" s="411"/>
      <c r="X556" s="411"/>
      <c r="Y556" s="411"/>
    </row>
    <row r="557" ht="15.75" customHeight="1">
      <c r="A557" s="411"/>
      <c r="B557" s="411"/>
      <c r="C557" s="411"/>
      <c r="D557" s="411"/>
      <c r="E557" s="411"/>
      <c r="F557" s="411"/>
      <c r="G557" s="411"/>
      <c r="H557" s="411"/>
      <c r="I557" s="411"/>
      <c r="J557" s="411"/>
      <c r="K557" s="411"/>
      <c r="L557" s="411"/>
      <c r="M557" s="411"/>
      <c r="N557" s="411"/>
      <c r="O557" s="411"/>
      <c r="P557" s="411"/>
      <c r="Q557" s="411"/>
      <c r="R557" s="411"/>
      <c r="S557" s="411"/>
      <c r="T557" s="411"/>
      <c r="U557" s="411"/>
      <c r="V557" s="411"/>
      <c r="W557" s="411"/>
      <c r="X557" s="411"/>
      <c r="Y557" s="411"/>
    </row>
    <row r="558" ht="15.75" customHeight="1">
      <c r="A558" s="411"/>
      <c r="B558" s="411"/>
      <c r="C558" s="411"/>
      <c r="D558" s="411"/>
      <c r="E558" s="411"/>
      <c r="F558" s="411"/>
      <c r="G558" s="411"/>
      <c r="H558" s="411"/>
      <c r="I558" s="411"/>
      <c r="J558" s="411"/>
      <c r="K558" s="411"/>
      <c r="L558" s="411"/>
      <c r="M558" s="411"/>
      <c r="N558" s="411"/>
      <c r="O558" s="411"/>
      <c r="P558" s="411"/>
      <c r="Q558" s="411"/>
      <c r="R558" s="411"/>
      <c r="S558" s="411"/>
      <c r="T558" s="411"/>
      <c r="U558" s="411"/>
      <c r="V558" s="411"/>
      <c r="W558" s="411"/>
      <c r="X558" s="411"/>
      <c r="Y558" s="411"/>
    </row>
    <row r="559" ht="15.75" customHeight="1">
      <c r="A559" s="411"/>
      <c r="B559" s="411"/>
      <c r="C559" s="411"/>
      <c r="D559" s="411"/>
      <c r="E559" s="411"/>
      <c r="F559" s="411"/>
      <c r="G559" s="411"/>
      <c r="H559" s="411"/>
      <c r="I559" s="411"/>
      <c r="J559" s="411"/>
      <c r="K559" s="411"/>
      <c r="L559" s="411"/>
      <c r="M559" s="411"/>
      <c r="N559" s="411"/>
      <c r="O559" s="411"/>
      <c r="P559" s="411"/>
      <c r="Q559" s="411"/>
      <c r="R559" s="411"/>
      <c r="S559" s="411"/>
      <c r="T559" s="411"/>
      <c r="U559" s="411"/>
      <c r="V559" s="411"/>
      <c r="W559" s="411"/>
      <c r="X559" s="411"/>
      <c r="Y559" s="411"/>
    </row>
    <row r="560" ht="15.75" customHeight="1">
      <c r="A560" s="411"/>
      <c r="B560" s="411"/>
      <c r="C560" s="411"/>
      <c r="D560" s="411"/>
      <c r="E560" s="411"/>
      <c r="F560" s="411"/>
      <c r="G560" s="411"/>
      <c r="H560" s="411"/>
      <c r="I560" s="411"/>
      <c r="J560" s="411"/>
      <c r="K560" s="411"/>
      <c r="L560" s="411"/>
      <c r="M560" s="411"/>
      <c r="N560" s="411"/>
      <c r="O560" s="411"/>
      <c r="P560" s="411"/>
      <c r="Q560" s="411"/>
      <c r="R560" s="411"/>
      <c r="S560" s="411"/>
      <c r="T560" s="411"/>
      <c r="U560" s="411"/>
      <c r="V560" s="411"/>
      <c r="W560" s="411"/>
      <c r="X560" s="411"/>
      <c r="Y560" s="411"/>
    </row>
    <row r="561" ht="15.75" customHeight="1">
      <c r="A561" s="411"/>
      <c r="B561" s="411"/>
      <c r="C561" s="411"/>
      <c r="D561" s="411"/>
      <c r="E561" s="411"/>
      <c r="F561" s="411"/>
      <c r="G561" s="411"/>
      <c r="H561" s="411"/>
      <c r="I561" s="411"/>
      <c r="J561" s="411"/>
      <c r="K561" s="411"/>
      <c r="L561" s="411"/>
      <c r="M561" s="411"/>
      <c r="N561" s="411"/>
      <c r="O561" s="411"/>
      <c r="P561" s="411"/>
      <c r="Q561" s="411"/>
      <c r="R561" s="411"/>
      <c r="S561" s="411"/>
      <c r="T561" s="411"/>
      <c r="U561" s="411"/>
      <c r="V561" s="411"/>
      <c r="W561" s="411"/>
      <c r="X561" s="411"/>
      <c r="Y561" s="411"/>
    </row>
    <row r="562" ht="15.75" customHeight="1">
      <c r="A562" s="411"/>
      <c r="B562" s="411"/>
      <c r="C562" s="411"/>
      <c r="D562" s="411"/>
      <c r="E562" s="411"/>
      <c r="F562" s="411"/>
      <c r="G562" s="411"/>
      <c r="H562" s="411"/>
      <c r="I562" s="411"/>
      <c r="J562" s="411"/>
      <c r="K562" s="411"/>
      <c r="L562" s="411"/>
      <c r="M562" s="411"/>
      <c r="N562" s="411"/>
      <c r="O562" s="411"/>
      <c r="P562" s="411"/>
      <c r="Q562" s="411"/>
      <c r="R562" s="411"/>
      <c r="S562" s="411"/>
      <c r="T562" s="411"/>
      <c r="U562" s="411"/>
      <c r="V562" s="411"/>
      <c r="W562" s="411"/>
      <c r="X562" s="411"/>
      <c r="Y562" s="411"/>
    </row>
    <row r="563" ht="15.75" customHeight="1">
      <c r="A563" s="411"/>
      <c r="B563" s="411"/>
      <c r="C563" s="411"/>
      <c r="D563" s="411"/>
      <c r="E563" s="411"/>
      <c r="F563" s="411"/>
      <c r="G563" s="411"/>
      <c r="H563" s="411"/>
      <c r="I563" s="411"/>
      <c r="J563" s="411"/>
      <c r="K563" s="411"/>
      <c r="L563" s="411"/>
      <c r="M563" s="411"/>
      <c r="N563" s="411"/>
      <c r="O563" s="411"/>
      <c r="P563" s="411"/>
      <c r="Q563" s="411"/>
      <c r="R563" s="411"/>
      <c r="S563" s="411"/>
      <c r="T563" s="411"/>
      <c r="U563" s="411"/>
      <c r="V563" s="411"/>
      <c r="W563" s="411"/>
      <c r="X563" s="411"/>
      <c r="Y563" s="411"/>
    </row>
    <row r="564" ht="15.75" customHeight="1">
      <c r="A564" s="411"/>
      <c r="B564" s="411"/>
      <c r="C564" s="411"/>
      <c r="D564" s="411"/>
      <c r="E564" s="411"/>
      <c r="F564" s="411"/>
      <c r="G564" s="411"/>
      <c r="H564" s="411"/>
      <c r="I564" s="411"/>
      <c r="J564" s="411"/>
      <c r="K564" s="411"/>
      <c r="L564" s="411"/>
      <c r="M564" s="411"/>
      <c r="N564" s="411"/>
      <c r="O564" s="411"/>
      <c r="P564" s="411"/>
      <c r="Q564" s="411"/>
      <c r="R564" s="411"/>
      <c r="S564" s="411"/>
      <c r="T564" s="411"/>
      <c r="U564" s="411"/>
      <c r="V564" s="411"/>
      <c r="W564" s="411"/>
      <c r="X564" s="411"/>
      <c r="Y564" s="411"/>
    </row>
    <row r="565" ht="15.75" customHeight="1">
      <c r="A565" s="411"/>
      <c r="B565" s="411"/>
      <c r="C565" s="411"/>
      <c r="D565" s="411"/>
      <c r="E565" s="411"/>
      <c r="F565" s="411"/>
      <c r="G565" s="411"/>
      <c r="H565" s="411"/>
      <c r="I565" s="411"/>
      <c r="J565" s="411"/>
      <c r="K565" s="411"/>
      <c r="L565" s="411"/>
      <c r="M565" s="411"/>
      <c r="N565" s="411"/>
      <c r="O565" s="411"/>
      <c r="P565" s="411"/>
      <c r="Q565" s="411"/>
      <c r="R565" s="411"/>
      <c r="S565" s="411"/>
      <c r="T565" s="411"/>
      <c r="U565" s="411"/>
      <c r="V565" s="411"/>
      <c r="W565" s="411"/>
      <c r="X565" s="411"/>
      <c r="Y565" s="411"/>
    </row>
    <row r="566" ht="15.75" customHeight="1">
      <c r="A566" s="411"/>
      <c r="B566" s="411"/>
      <c r="C566" s="411"/>
      <c r="D566" s="411"/>
      <c r="E566" s="411"/>
      <c r="F566" s="411"/>
      <c r="G566" s="411"/>
      <c r="H566" s="411"/>
      <c r="I566" s="411"/>
      <c r="J566" s="411"/>
      <c r="K566" s="411"/>
      <c r="L566" s="411"/>
      <c r="M566" s="411"/>
      <c r="N566" s="411"/>
      <c r="O566" s="411"/>
      <c r="P566" s="411"/>
      <c r="Q566" s="411"/>
      <c r="R566" s="411"/>
      <c r="S566" s="411"/>
      <c r="T566" s="411"/>
      <c r="U566" s="411"/>
      <c r="V566" s="411"/>
      <c r="W566" s="411"/>
      <c r="X566" s="411"/>
      <c r="Y566" s="411"/>
    </row>
    <row r="567" ht="15.75" customHeight="1">
      <c r="A567" s="411"/>
      <c r="B567" s="411"/>
      <c r="C567" s="411"/>
      <c r="D567" s="411"/>
      <c r="E567" s="411"/>
      <c r="F567" s="411"/>
      <c r="G567" s="411"/>
      <c r="H567" s="411"/>
      <c r="I567" s="411"/>
      <c r="J567" s="411"/>
      <c r="K567" s="411"/>
      <c r="L567" s="411"/>
      <c r="M567" s="411"/>
      <c r="N567" s="411"/>
      <c r="O567" s="411"/>
      <c r="P567" s="411"/>
      <c r="Q567" s="411"/>
      <c r="R567" s="411"/>
      <c r="S567" s="411"/>
      <c r="T567" s="411"/>
      <c r="U567" s="411"/>
      <c r="V567" s="411"/>
      <c r="W567" s="411"/>
      <c r="X567" s="411"/>
      <c r="Y567" s="411"/>
    </row>
    <row r="568" ht="15.75" customHeight="1">
      <c r="A568" s="411"/>
      <c r="B568" s="411"/>
      <c r="C568" s="411"/>
      <c r="D568" s="411"/>
      <c r="E568" s="411"/>
      <c r="F568" s="411"/>
      <c r="G568" s="411"/>
      <c r="H568" s="411"/>
      <c r="I568" s="411"/>
      <c r="J568" s="411"/>
      <c r="K568" s="411"/>
      <c r="L568" s="411"/>
      <c r="M568" s="411"/>
      <c r="N568" s="411"/>
      <c r="O568" s="411"/>
      <c r="P568" s="411"/>
      <c r="Q568" s="411"/>
      <c r="R568" s="411"/>
      <c r="S568" s="411"/>
      <c r="T568" s="411"/>
      <c r="U568" s="411"/>
      <c r="V568" s="411"/>
      <c r="W568" s="411"/>
      <c r="X568" s="411"/>
      <c r="Y568" s="411"/>
    </row>
    <row r="569" ht="15.75" customHeight="1">
      <c r="A569" s="411"/>
      <c r="B569" s="411"/>
      <c r="C569" s="411"/>
      <c r="D569" s="411"/>
      <c r="E569" s="411"/>
      <c r="F569" s="411"/>
      <c r="G569" s="411"/>
      <c r="H569" s="411"/>
      <c r="I569" s="411"/>
      <c r="J569" s="411"/>
      <c r="K569" s="411"/>
      <c r="L569" s="411"/>
      <c r="M569" s="411"/>
      <c r="N569" s="411"/>
      <c r="O569" s="411"/>
      <c r="P569" s="411"/>
      <c r="Q569" s="411"/>
      <c r="R569" s="411"/>
      <c r="S569" s="411"/>
      <c r="T569" s="411"/>
      <c r="U569" s="411"/>
      <c r="V569" s="411"/>
      <c r="W569" s="411"/>
      <c r="X569" s="411"/>
      <c r="Y569" s="411"/>
    </row>
    <row r="570" ht="15.75" customHeight="1">
      <c r="A570" s="411"/>
      <c r="B570" s="411"/>
      <c r="C570" s="411"/>
      <c r="D570" s="411"/>
      <c r="E570" s="411"/>
      <c r="F570" s="411"/>
      <c r="G570" s="411"/>
      <c r="H570" s="411"/>
      <c r="I570" s="411"/>
      <c r="J570" s="411"/>
      <c r="K570" s="411"/>
      <c r="L570" s="411"/>
      <c r="M570" s="411"/>
      <c r="N570" s="411"/>
      <c r="O570" s="411"/>
      <c r="P570" s="411"/>
      <c r="Q570" s="411"/>
      <c r="R570" s="411"/>
      <c r="S570" s="411"/>
      <c r="T570" s="411"/>
      <c r="U570" s="411"/>
      <c r="V570" s="411"/>
      <c r="W570" s="411"/>
      <c r="X570" s="411"/>
      <c r="Y570" s="411"/>
    </row>
    <row r="571" ht="15.75" customHeight="1">
      <c r="A571" s="411"/>
      <c r="B571" s="411"/>
      <c r="C571" s="411"/>
      <c r="D571" s="411"/>
      <c r="E571" s="411"/>
      <c r="F571" s="411"/>
      <c r="G571" s="411"/>
      <c r="H571" s="411"/>
      <c r="I571" s="411"/>
      <c r="J571" s="411"/>
      <c r="K571" s="411"/>
      <c r="L571" s="411"/>
      <c r="M571" s="411"/>
      <c r="N571" s="411"/>
      <c r="O571" s="411"/>
      <c r="P571" s="411"/>
      <c r="Q571" s="411"/>
      <c r="R571" s="411"/>
      <c r="S571" s="411"/>
      <c r="T571" s="411"/>
      <c r="U571" s="411"/>
      <c r="V571" s="411"/>
      <c r="W571" s="411"/>
      <c r="X571" s="411"/>
      <c r="Y571" s="411"/>
    </row>
    <row r="572" ht="15.75" customHeight="1">
      <c r="A572" s="411"/>
      <c r="B572" s="411"/>
      <c r="C572" s="411"/>
      <c r="D572" s="411"/>
      <c r="E572" s="411"/>
      <c r="F572" s="411"/>
      <c r="G572" s="411"/>
      <c r="H572" s="411"/>
      <c r="I572" s="411"/>
      <c r="J572" s="411"/>
      <c r="K572" s="411"/>
      <c r="L572" s="411"/>
      <c r="M572" s="411"/>
      <c r="N572" s="411"/>
      <c r="O572" s="411"/>
      <c r="P572" s="411"/>
      <c r="Q572" s="411"/>
      <c r="R572" s="411"/>
      <c r="S572" s="411"/>
      <c r="T572" s="411"/>
      <c r="U572" s="411"/>
      <c r="V572" s="411"/>
      <c r="W572" s="411"/>
      <c r="X572" s="411"/>
      <c r="Y572" s="411"/>
    </row>
    <row r="573" ht="15.75" customHeight="1">
      <c r="A573" s="411"/>
      <c r="B573" s="411"/>
      <c r="C573" s="411"/>
      <c r="D573" s="411"/>
      <c r="E573" s="411"/>
      <c r="F573" s="411"/>
      <c r="G573" s="411"/>
      <c r="H573" s="411"/>
      <c r="I573" s="411"/>
      <c r="J573" s="411"/>
      <c r="K573" s="411"/>
      <c r="L573" s="411"/>
      <c r="M573" s="411"/>
      <c r="N573" s="411"/>
      <c r="O573" s="411"/>
      <c r="P573" s="411"/>
      <c r="Q573" s="411"/>
      <c r="R573" s="411"/>
      <c r="S573" s="411"/>
      <c r="T573" s="411"/>
      <c r="U573" s="411"/>
      <c r="V573" s="411"/>
      <c r="W573" s="411"/>
      <c r="X573" s="411"/>
      <c r="Y573" s="411"/>
    </row>
    <row r="574" ht="15.75" customHeight="1">
      <c r="A574" s="411"/>
      <c r="B574" s="411"/>
      <c r="C574" s="411"/>
      <c r="D574" s="411"/>
      <c r="E574" s="411"/>
      <c r="F574" s="411"/>
      <c r="G574" s="411"/>
      <c r="H574" s="411"/>
      <c r="I574" s="411"/>
      <c r="J574" s="411"/>
      <c r="K574" s="411"/>
      <c r="L574" s="411"/>
      <c r="M574" s="411"/>
      <c r="N574" s="411"/>
      <c r="O574" s="411"/>
      <c r="P574" s="411"/>
      <c r="Q574" s="411"/>
      <c r="R574" s="411"/>
      <c r="S574" s="411"/>
      <c r="T574" s="411"/>
      <c r="U574" s="411"/>
      <c r="V574" s="411"/>
      <c r="W574" s="411"/>
      <c r="X574" s="411"/>
      <c r="Y574" s="411"/>
    </row>
    <row r="575" ht="15.75" customHeight="1">
      <c r="A575" s="411"/>
      <c r="B575" s="411"/>
      <c r="C575" s="411"/>
      <c r="D575" s="411"/>
      <c r="E575" s="411"/>
      <c r="F575" s="411"/>
      <c r="G575" s="411"/>
      <c r="H575" s="411"/>
      <c r="I575" s="411"/>
      <c r="J575" s="411"/>
      <c r="K575" s="411"/>
      <c r="L575" s="411"/>
      <c r="M575" s="411"/>
      <c r="N575" s="411"/>
      <c r="O575" s="411"/>
      <c r="P575" s="411"/>
      <c r="Q575" s="411"/>
      <c r="R575" s="411"/>
      <c r="S575" s="411"/>
      <c r="T575" s="411"/>
      <c r="U575" s="411"/>
      <c r="V575" s="411"/>
      <c r="W575" s="411"/>
      <c r="X575" s="411"/>
      <c r="Y575" s="411"/>
    </row>
    <row r="576" ht="15.75" customHeight="1">
      <c r="A576" s="411"/>
      <c r="B576" s="411"/>
      <c r="C576" s="411"/>
      <c r="D576" s="411"/>
      <c r="E576" s="411"/>
      <c r="F576" s="411"/>
      <c r="G576" s="411"/>
      <c r="H576" s="411"/>
      <c r="I576" s="411"/>
      <c r="J576" s="411"/>
      <c r="K576" s="411"/>
      <c r="L576" s="411"/>
      <c r="M576" s="411"/>
      <c r="N576" s="411"/>
      <c r="O576" s="411"/>
      <c r="P576" s="411"/>
      <c r="Q576" s="411"/>
      <c r="R576" s="411"/>
      <c r="S576" s="411"/>
      <c r="T576" s="411"/>
      <c r="U576" s="411"/>
      <c r="V576" s="411"/>
      <c r="W576" s="411"/>
      <c r="X576" s="411"/>
      <c r="Y576" s="411"/>
    </row>
    <row r="577" ht="15.75" customHeight="1">
      <c r="A577" s="411"/>
      <c r="B577" s="411"/>
      <c r="C577" s="411"/>
      <c r="D577" s="411"/>
      <c r="E577" s="411"/>
      <c r="F577" s="411"/>
      <c r="G577" s="411"/>
      <c r="H577" s="411"/>
      <c r="I577" s="411"/>
      <c r="J577" s="411"/>
      <c r="K577" s="411"/>
      <c r="L577" s="411"/>
      <c r="M577" s="411"/>
      <c r="N577" s="411"/>
      <c r="O577" s="411"/>
      <c r="P577" s="411"/>
      <c r="Q577" s="411"/>
      <c r="R577" s="411"/>
      <c r="S577" s="411"/>
      <c r="T577" s="411"/>
      <c r="U577" s="411"/>
      <c r="V577" s="411"/>
      <c r="W577" s="411"/>
      <c r="X577" s="411"/>
      <c r="Y577" s="411"/>
    </row>
    <row r="578" ht="15.75" customHeight="1">
      <c r="A578" s="411"/>
      <c r="B578" s="411"/>
      <c r="C578" s="411"/>
      <c r="D578" s="411"/>
      <c r="E578" s="411"/>
      <c r="F578" s="411"/>
      <c r="G578" s="411"/>
      <c r="H578" s="411"/>
      <c r="I578" s="411"/>
      <c r="J578" s="411"/>
      <c r="K578" s="411"/>
      <c r="L578" s="411"/>
      <c r="M578" s="411"/>
      <c r="N578" s="411"/>
      <c r="O578" s="411"/>
      <c r="P578" s="411"/>
      <c r="Q578" s="411"/>
      <c r="R578" s="411"/>
      <c r="S578" s="411"/>
      <c r="T578" s="411"/>
      <c r="U578" s="411"/>
      <c r="V578" s="411"/>
      <c r="W578" s="411"/>
      <c r="X578" s="411"/>
      <c r="Y578" s="411"/>
    </row>
    <row r="579" ht="15.75" customHeight="1">
      <c r="A579" s="411"/>
      <c r="B579" s="411"/>
      <c r="C579" s="411"/>
      <c r="D579" s="411"/>
      <c r="E579" s="411"/>
      <c r="F579" s="411"/>
      <c r="G579" s="411"/>
      <c r="H579" s="411"/>
      <c r="I579" s="411"/>
      <c r="J579" s="411"/>
      <c r="K579" s="411"/>
      <c r="L579" s="411"/>
      <c r="M579" s="411"/>
      <c r="N579" s="411"/>
      <c r="O579" s="411"/>
      <c r="P579" s="411"/>
      <c r="Q579" s="411"/>
      <c r="R579" s="411"/>
      <c r="S579" s="411"/>
      <c r="T579" s="411"/>
      <c r="U579" s="411"/>
      <c r="V579" s="411"/>
      <c r="W579" s="411"/>
      <c r="X579" s="411"/>
      <c r="Y579" s="411"/>
    </row>
    <row r="580" ht="15.75" customHeight="1">
      <c r="A580" s="411"/>
      <c r="B580" s="411"/>
      <c r="C580" s="411"/>
      <c r="D580" s="411"/>
      <c r="E580" s="411"/>
      <c r="F580" s="411"/>
      <c r="G580" s="411"/>
      <c r="H580" s="411"/>
      <c r="I580" s="411"/>
      <c r="J580" s="411"/>
      <c r="K580" s="411"/>
      <c r="L580" s="411"/>
      <c r="M580" s="411"/>
      <c r="N580" s="411"/>
      <c r="O580" s="411"/>
      <c r="P580" s="411"/>
      <c r="Q580" s="411"/>
      <c r="R580" s="411"/>
      <c r="S580" s="411"/>
      <c r="T580" s="411"/>
      <c r="U580" s="411"/>
      <c r="V580" s="411"/>
      <c r="W580" s="411"/>
      <c r="X580" s="411"/>
      <c r="Y580" s="411"/>
    </row>
    <row r="581" ht="15.75" customHeight="1">
      <c r="A581" s="411"/>
      <c r="B581" s="411"/>
      <c r="C581" s="411"/>
      <c r="D581" s="411"/>
      <c r="E581" s="411"/>
      <c r="F581" s="411"/>
      <c r="G581" s="411"/>
      <c r="H581" s="411"/>
      <c r="I581" s="411"/>
      <c r="J581" s="411"/>
      <c r="K581" s="411"/>
      <c r="L581" s="411"/>
      <c r="M581" s="411"/>
      <c r="N581" s="411"/>
      <c r="O581" s="411"/>
      <c r="P581" s="411"/>
      <c r="Q581" s="411"/>
      <c r="R581" s="411"/>
      <c r="S581" s="411"/>
      <c r="T581" s="411"/>
      <c r="U581" s="411"/>
      <c r="V581" s="411"/>
      <c r="W581" s="411"/>
      <c r="X581" s="411"/>
      <c r="Y581" s="411"/>
    </row>
    <row r="582" ht="15.75" customHeight="1">
      <c r="A582" s="411"/>
      <c r="B582" s="411"/>
      <c r="C582" s="411"/>
      <c r="D582" s="411"/>
      <c r="E582" s="411"/>
      <c r="F582" s="411"/>
      <c r="G582" s="411"/>
      <c r="H582" s="411"/>
      <c r="I582" s="411"/>
      <c r="J582" s="411"/>
      <c r="K582" s="411"/>
      <c r="L582" s="411"/>
      <c r="M582" s="411"/>
      <c r="N582" s="411"/>
      <c r="O582" s="411"/>
      <c r="P582" s="411"/>
      <c r="Q582" s="411"/>
      <c r="R582" s="411"/>
      <c r="S582" s="411"/>
      <c r="T582" s="411"/>
      <c r="U582" s="411"/>
      <c r="V582" s="411"/>
      <c r="W582" s="411"/>
      <c r="X582" s="411"/>
      <c r="Y582" s="411"/>
    </row>
    <row r="583" ht="15.75" customHeight="1">
      <c r="A583" s="411"/>
      <c r="B583" s="411"/>
      <c r="C583" s="411"/>
      <c r="D583" s="411"/>
      <c r="E583" s="411"/>
      <c r="F583" s="411"/>
      <c r="G583" s="411"/>
      <c r="H583" s="411"/>
      <c r="I583" s="411"/>
      <c r="J583" s="411"/>
      <c r="K583" s="411"/>
      <c r="L583" s="411"/>
      <c r="M583" s="411"/>
      <c r="N583" s="411"/>
      <c r="O583" s="411"/>
      <c r="P583" s="411"/>
      <c r="Q583" s="411"/>
      <c r="R583" s="411"/>
      <c r="S583" s="411"/>
      <c r="T583" s="411"/>
      <c r="U583" s="411"/>
      <c r="V583" s="411"/>
      <c r="W583" s="411"/>
      <c r="X583" s="411"/>
      <c r="Y583" s="411"/>
    </row>
    <row r="584" ht="15.75" customHeight="1">
      <c r="A584" s="411"/>
      <c r="B584" s="411"/>
      <c r="C584" s="411"/>
      <c r="D584" s="411"/>
      <c r="E584" s="411"/>
      <c r="F584" s="411"/>
      <c r="G584" s="411"/>
      <c r="H584" s="411"/>
      <c r="I584" s="411"/>
      <c r="J584" s="411"/>
      <c r="K584" s="411"/>
      <c r="L584" s="411"/>
      <c r="M584" s="411"/>
      <c r="N584" s="411"/>
      <c r="O584" s="411"/>
      <c r="P584" s="411"/>
      <c r="Q584" s="411"/>
      <c r="R584" s="411"/>
      <c r="S584" s="411"/>
      <c r="T584" s="411"/>
      <c r="U584" s="411"/>
      <c r="V584" s="411"/>
      <c r="W584" s="411"/>
      <c r="X584" s="411"/>
      <c r="Y584" s="411"/>
    </row>
    <row r="585" ht="15.75" customHeight="1">
      <c r="A585" s="411"/>
      <c r="B585" s="411"/>
      <c r="C585" s="411"/>
      <c r="D585" s="411"/>
      <c r="E585" s="411"/>
      <c r="F585" s="411"/>
      <c r="G585" s="411"/>
      <c r="H585" s="411"/>
      <c r="I585" s="411"/>
      <c r="J585" s="411"/>
      <c r="K585" s="411"/>
      <c r="L585" s="411"/>
      <c r="M585" s="411"/>
      <c r="N585" s="411"/>
      <c r="O585" s="411"/>
      <c r="P585" s="411"/>
      <c r="Q585" s="411"/>
      <c r="R585" s="411"/>
      <c r="S585" s="411"/>
      <c r="T585" s="411"/>
      <c r="U585" s="411"/>
      <c r="V585" s="411"/>
      <c r="W585" s="411"/>
      <c r="X585" s="411"/>
      <c r="Y585" s="411"/>
    </row>
    <row r="586" ht="15.75" customHeight="1">
      <c r="A586" s="411"/>
      <c r="B586" s="411"/>
      <c r="C586" s="411"/>
      <c r="D586" s="411"/>
      <c r="E586" s="411"/>
      <c r="F586" s="411"/>
      <c r="G586" s="411"/>
      <c r="H586" s="411"/>
      <c r="I586" s="411"/>
      <c r="J586" s="411"/>
      <c r="K586" s="411"/>
      <c r="L586" s="411"/>
      <c r="M586" s="411"/>
      <c r="N586" s="411"/>
      <c r="O586" s="411"/>
      <c r="P586" s="411"/>
      <c r="Q586" s="411"/>
      <c r="R586" s="411"/>
      <c r="S586" s="411"/>
      <c r="T586" s="411"/>
      <c r="U586" s="411"/>
      <c r="V586" s="411"/>
      <c r="W586" s="411"/>
      <c r="X586" s="411"/>
      <c r="Y586" s="411"/>
    </row>
    <row r="587" ht="15.75" customHeight="1">
      <c r="A587" s="411"/>
      <c r="B587" s="411"/>
      <c r="C587" s="411"/>
      <c r="D587" s="411"/>
      <c r="E587" s="411"/>
      <c r="F587" s="411"/>
      <c r="G587" s="411"/>
      <c r="H587" s="411"/>
      <c r="I587" s="411"/>
      <c r="J587" s="411"/>
      <c r="K587" s="411"/>
      <c r="L587" s="411"/>
      <c r="M587" s="411"/>
      <c r="N587" s="411"/>
      <c r="O587" s="411"/>
      <c r="P587" s="411"/>
      <c r="Q587" s="411"/>
      <c r="R587" s="411"/>
      <c r="S587" s="411"/>
      <c r="T587" s="411"/>
      <c r="U587" s="411"/>
      <c r="V587" s="411"/>
      <c r="W587" s="411"/>
      <c r="X587" s="411"/>
      <c r="Y587" s="411"/>
    </row>
    <row r="588" ht="15.75" customHeight="1">
      <c r="A588" s="411"/>
      <c r="B588" s="411"/>
      <c r="C588" s="411"/>
      <c r="D588" s="411"/>
      <c r="E588" s="411"/>
      <c r="F588" s="411"/>
      <c r="G588" s="411"/>
      <c r="H588" s="411"/>
      <c r="I588" s="411"/>
      <c r="J588" s="411"/>
      <c r="K588" s="411"/>
      <c r="L588" s="411"/>
      <c r="M588" s="411"/>
      <c r="N588" s="411"/>
      <c r="O588" s="411"/>
      <c r="P588" s="411"/>
      <c r="Q588" s="411"/>
      <c r="R588" s="411"/>
      <c r="S588" s="411"/>
      <c r="T588" s="411"/>
      <c r="U588" s="411"/>
      <c r="V588" s="411"/>
      <c r="W588" s="411"/>
      <c r="X588" s="411"/>
      <c r="Y588" s="411"/>
    </row>
    <row r="589" ht="15.75" customHeight="1">
      <c r="A589" s="411"/>
      <c r="B589" s="411"/>
      <c r="C589" s="411"/>
      <c r="D589" s="411"/>
      <c r="E589" s="411"/>
      <c r="F589" s="411"/>
      <c r="G589" s="411"/>
      <c r="H589" s="411"/>
      <c r="I589" s="411"/>
      <c r="J589" s="411"/>
      <c r="K589" s="411"/>
      <c r="L589" s="411"/>
      <c r="M589" s="411"/>
      <c r="N589" s="411"/>
      <c r="O589" s="411"/>
      <c r="P589" s="411"/>
      <c r="Q589" s="411"/>
      <c r="R589" s="411"/>
      <c r="S589" s="411"/>
      <c r="T589" s="411"/>
      <c r="U589" s="411"/>
      <c r="V589" s="411"/>
      <c r="W589" s="411"/>
      <c r="X589" s="411"/>
      <c r="Y589" s="411"/>
    </row>
    <row r="590" ht="15.75" customHeight="1">
      <c r="A590" s="411"/>
      <c r="B590" s="411"/>
      <c r="C590" s="411"/>
      <c r="D590" s="411"/>
      <c r="E590" s="411"/>
      <c r="F590" s="411"/>
      <c r="G590" s="411"/>
      <c r="H590" s="411"/>
      <c r="I590" s="411"/>
      <c r="J590" s="411"/>
      <c r="K590" s="411"/>
      <c r="L590" s="411"/>
      <c r="M590" s="411"/>
      <c r="N590" s="411"/>
      <c r="O590" s="411"/>
      <c r="P590" s="411"/>
      <c r="Q590" s="411"/>
      <c r="R590" s="411"/>
      <c r="S590" s="411"/>
      <c r="T590" s="411"/>
      <c r="U590" s="411"/>
      <c r="V590" s="411"/>
      <c r="W590" s="411"/>
      <c r="X590" s="411"/>
      <c r="Y590" s="411"/>
    </row>
    <row r="591" ht="15.75" customHeight="1">
      <c r="A591" s="411"/>
      <c r="B591" s="411"/>
      <c r="C591" s="411"/>
      <c r="D591" s="411"/>
      <c r="E591" s="411"/>
      <c r="F591" s="411"/>
      <c r="G591" s="411"/>
      <c r="H591" s="411"/>
      <c r="I591" s="411"/>
      <c r="J591" s="411"/>
      <c r="K591" s="411"/>
      <c r="L591" s="411"/>
      <c r="M591" s="411"/>
      <c r="N591" s="411"/>
      <c r="O591" s="411"/>
      <c r="P591" s="411"/>
      <c r="Q591" s="411"/>
      <c r="R591" s="411"/>
      <c r="S591" s="411"/>
      <c r="T591" s="411"/>
      <c r="U591" s="411"/>
      <c r="V591" s="411"/>
      <c r="W591" s="411"/>
      <c r="X591" s="411"/>
      <c r="Y591" s="411"/>
    </row>
    <row r="592" ht="15.75" customHeight="1">
      <c r="A592" s="411"/>
      <c r="B592" s="411"/>
      <c r="C592" s="411"/>
      <c r="D592" s="411"/>
      <c r="E592" s="411"/>
      <c r="F592" s="411"/>
      <c r="G592" s="411"/>
      <c r="H592" s="411"/>
      <c r="I592" s="411"/>
      <c r="J592" s="411"/>
      <c r="K592" s="411"/>
      <c r="L592" s="411"/>
      <c r="M592" s="411"/>
      <c r="N592" s="411"/>
      <c r="O592" s="411"/>
      <c r="P592" s="411"/>
      <c r="Q592" s="411"/>
      <c r="R592" s="411"/>
      <c r="S592" s="411"/>
      <c r="T592" s="411"/>
      <c r="U592" s="411"/>
      <c r="V592" s="411"/>
      <c r="W592" s="411"/>
      <c r="X592" s="411"/>
      <c r="Y592" s="411"/>
    </row>
    <row r="593" ht="15.75" customHeight="1">
      <c r="A593" s="411"/>
      <c r="B593" s="411"/>
      <c r="C593" s="411"/>
      <c r="D593" s="411"/>
      <c r="E593" s="411"/>
      <c r="F593" s="411"/>
      <c r="G593" s="411"/>
      <c r="H593" s="411"/>
      <c r="I593" s="411"/>
      <c r="J593" s="411"/>
      <c r="K593" s="411"/>
      <c r="L593" s="411"/>
      <c r="M593" s="411"/>
      <c r="N593" s="411"/>
      <c r="O593" s="411"/>
      <c r="P593" s="411"/>
      <c r="Q593" s="411"/>
      <c r="R593" s="411"/>
      <c r="S593" s="411"/>
      <c r="T593" s="411"/>
      <c r="U593" s="411"/>
      <c r="V593" s="411"/>
      <c r="W593" s="411"/>
      <c r="X593" s="411"/>
      <c r="Y593" s="411"/>
    </row>
    <row r="594" ht="15.75" customHeight="1">
      <c r="A594" s="411"/>
      <c r="B594" s="411"/>
      <c r="C594" s="411"/>
      <c r="D594" s="411"/>
      <c r="E594" s="411"/>
      <c r="F594" s="411"/>
      <c r="G594" s="411"/>
      <c r="H594" s="411"/>
      <c r="I594" s="411"/>
      <c r="J594" s="411"/>
      <c r="K594" s="411"/>
      <c r="L594" s="411"/>
      <c r="M594" s="411"/>
      <c r="N594" s="411"/>
      <c r="O594" s="411"/>
      <c r="P594" s="411"/>
      <c r="Q594" s="411"/>
      <c r="R594" s="411"/>
      <c r="S594" s="411"/>
      <c r="T594" s="411"/>
      <c r="U594" s="411"/>
      <c r="V594" s="411"/>
      <c r="W594" s="411"/>
      <c r="X594" s="411"/>
      <c r="Y594" s="411"/>
    </row>
    <row r="595" ht="15.75" customHeight="1">
      <c r="A595" s="411"/>
      <c r="B595" s="411"/>
      <c r="C595" s="411"/>
      <c r="D595" s="411"/>
      <c r="E595" s="411"/>
      <c r="F595" s="411"/>
      <c r="G595" s="411"/>
      <c r="H595" s="411"/>
      <c r="I595" s="411"/>
      <c r="J595" s="411"/>
      <c r="K595" s="411"/>
      <c r="L595" s="411"/>
      <c r="M595" s="411"/>
      <c r="N595" s="411"/>
      <c r="O595" s="411"/>
      <c r="P595" s="411"/>
      <c r="Q595" s="411"/>
      <c r="R595" s="411"/>
      <c r="S595" s="411"/>
      <c r="T595" s="411"/>
      <c r="U595" s="411"/>
      <c r="V595" s="411"/>
      <c r="W595" s="411"/>
      <c r="X595" s="411"/>
      <c r="Y595" s="411"/>
    </row>
    <row r="596" ht="15.75" customHeight="1">
      <c r="A596" s="411"/>
      <c r="B596" s="411"/>
      <c r="C596" s="411"/>
      <c r="D596" s="411"/>
      <c r="E596" s="411"/>
      <c r="F596" s="411"/>
      <c r="G596" s="411"/>
      <c r="H596" s="411"/>
      <c r="I596" s="411"/>
      <c r="J596" s="411"/>
      <c r="K596" s="411"/>
      <c r="L596" s="411"/>
      <c r="M596" s="411"/>
      <c r="N596" s="411"/>
      <c r="O596" s="411"/>
      <c r="P596" s="411"/>
      <c r="Q596" s="411"/>
      <c r="R596" s="411"/>
      <c r="S596" s="411"/>
      <c r="T596" s="411"/>
      <c r="U596" s="411"/>
      <c r="V596" s="411"/>
      <c r="W596" s="411"/>
      <c r="X596" s="411"/>
      <c r="Y596" s="411"/>
    </row>
    <row r="597" ht="15.75" customHeight="1">
      <c r="A597" s="411"/>
      <c r="B597" s="411"/>
      <c r="C597" s="411"/>
      <c r="D597" s="411"/>
      <c r="E597" s="411"/>
      <c r="F597" s="411"/>
      <c r="G597" s="411"/>
      <c r="H597" s="411"/>
      <c r="I597" s="411"/>
      <c r="J597" s="411"/>
      <c r="K597" s="411"/>
      <c r="L597" s="411"/>
      <c r="M597" s="411"/>
      <c r="N597" s="411"/>
      <c r="O597" s="411"/>
      <c r="P597" s="411"/>
      <c r="Q597" s="411"/>
      <c r="R597" s="411"/>
      <c r="S597" s="411"/>
      <c r="T597" s="411"/>
      <c r="U597" s="411"/>
      <c r="V597" s="411"/>
      <c r="W597" s="411"/>
      <c r="X597" s="411"/>
      <c r="Y597" s="411"/>
    </row>
    <row r="598" ht="15.75" customHeight="1">
      <c r="A598" s="411"/>
      <c r="B598" s="411"/>
      <c r="C598" s="411"/>
      <c r="D598" s="411"/>
      <c r="E598" s="411"/>
      <c r="F598" s="411"/>
      <c r="G598" s="411"/>
      <c r="H598" s="411"/>
      <c r="I598" s="411"/>
      <c r="J598" s="411"/>
      <c r="K598" s="411"/>
      <c r="L598" s="411"/>
      <c r="M598" s="411"/>
      <c r="N598" s="411"/>
      <c r="O598" s="411"/>
      <c r="P598" s="411"/>
      <c r="Q598" s="411"/>
      <c r="R598" s="411"/>
      <c r="S598" s="411"/>
      <c r="T598" s="411"/>
      <c r="U598" s="411"/>
      <c r="V598" s="411"/>
      <c r="W598" s="411"/>
      <c r="X598" s="411"/>
      <c r="Y598" s="411"/>
    </row>
    <row r="599" ht="15.75" customHeight="1">
      <c r="A599" s="411"/>
      <c r="B599" s="411"/>
      <c r="C599" s="411"/>
      <c r="D599" s="411"/>
      <c r="E599" s="411"/>
      <c r="F599" s="411"/>
      <c r="G599" s="411"/>
      <c r="H599" s="411"/>
      <c r="I599" s="411"/>
      <c r="J599" s="411"/>
      <c r="K599" s="411"/>
      <c r="L599" s="411"/>
      <c r="M599" s="411"/>
      <c r="N599" s="411"/>
      <c r="O599" s="411"/>
      <c r="P599" s="411"/>
      <c r="Q599" s="411"/>
      <c r="R599" s="411"/>
      <c r="S599" s="411"/>
      <c r="T599" s="411"/>
      <c r="U599" s="411"/>
      <c r="V599" s="411"/>
      <c r="W599" s="411"/>
      <c r="X599" s="411"/>
      <c r="Y599" s="411"/>
    </row>
    <row r="600" ht="15.75" customHeight="1">
      <c r="A600" s="411"/>
      <c r="B600" s="411"/>
      <c r="C600" s="411"/>
      <c r="D600" s="411"/>
      <c r="E600" s="411"/>
      <c r="F600" s="411"/>
      <c r="G600" s="411"/>
      <c r="H600" s="411"/>
      <c r="I600" s="411"/>
      <c r="J600" s="411"/>
      <c r="K600" s="411"/>
      <c r="L600" s="411"/>
      <c r="M600" s="411"/>
      <c r="N600" s="411"/>
      <c r="O600" s="411"/>
      <c r="P600" s="411"/>
      <c r="Q600" s="411"/>
      <c r="R600" s="411"/>
      <c r="S600" s="411"/>
      <c r="T600" s="411"/>
      <c r="U600" s="411"/>
      <c r="V600" s="411"/>
      <c r="W600" s="411"/>
      <c r="X600" s="411"/>
      <c r="Y600" s="411"/>
    </row>
    <row r="601" ht="15.75" customHeight="1">
      <c r="A601" s="411"/>
      <c r="B601" s="411"/>
      <c r="C601" s="411"/>
      <c r="D601" s="411"/>
      <c r="E601" s="411"/>
      <c r="F601" s="411"/>
      <c r="G601" s="411"/>
      <c r="H601" s="411"/>
      <c r="I601" s="411"/>
      <c r="J601" s="411"/>
      <c r="K601" s="411"/>
      <c r="L601" s="411"/>
      <c r="M601" s="411"/>
      <c r="N601" s="411"/>
      <c r="O601" s="411"/>
      <c r="P601" s="411"/>
      <c r="Q601" s="411"/>
      <c r="R601" s="411"/>
      <c r="S601" s="411"/>
      <c r="T601" s="411"/>
      <c r="U601" s="411"/>
      <c r="V601" s="411"/>
      <c r="W601" s="411"/>
      <c r="X601" s="411"/>
      <c r="Y601" s="411"/>
    </row>
    <row r="602" ht="15.75" customHeight="1">
      <c r="A602" s="411"/>
      <c r="B602" s="411"/>
      <c r="C602" s="411"/>
      <c r="D602" s="411"/>
      <c r="E602" s="411"/>
      <c r="F602" s="411"/>
      <c r="G602" s="411"/>
      <c r="H602" s="411"/>
      <c r="I602" s="411"/>
      <c r="J602" s="411"/>
      <c r="K602" s="411"/>
      <c r="L602" s="411"/>
      <c r="M602" s="411"/>
      <c r="N602" s="411"/>
      <c r="O602" s="411"/>
      <c r="P602" s="411"/>
      <c r="Q602" s="411"/>
      <c r="R602" s="411"/>
      <c r="S602" s="411"/>
      <c r="T602" s="411"/>
      <c r="U602" s="411"/>
      <c r="V602" s="411"/>
      <c r="W602" s="411"/>
      <c r="X602" s="411"/>
      <c r="Y602" s="411"/>
    </row>
    <row r="603" ht="15.75" customHeight="1">
      <c r="A603" s="411"/>
      <c r="B603" s="411"/>
      <c r="C603" s="411"/>
      <c r="D603" s="411"/>
      <c r="E603" s="411"/>
      <c r="F603" s="411"/>
      <c r="G603" s="411"/>
      <c r="H603" s="411"/>
      <c r="I603" s="411"/>
      <c r="J603" s="411"/>
      <c r="K603" s="411"/>
      <c r="L603" s="411"/>
      <c r="M603" s="411"/>
      <c r="N603" s="411"/>
      <c r="O603" s="411"/>
      <c r="P603" s="411"/>
      <c r="Q603" s="411"/>
      <c r="R603" s="411"/>
      <c r="S603" s="411"/>
      <c r="T603" s="411"/>
      <c r="U603" s="411"/>
      <c r="V603" s="411"/>
      <c r="W603" s="411"/>
      <c r="X603" s="411"/>
      <c r="Y603" s="411"/>
    </row>
    <row r="604" ht="15.75" customHeight="1">
      <c r="A604" s="411"/>
      <c r="B604" s="411"/>
      <c r="C604" s="411"/>
      <c r="D604" s="411"/>
      <c r="E604" s="411"/>
      <c r="F604" s="411"/>
      <c r="G604" s="411"/>
      <c r="H604" s="411"/>
      <c r="I604" s="411"/>
      <c r="J604" s="411"/>
      <c r="K604" s="411"/>
      <c r="L604" s="411"/>
      <c r="M604" s="411"/>
      <c r="N604" s="411"/>
      <c r="O604" s="411"/>
      <c r="P604" s="411"/>
      <c r="Q604" s="411"/>
      <c r="R604" s="411"/>
      <c r="S604" s="411"/>
      <c r="T604" s="411"/>
      <c r="U604" s="411"/>
      <c r="V604" s="411"/>
      <c r="W604" s="411"/>
      <c r="X604" s="411"/>
      <c r="Y604" s="411"/>
    </row>
    <row r="605" ht="15.75" customHeight="1">
      <c r="A605" s="411"/>
      <c r="B605" s="411"/>
      <c r="C605" s="411"/>
      <c r="D605" s="411"/>
      <c r="E605" s="411"/>
      <c r="F605" s="411"/>
      <c r="G605" s="411"/>
      <c r="H605" s="411"/>
      <c r="I605" s="411"/>
      <c r="J605" s="411"/>
      <c r="K605" s="411"/>
      <c r="L605" s="411"/>
      <c r="M605" s="411"/>
      <c r="N605" s="411"/>
      <c r="O605" s="411"/>
      <c r="P605" s="411"/>
      <c r="Q605" s="411"/>
      <c r="R605" s="411"/>
      <c r="S605" s="411"/>
      <c r="T605" s="411"/>
      <c r="U605" s="411"/>
      <c r="V605" s="411"/>
      <c r="W605" s="411"/>
      <c r="X605" s="411"/>
      <c r="Y605" s="411"/>
    </row>
    <row r="606" ht="15.75" customHeight="1">
      <c r="A606" s="411"/>
      <c r="B606" s="411"/>
      <c r="C606" s="411"/>
      <c r="D606" s="411"/>
      <c r="E606" s="411"/>
      <c r="F606" s="411"/>
      <c r="G606" s="411"/>
      <c r="H606" s="411"/>
      <c r="I606" s="411"/>
      <c r="J606" s="411"/>
      <c r="K606" s="411"/>
      <c r="L606" s="411"/>
      <c r="M606" s="411"/>
      <c r="N606" s="411"/>
      <c r="O606" s="411"/>
      <c r="P606" s="411"/>
      <c r="Q606" s="411"/>
      <c r="R606" s="411"/>
      <c r="S606" s="411"/>
      <c r="T606" s="411"/>
      <c r="U606" s="411"/>
      <c r="V606" s="411"/>
      <c r="W606" s="411"/>
      <c r="X606" s="411"/>
      <c r="Y606" s="411"/>
    </row>
    <row r="607" ht="15.75" customHeight="1">
      <c r="A607" s="411"/>
      <c r="B607" s="411"/>
      <c r="C607" s="411"/>
      <c r="D607" s="411"/>
      <c r="E607" s="411"/>
      <c r="F607" s="411"/>
      <c r="G607" s="411"/>
      <c r="H607" s="411"/>
      <c r="I607" s="411"/>
      <c r="J607" s="411"/>
      <c r="K607" s="411"/>
      <c r="L607" s="411"/>
      <c r="M607" s="411"/>
      <c r="N607" s="411"/>
      <c r="O607" s="411"/>
      <c r="P607" s="411"/>
      <c r="Q607" s="411"/>
      <c r="R607" s="411"/>
      <c r="S607" s="411"/>
      <c r="T607" s="411"/>
      <c r="U607" s="411"/>
      <c r="V607" s="411"/>
      <c r="W607" s="411"/>
      <c r="X607" s="411"/>
      <c r="Y607" s="411"/>
    </row>
    <row r="608" ht="15.75" customHeight="1">
      <c r="A608" s="411"/>
      <c r="B608" s="411"/>
      <c r="C608" s="411"/>
      <c r="D608" s="411"/>
      <c r="E608" s="411"/>
      <c r="F608" s="411"/>
      <c r="G608" s="411"/>
      <c r="H608" s="411"/>
      <c r="I608" s="411"/>
      <c r="J608" s="411"/>
      <c r="K608" s="411"/>
      <c r="L608" s="411"/>
      <c r="M608" s="411"/>
      <c r="N608" s="411"/>
      <c r="O608" s="411"/>
      <c r="P608" s="411"/>
      <c r="Q608" s="411"/>
      <c r="R608" s="411"/>
      <c r="S608" s="411"/>
      <c r="T608" s="411"/>
      <c r="U608" s="411"/>
      <c r="V608" s="411"/>
      <c r="W608" s="411"/>
      <c r="X608" s="411"/>
      <c r="Y608" s="411"/>
    </row>
    <row r="609" ht="15.75" customHeight="1">
      <c r="A609" s="411"/>
      <c r="B609" s="411"/>
      <c r="C609" s="411"/>
      <c r="D609" s="411"/>
      <c r="E609" s="411"/>
      <c r="F609" s="411"/>
      <c r="G609" s="411"/>
      <c r="H609" s="411"/>
      <c r="I609" s="411"/>
      <c r="J609" s="411"/>
      <c r="K609" s="411"/>
      <c r="L609" s="411"/>
      <c r="M609" s="411"/>
      <c r="N609" s="411"/>
      <c r="O609" s="411"/>
      <c r="P609" s="411"/>
      <c r="Q609" s="411"/>
      <c r="R609" s="411"/>
      <c r="S609" s="411"/>
      <c r="T609" s="411"/>
      <c r="U609" s="411"/>
      <c r="V609" s="411"/>
      <c r="W609" s="411"/>
      <c r="X609" s="411"/>
      <c r="Y609" s="411"/>
    </row>
    <row r="610" ht="15.75" customHeight="1">
      <c r="A610" s="411"/>
      <c r="B610" s="411"/>
      <c r="C610" s="411"/>
      <c r="D610" s="411"/>
      <c r="E610" s="411"/>
      <c r="F610" s="411"/>
      <c r="G610" s="411"/>
      <c r="H610" s="411"/>
      <c r="I610" s="411"/>
      <c r="J610" s="411"/>
      <c r="K610" s="411"/>
      <c r="L610" s="411"/>
      <c r="M610" s="411"/>
      <c r="N610" s="411"/>
      <c r="O610" s="411"/>
      <c r="P610" s="411"/>
      <c r="Q610" s="411"/>
      <c r="R610" s="411"/>
      <c r="S610" s="411"/>
      <c r="T610" s="411"/>
      <c r="U610" s="411"/>
      <c r="V610" s="411"/>
      <c r="W610" s="411"/>
      <c r="X610" s="411"/>
      <c r="Y610" s="411"/>
    </row>
    <row r="611" ht="15.75" customHeight="1">
      <c r="A611" s="411"/>
      <c r="B611" s="411"/>
      <c r="C611" s="411"/>
      <c r="D611" s="411"/>
      <c r="E611" s="411"/>
      <c r="F611" s="411"/>
      <c r="G611" s="411"/>
      <c r="H611" s="411"/>
      <c r="I611" s="411"/>
      <c r="J611" s="411"/>
      <c r="K611" s="411"/>
      <c r="L611" s="411"/>
      <c r="M611" s="411"/>
      <c r="N611" s="411"/>
      <c r="O611" s="411"/>
      <c r="P611" s="411"/>
      <c r="Q611" s="411"/>
      <c r="R611" s="411"/>
      <c r="S611" s="411"/>
      <c r="T611" s="411"/>
      <c r="U611" s="411"/>
      <c r="V611" s="411"/>
      <c r="W611" s="411"/>
      <c r="X611" s="411"/>
      <c r="Y611" s="411"/>
    </row>
    <row r="612" ht="15.75" customHeight="1">
      <c r="A612" s="411"/>
      <c r="B612" s="411"/>
      <c r="C612" s="411"/>
      <c r="D612" s="411"/>
      <c r="E612" s="411"/>
      <c r="F612" s="411"/>
      <c r="G612" s="411"/>
      <c r="H612" s="411"/>
      <c r="I612" s="411"/>
      <c r="J612" s="411"/>
      <c r="K612" s="411"/>
      <c r="L612" s="411"/>
      <c r="M612" s="411"/>
      <c r="N612" s="411"/>
      <c r="O612" s="411"/>
      <c r="P612" s="411"/>
      <c r="Q612" s="411"/>
      <c r="R612" s="411"/>
      <c r="S612" s="411"/>
      <c r="T612" s="411"/>
      <c r="U612" s="411"/>
      <c r="V612" s="411"/>
      <c r="W612" s="411"/>
      <c r="X612" s="411"/>
      <c r="Y612" s="411"/>
    </row>
    <row r="613" ht="15.75" customHeight="1">
      <c r="A613" s="411"/>
      <c r="B613" s="411"/>
      <c r="C613" s="411"/>
      <c r="D613" s="411"/>
      <c r="E613" s="411"/>
      <c r="F613" s="411"/>
      <c r="G613" s="411"/>
      <c r="H613" s="411"/>
      <c r="I613" s="411"/>
      <c r="J613" s="411"/>
      <c r="K613" s="411"/>
      <c r="L613" s="411"/>
      <c r="M613" s="411"/>
      <c r="N613" s="411"/>
      <c r="O613" s="411"/>
      <c r="P613" s="411"/>
      <c r="Q613" s="411"/>
      <c r="R613" s="411"/>
      <c r="S613" s="411"/>
      <c r="T613" s="411"/>
      <c r="U613" s="411"/>
      <c r="V613" s="411"/>
      <c r="W613" s="411"/>
      <c r="X613" s="411"/>
      <c r="Y613" s="411"/>
    </row>
    <row r="614" ht="15.75" customHeight="1">
      <c r="A614" s="411"/>
      <c r="B614" s="411"/>
      <c r="C614" s="411"/>
      <c r="D614" s="411"/>
      <c r="E614" s="411"/>
      <c r="F614" s="411"/>
      <c r="G614" s="411"/>
      <c r="H614" s="411"/>
      <c r="I614" s="411"/>
      <c r="J614" s="411"/>
      <c r="K614" s="411"/>
      <c r="L614" s="411"/>
      <c r="M614" s="411"/>
      <c r="N614" s="411"/>
      <c r="O614" s="411"/>
      <c r="P614" s="411"/>
      <c r="Q614" s="411"/>
      <c r="R614" s="411"/>
      <c r="S614" s="411"/>
      <c r="T614" s="411"/>
      <c r="U614" s="411"/>
      <c r="V614" s="411"/>
      <c r="W614" s="411"/>
      <c r="X614" s="411"/>
      <c r="Y614" s="411"/>
    </row>
    <row r="615" ht="15.75" customHeight="1">
      <c r="A615" s="411"/>
      <c r="B615" s="411"/>
      <c r="C615" s="411"/>
      <c r="D615" s="411"/>
      <c r="E615" s="411"/>
      <c r="F615" s="411"/>
      <c r="G615" s="411"/>
      <c r="H615" s="411"/>
      <c r="I615" s="411"/>
      <c r="J615" s="411"/>
      <c r="K615" s="411"/>
      <c r="L615" s="411"/>
      <c r="M615" s="411"/>
      <c r="N615" s="411"/>
      <c r="O615" s="411"/>
      <c r="P615" s="411"/>
      <c r="Q615" s="411"/>
      <c r="R615" s="411"/>
      <c r="S615" s="411"/>
      <c r="T615" s="411"/>
      <c r="U615" s="411"/>
      <c r="V615" s="411"/>
      <c r="W615" s="411"/>
      <c r="X615" s="411"/>
      <c r="Y615" s="411"/>
    </row>
    <row r="616" ht="15.75" customHeight="1">
      <c r="A616" s="411"/>
      <c r="B616" s="411"/>
      <c r="C616" s="411"/>
      <c r="D616" s="411"/>
      <c r="E616" s="411"/>
      <c r="F616" s="411"/>
      <c r="G616" s="411"/>
      <c r="H616" s="411"/>
      <c r="I616" s="411"/>
      <c r="J616" s="411"/>
      <c r="K616" s="411"/>
      <c r="L616" s="411"/>
      <c r="M616" s="411"/>
      <c r="N616" s="411"/>
      <c r="O616" s="411"/>
      <c r="P616" s="411"/>
      <c r="Q616" s="411"/>
      <c r="R616" s="411"/>
      <c r="S616" s="411"/>
      <c r="T616" s="411"/>
      <c r="U616" s="411"/>
      <c r="V616" s="411"/>
      <c r="W616" s="411"/>
      <c r="X616" s="411"/>
      <c r="Y616" s="411"/>
    </row>
    <row r="617" ht="15.75" customHeight="1">
      <c r="A617" s="411"/>
      <c r="B617" s="411"/>
      <c r="C617" s="411"/>
      <c r="D617" s="411"/>
      <c r="E617" s="411"/>
      <c r="F617" s="411"/>
      <c r="G617" s="411"/>
      <c r="H617" s="411"/>
      <c r="I617" s="411"/>
      <c r="J617" s="411"/>
      <c r="K617" s="411"/>
      <c r="L617" s="411"/>
      <c r="M617" s="411"/>
      <c r="N617" s="411"/>
      <c r="O617" s="411"/>
      <c r="P617" s="411"/>
      <c r="Q617" s="411"/>
      <c r="R617" s="411"/>
      <c r="S617" s="411"/>
      <c r="T617" s="411"/>
      <c r="U617" s="411"/>
      <c r="V617" s="411"/>
      <c r="W617" s="411"/>
      <c r="X617" s="411"/>
      <c r="Y617" s="411"/>
    </row>
    <row r="618" ht="15.75" customHeight="1">
      <c r="A618" s="411"/>
      <c r="B618" s="411"/>
      <c r="C618" s="411"/>
      <c r="D618" s="411"/>
      <c r="E618" s="411"/>
      <c r="F618" s="411"/>
      <c r="G618" s="411"/>
      <c r="H618" s="411"/>
      <c r="I618" s="411"/>
      <c r="J618" s="411"/>
      <c r="K618" s="411"/>
      <c r="L618" s="411"/>
      <c r="M618" s="411"/>
      <c r="N618" s="411"/>
      <c r="O618" s="411"/>
      <c r="P618" s="411"/>
      <c r="Q618" s="411"/>
      <c r="R618" s="411"/>
      <c r="S618" s="411"/>
      <c r="T618" s="411"/>
      <c r="U618" s="411"/>
      <c r="V618" s="411"/>
      <c r="W618" s="411"/>
      <c r="X618" s="411"/>
      <c r="Y618" s="411"/>
    </row>
    <row r="619" ht="15.75" customHeight="1">
      <c r="A619" s="411"/>
      <c r="B619" s="411"/>
      <c r="C619" s="411"/>
      <c r="D619" s="411"/>
      <c r="E619" s="411"/>
      <c r="F619" s="411"/>
      <c r="G619" s="411"/>
      <c r="H619" s="411"/>
      <c r="I619" s="411"/>
      <c r="J619" s="411"/>
      <c r="K619" s="411"/>
      <c r="L619" s="411"/>
      <c r="M619" s="411"/>
      <c r="N619" s="411"/>
      <c r="O619" s="411"/>
      <c r="P619" s="411"/>
      <c r="Q619" s="411"/>
      <c r="R619" s="411"/>
      <c r="S619" s="411"/>
      <c r="T619" s="411"/>
      <c r="U619" s="411"/>
      <c r="V619" s="411"/>
      <c r="W619" s="411"/>
      <c r="X619" s="411"/>
      <c r="Y619" s="411"/>
    </row>
    <row r="620" ht="15.75" customHeight="1">
      <c r="A620" s="411"/>
      <c r="B620" s="411"/>
      <c r="C620" s="411"/>
      <c r="D620" s="411"/>
      <c r="E620" s="411"/>
      <c r="F620" s="411"/>
      <c r="G620" s="411"/>
      <c r="H620" s="411"/>
      <c r="I620" s="411"/>
      <c r="J620" s="411"/>
      <c r="K620" s="411"/>
      <c r="L620" s="411"/>
      <c r="M620" s="411"/>
      <c r="N620" s="411"/>
      <c r="O620" s="411"/>
      <c r="P620" s="411"/>
      <c r="Q620" s="411"/>
      <c r="R620" s="411"/>
      <c r="S620" s="411"/>
      <c r="T620" s="411"/>
      <c r="U620" s="411"/>
      <c r="V620" s="411"/>
      <c r="W620" s="411"/>
      <c r="X620" s="411"/>
      <c r="Y620" s="411"/>
    </row>
    <row r="621" ht="15.75" customHeight="1">
      <c r="A621" s="411"/>
      <c r="B621" s="411"/>
      <c r="C621" s="411"/>
      <c r="D621" s="411"/>
      <c r="E621" s="411"/>
      <c r="F621" s="411"/>
      <c r="G621" s="411"/>
      <c r="H621" s="411"/>
      <c r="I621" s="411"/>
      <c r="J621" s="411"/>
      <c r="K621" s="411"/>
      <c r="L621" s="411"/>
      <c r="M621" s="411"/>
      <c r="N621" s="411"/>
      <c r="O621" s="411"/>
      <c r="P621" s="411"/>
      <c r="Q621" s="411"/>
      <c r="R621" s="411"/>
      <c r="S621" s="411"/>
      <c r="T621" s="411"/>
      <c r="U621" s="411"/>
      <c r="V621" s="411"/>
      <c r="W621" s="411"/>
      <c r="X621" s="411"/>
      <c r="Y621" s="411"/>
    </row>
    <row r="622" ht="15.75" customHeight="1">
      <c r="A622" s="411"/>
      <c r="B622" s="411"/>
      <c r="C622" s="411"/>
      <c r="D622" s="411"/>
      <c r="E622" s="411"/>
      <c r="F622" s="411"/>
      <c r="G622" s="411"/>
      <c r="H622" s="411"/>
      <c r="I622" s="411"/>
      <c r="J622" s="411"/>
      <c r="K622" s="411"/>
      <c r="L622" s="411"/>
      <c r="M622" s="411"/>
      <c r="N622" s="411"/>
      <c r="O622" s="411"/>
      <c r="P622" s="411"/>
      <c r="Q622" s="411"/>
      <c r="R622" s="411"/>
      <c r="S622" s="411"/>
      <c r="T622" s="411"/>
      <c r="U622" s="411"/>
      <c r="V622" s="411"/>
      <c r="W622" s="411"/>
      <c r="X622" s="411"/>
      <c r="Y622" s="411"/>
    </row>
    <row r="623" ht="15.75" customHeight="1">
      <c r="A623" s="411"/>
      <c r="B623" s="411"/>
      <c r="C623" s="411"/>
      <c r="D623" s="411"/>
      <c r="E623" s="411"/>
      <c r="F623" s="411"/>
      <c r="G623" s="411"/>
      <c r="H623" s="411"/>
      <c r="I623" s="411"/>
      <c r="J623" s="411"/>
      <c r="K623" s="411"/>
      <c r="L623" s="411"/>
      <c r="M623" s="411"/>
      <c r="N623" s="411"/>
      <c r="O623" s="411"/>
      <c r="P623" s="411"/>
      <c r="Q623" s="411"/>
      <c r="R623" s="411"/>
      <c r="S623" s="411"/>
      <c r="T623" s="411"/>
      <c r="U623" s="411"/>
      <c r="V623" s="411"/>
      <c r="W623" s="411"/>
      <c r="X623" s="411"/>
      <c r="Y623" s="411"/>
    </row>
    <row r="624" ht="15.75" customHeight="1">
      <c r="A624" s="411"/>
      <c r="B624" s="411"/>
      <c r="C624" s="411"/>
      <c r="D624" s="411"/>
      <c r="E624" s="411"/>
      <c r="F624" s="411"/>
      <c r="G624" s="411"/>
      <c r="H624" s="411"/>
      <c r="I624" s="411"/>
      <c r="J624" s="411"/>
      <c r="K624" s="411"/>
      <c r="L624" s="411"/>
      <c r="M624" s="411"/>
      <c r="N624" s="411"/>
      <c r="O624" s="411"/>
      <c r="P624" s="411"/>
      <c r="Q624" s="411"/>
      <c r="R624" s="411"/>
      <c r="S624" s="411"/>
      <c r="T624" s="411"/>
      <c r="U624" s="411"/>
      <c r="V624" s="411"/>
      <c r="W624" s="411"/>
      <c r="X624" s="411"/>
      <c r="Y624" s="411"/>
    </row>
    <row r="625" ht="15.75" customHeight="1">
      <c r="A625" s="411"/>
      <c r="B625" s="411"/>
      <c r="C625" s="411"/>
      <c r="D625" s="411"/>
      <c r="E625" s="411"/>
      <c r="F625" s="411"/>
      <c r="G625" s="411"/>
      <c r="H625" s="411"/>
      <c r="I625" s="411"/>
      <c r="J625" s="411"/>
      <c r="K625" s="411"/>
      <c r="L625" s="411"/>
      <c r="M625" s="411"/>
      <c r="N625" s="411"/>
      <c r="O625" s="411"/>
      <c r="P625" s="411"/>
      <c r="Q625" s="411"/>
      <c r="R625" s="411"/>
      <c r="S625" s="411"/>
      <c r="T625" s="411"/>
      <c r="U625" s="411"/>
      <c r="V625" s="411"/>
      <c r="W625" s="411"/>
      <c r="X625" s="411"/>
      <c r="Y625" s="411"/>
    </row>
    <row r="626" ht="15.75" customHeight="1">
      <c r="A626" s="411"/>
      <c r="B626" s="411"/>
      <c r="C626" s="411"/>
      <c r="D626" s="411"/>
      <c r="E626" s="411"/>
      <c r="F626" s="411"/>
      <c r="G626" s="411"/>
      <c r="H626" s="411"/>
      <c r="I626" s="411"/>
      <c r="J626" s="411"/>
      <c r="K626" s="411"/>
      <c r="L626" s="411"/>
      <c r="M626" s="411"/>
      <c r="N626" s="411"/>
      <c r="O626" s="411"/>
      <c r="P626" s="411"/>
      <c r="Q626" s="411"/>
      <c r="R626" s="411"/>
      <c r="S626" s="411"/>
      <c r="T626" s="411"/>
      <c r="U626" s="411"/>
      <c r="V626" s="411"/>
      <c r="W626" s="411"/>
      <c r="X626" s="411"/>
      <c r="Y626" s="411"/>
    </row>
    <row r="627" ht="15.75" customHeight="1">
      <c r="A627" s="411"/>
      <c r="B627" s="411"/>
      <c r="C627" s="411"/>
      <c r="D627" s="411"/>
      <c r="E627" s="411"/>
      <c r="F627" s="411"/>
      <c r="G627" s="411"/>
      <c r="H627" s="411"/>
      <c r="I627" s="411"/>
      <c r="J627" s="411"/>
      <c r="K627" s="411"/>
      <c r="L627" s="411"/>
      <c r="M627" s="411"/>
      <c r="N627" s="411"/>
      <c r="O627" s="411"/>
      <c r="P627" s="411"/>
      <c r="Q627" s="411"/>
      <c r="R627" s="411"/>
      <c r="S627" s="411"/>
      <c r="T627" s="411"/>
      <c r="U627" s="411"/>
      <c r="V627" s="411"/>
      <c r="W627" s="411"/>
      <c r="X627" s="411"/>
      <c r="Y627" s="411"/>
    </row>
    <row r="628" ht="15.75" customHeight="1">
      <c r="A628" s="411"/>
      <c r="B628" s="411"/>
      <c r="C628" s="411"/>
      <c r="D628" s="411"/>
      <c r="E628" s="411"/>
      <c r="F628" s="411"/>
      <c r="G628" s="411"/>
      <c r="H628" s="411"/>
      <c r="I628" s="411"/>
      <c r="J628" s="411"/>
      <c r="K628" s="411"/>
      <c r="L628" s="411"/>
      <c r="M628" s="411"/>
      <c r="N628" s="411"/>
      <c r="O628" s="411"/>
      <c r="P628" s="411"/>
      <c r="Q628" s="411"/>
      <c r="R628" s="411"/>
      <c r="S628" s="411"/>
      <c r="T628" s="411"/>
      <c r="U628" s="411"/>
      <c r="V628" s="411"/>
      <c r="W628" s="411"/>
      <c r="X628" s="411"/>
      <c r="Y628" s="411"/>
    </row>
    <row r="629" ht="15.75" customHeight="1">
      <c r="A629" s="411"/>
      <c r="B629" s="411"/>
      <c r="C629" s="411"/>
      <c r="D629" s="411"/>
      <c r="E629" s="411"/>
      <c r="F629" s="411"/>
      <c r="G629" s="411"/>
      <c r="H629" s="411"/>
      <c r="I629" s="411"/>
      <c r="J629" s="411"/>
      <c r="K629" s="411"/>
      <c r="L629" s="411"/>
      <c r="M629" s="411"/>
      <c r="N629" s="411"/>
      <c r="O629" s="411"/>
      <c r="P629" s="411"/>
      <c r="Q629" s="411"/>
      <c r="R629" s="411"/>
      <c r="S629" s="411"/>
      <c r="T629" s="411"/>
      <c r="U629" s="411"/>
      <c r="V629" s="411"/>
      <c r="W629" s="411"/>
      <c r="X629" s="411"/>
      <c r="Y629" s="411"/>
    </row>
    <row r="630" ht="15.75" customHeight="1">
      <c r="A630" s="411"/>
      <c r="B630" s="411"/>
      <c r="C630" s="411"/>
      <c r="D630" s="411"/>
      <c r="E630" s="411"/>
      <c r="F630" s="411"/>
      <c r="G630" s="411"/>
      <c r="H630" s="411"/>
      <c r="I630" s="411"/>
      <c r="J630" s="411"/>
      <c r="K630" s="411"/>
      <c r="L630" s="411"/>
      <c r="M630" s="411"/>
      <c r="N630" s="411"/>
      <c r="O630" s="411"/>
      <c r="P630" s="411"/>
      <c r="Q630" s="411"/>
      <c r="R630" s="411"/>
      <c r="S630" s="411"/>
      <c r="T630" s="411"/>
      <c r="U630" s="411"/>
      <c r="V630" s="411"/>
      <c r="W630" s="411"/>
      <c r="X630" s="411"/>
      <c r="Y630" s="411"/>
    </row>
    <row r="631" ht="15.75" customHeight="1">
      <c r="A631" s="411"/>
      <c r="B631" s="411"/>
      <c r="C631" s="411"/>
      <c r="D631" s="411"/>
      <c r="E631" s="411"/>
      <c r="F631" s="411"/>
      <c r="G631" s="411"/>
      <c r="H631" s="411"/>
      <c r="I631" s="411"/>
      <c r="J631" s="411"/>
      <c r="K631" s="411"/>
      <c r="L631" s="411"/>
      <c r="M631" s="411"/>
      <c r="N631" s="411"/>
      <c r="O631" s="411"/>
      <c r="P631" s="411"/>
      <c r="Q631" s="411"/>
      <c r="R631" s="411"/>
      <c r="S631" s="411"/>
      <c r="T631" s="411"/>
      <c r="U631" s="411"/>
      <c r="V631" s="411"/>
      <c r="W631" s="411"/>
      <c r="X631" s="411"/>
      <c r="Y631" s="411"/>
    </row>
    <row r="632" ht="15.75" customHeight="1">
      <c r="A632" s="411"/>
      <c r="B632" s="411"/>
      <c r="C632" s="411"/>
      <c r="D632" s="411"/>
      <c r="E632" s="411"/>
      <c r="F632" s="411"/>
      <c r="G632" s="411"/>
      <c r="H632" s="411"/>
      <c r="I632" s="411"/>
      <c r="J632" s="411"/>
      <c r="K632" s="411"/>
      <c r="L632" s="411"/>
      <c r="M632" s="411"/>
      <c r="N632" s="411"/>
      <c r="O632" s="411"/>
      <c r="P632" s="411"/>
      <c r="Q632" s="411"/>
      <c r="R632" s="411"/>
      <c r="S632" s="411"/>
      <c r="T632" s="411"/>
      <c r="U632" s="411"/>
      <c r="V632" s="411"/>
      <c r="W632" s="411"/>
      <c r="X632" s="411"/>
      <c r="Y632" s="411"/>
    </row>
    <row r="633" ht="15.75" customHeight="1">
      <c r="A633" s="411"/>
      <c r="B633" s="411"/>
      <c r="C633" s="411"/>
      <c r="D633" s="411"/>
      <c r="E633" s="411"/>
      <c r="F633" s="411"/>
      <c r="G633" s="411"/>
      <c r="H633" s="411"/>
      <c r="I633" s="411"/>
      <c r="J633" s="411"/>
      <c r="K633" s="411"/>
      <c r="L633" s="411"/>
      <c r="M633" s="411"/>
      <c r="N633" s="411"/>
      <c r="O633" s="411"/>
      <c r="P633" s="411"/>
      <c r="Q633" s="411"/>
      <c r="R633" s="411"/>
      <c r="S633" s="411"/>
      <c r="T633" s="411"/>
      <c r="U633" s="411"/>
      <c r="V633" s="411"/>
      <c r="W633" s="411"/>
      <c r="X633" s="411"/>
      <c r="Y633" s="411"/>
    </row>
    <row r="634" ht="15.75" customHeight="1">
      <c r="A634" s="411"/>
      <c r="B634" s="411"/>
      <c r="C634" s="411"/>
      <c r="D634" s="411"/>
      <c r="E634" s="411"/>
      <c r="F634" s="411"/>
      <c r="G634" s="411"/>
      <c r="H634" s="411"/>
      <c r="I634" s="411"/>
      <c r="J634" s="411"/>
      <c r="K634" s="411"/>
      <c r="L634" s="411"/>
      <c r="M634" s="411"/>
      <c r="N634" s="411"/>
      <c r="O634" s="411"/>
      <c r="P634" s="411"/>
      <c r="Q634" s="411"/>
      <c r="R634" s="411"/>
      <c r="S634" s="411"/>
      <c r="T634" s="411"/>
      <c r="U634" s="411"/>
      <c r="V634" s="411"/>
      <c r="W634" s="411"/>
      <c r="X634" s="411"/>
      <c r="Y634" s="411"/>
    </row>
    <row r="635" ht="15.75" customHeight="1">
      <c r="A635" s="411"/>
      <c r="B635" s="411"/>
      <c r="C635" s="411"/>
      <c r="D635" s="411"/>
      <c r="E635" s="411"/>
      <c r="F635" s="411"/>
      <c r="G635" s="411"/>
      <c r="H635" s="411"/>
      <c r="I635" s="411"/>
      <c r="J635" s="411"/>
      <c r="K635" s="411"/>
      <c r="L635" s="411"/>
      <c r="M635" s="411"/>
      <c r="N635" s="411"/>
      <c r="O635" s="411"/>
      <c r="P635" s="411"/>
      <c r="Q635" s="411"/>
      <c r="R635" s="411"/>
      <c r="S635" s="411"/>
      <c r="T635" s="411"/>
      <c r="U635" s="411"/>
      <c r="V635" s="411"/>
      <c r="W635" s="411"/>
      <c r="X635" s="411"/>
      <c r="Y635" s="411"/>
    </row>
    <row r="636" ht="15.75" customHeight="1">
      <c r="A636" s="411"/>
      <c r="B636" s="411"/>
      <c r="C636" s="411"/>
      <c r="D636" s="411"/>
      <c r="E636" s="411"/>
      <c r="F636" s="411"/>
      <c r="G636" s="411"/>
      <c r="H636" s="411"/>
      <c r="I636" s="411"/>
      <c r="J636" s="411"/>
      <c r="K636" s="411"/>
      <c r="L636" s="411"/>
      <c r="M636" s="411"/>
      <c r="N636" s="411"/>
      <c r="O636" s="411"/>
      <c r="P636" s="411"/>
      <c r="Q636" s="411"/>
      <c r="R636" s="411"/>
      <c r="S636" s="411"/>
      <c r="T636" s="411"/>
      <c r="U636" s="411"/>
      <c r="V636" s="411"/>
      <c r="W636" s="411"/>
      <c r="X636" s="411"/>
      <c r="Y636" s="411"/>
    </row>
    <row r="637" ht="15.75" customHeight="1">
      <c r="A637" s="411"/>
      <c r="B637" s="411"/>
      <c r="C637" s="411"/>
      <c r="D637" s="411"/>
      <c r="E637" s="411"/>
      <c r="F637" s="411"/>
      <c r="G637" s="411"/>
      <c r="H637" s="411"/>
      <c r="I637" s="411"/>
      <c r="J637" s="411"/>
      <c r="K637" s="411"/>
      <c r="L637" s="411"/>
      <c r="M637" s="411"/>
      <c r="N637" s="411"/>
      <c r="O637" s="411"/>
      <c r="P637" s="411"/>
      <c r="Q637" s="411"/>
      <c r="R637" s="411"/>
      <c r="S637" s="411"/>
      <c r="T637" s="411"/>
      <c r="U637" s="411"/>
      <c r="V637" s="411"/>
      <c r="W637" s="411"/>
      <c r="X637" s="411"/>
      <c r="Y637" s="411"/>
    </row>
    <row r="638" ht="15.75" customHeight="1">
      <c r="A638" s="411"/>
      <c r="B638" s="411"/>
      <c r="C638" s="411"/>
      <c r="D638" s="411"/>
      <c r="E638" s="411"/>
      <c r="F638" s="411"/>
      <c r="G638" s="411"/>
      <c r="H638" s="411"/>
      <c r="I638" s="411"/>
      <c r="J638" s="411"/>
      <c r="K638" s="411"/>
      <c r="L638" s="411"/>
      <c r="M638" s="411"/>
      <c r="N638" s="411"/>
      <c r="O638" s="411"/>
      <c r="P638" s="411"/>
      <c r="Q638" s="411"/>
      <c r="R638" s="411"/>
      <c r="S638" s="411"/>
      <c r="T638" s="411"/>
      <c r="U638" s="411"/>
      <c r="V638" s="411"/>
      <c r="W638" s="411"/>
      <c r="X638" s="411"/>
      <c r="Y638" s="411"/>
    </row>
    <row r="639" ht="15.75" customHeight="1">
      <c r="A639" s="411"/>
      <c r="B639" s="411"/>
      <c r="C639" s="411"/>
      <c r="D639" s="411"/>
      <c r="E639" s="411"/>
      <c r="F639" s="411"/>
      <c r="G639" s="411"/>
      <c r="H639" s="411"/>
      <c r="I639" s="411"/>
      <c r="J639" s="411"/>
      <c r="K639" s="411"/>
      <c r="L639" s="411"/>
      <c r="M639" s="411"/>
      <c r="N639" s="411"/>
      <c r="O639" s="411"/>
      <c r="P639" s="411"/>
      <c r="Q639" s="411"/>
      <c r="R639" s="411"/>
      <c r="S639" s="411"/>
      <c r="T639" s="411"/>
      <c r="U639" s="411"/>
      <c r="V639" s="411"/>
      <c r="W639" s="411"/>
      <c r="X639" s="411"/>
      <c r="Y639" s="411"/>
    </row>
    <row r="640" ht="15.75" customHeight="1">
      <c r="A640" s="411"/>
      <c r="B640" s="411"/>
      <c r="C640" s="411"/>
      <c r="D640" s="411"/>
      <c r="E640" s="411"/>
      <c r="F640" s="411"/>
      <c r="G640" s="411"/>
      <c r="H640" s="411"/>
      <c r="I640" s="411"/>
      <c r="J640" s="411"/>
      <c r="K640" s="411"/>
      <c r="L640" s="411"/>
      <c r="M640" s="411"/>
      <c r="N640" s="411"/>
      <c r="O640" s="411"/>
      <c r="P640" s="411"/>
      <c r="Q640" s="411"/>
      <c r="R640" s="411"/>
      <c r="S640" s="411"/>
      <c r="T640" s="411"/>
      <c r="U640" s="411"/>
      <c r="V640" s="411"/>
      <c r="W640" s="411"/>
      <c r="X640" s="411"/>
      <c r="Y640" s="411"/>
    </row>
    <row r="641" ht="15.75" customHeight="1">
      <c r="A641" s="411"/>
      <c r="B641" s="411"/>
      <c r="C641" s="411"/>
      <c r="D641" s="411"/>
      <c r="E641" s="411"/>
      <c r="F641" s="411"/>
      <c r="G641" s="411"/>
      <c r="H641" s="411"/>
      <c r="I641" s="411"/>
      <c r="J641" s="411"/>
      <c r="K641" s="411"/>
      <c r="L641" s="411"/>
      <c r="M641" s="411"/>
      <c r="N641" s="411"/>
      <c r="O641" s="411"/>
      <c r="P641" s="411"/>
      <c r="Q641" s="411"/>
      <c r="R641" s="411"/>
      <c r="S641" s="411"/>
      <c r="T641" s="411"/>
      <c r="U641" s="411"/>
      <c r="V641" s="411"/>
      <c r="W641" s="411"/>
      <c r="X641" s="411"/>
      <c r="Y641" s="411"/>
    </row>
    <row r="642" ht="15.75" customHeight="1">
      <c r="A642" s="411"/>
      <c r="B642" s="411"/>
      <c r="C642" s="411"/>
      <c r="D642" s="411"/>
      <c r="E642" s="411"/>
      <c r="F642" s="411"/>
      <c r="G642" s="411"/>
      <c r="H642" s="411"/>
      <c r="I642" s="411"/>
      <c r="J642" s="411"/>
      <c r="K642" s="411"/>
      <c r="L642" s="411"/>
      <c r="M642" s="411"/>
      <c r="N642" s="411"/>
      <c r="O642" s="411"/>
      <c r="P642" s="411"/>
      <c r="Q642" s="411"/>
      <c r="R642" s="411"/>
      <c r="S642" s="411"/>
      <c r="T642" s="411"/>
      <c r="U642" s="411"/>
      <c r="V642" s="411"/>
      <c r="W642" s="411"/>
      <c r="X642" s="411"/>
      <c r="Y642" s="411"/>
    </row>
    <row r="643" ht="15.75" customHeight="1">
      <c r="A643" s="411"/>
      <c r="B643" s="411"/>
      <c r="C643" s="411"/>
      <c r="D643" s="411"/>
      <c r="E643" s="411"/>
      <c r="F643" s="411"/>
      <c r="G643" s="411"/>
      <c r="H643" s="411"/>
      <c r="I643" s="411"/>
      <c r="J643" s="411"/>
      <c r="K643" s="411"/>
      <c r="L643" s="411"/>
      <c r="M643" s="411"/>
      <c r="N643" s="411"/>
      <c r="O643" s="411"/>
      <c r="P643" s="411"/>
      <c r="Q643" s="411"/>
      <c r="R643" s="411"/>
      <c r="S643" s="411"/>
      <c r="T643" s="411"/>
      <c r="U643" s="411"/>
      <c r="V643" s="411"/>
      <c r="W643" s="411"/>
      <c r="X643" s="411"/>
      <c r="Y643" s="411"/>
    </row>
    <row r="644" ht="15.75" customHeight="1">
      <c r="A644" s="411"/>
      <c r="B644" s="411"/>
      <c r="C644" s="411"/>
      <c r="D644" s="411"/>
      <c r="E644" s="411"/>
      <c r="F644" s="411"/>
      <c r="G644" s="411"/>
      <c r="H644" s="411"/>
      <c r="I644" s="411"/>
      <c r="J644" s="411"/>
      <c r="K644" s="411"/>
      <c r="L644" s="411"/>
      <c r="M644" s="411"/>
      <c r="N644" s="411"/>
      <c r="O644" s="411"/>
      <c r="P644" s="411"/>
      <c r="Q644" s="411"/>
      <c r="R644" s="411"/>
      <c r="S644" s="411"/>
      <c r="T644" s="411"/>
      <c r="U644" s="411"/>
      <c r="V644" s="411"/>
      <c r="W644" s="411"/>
      <c r="X644" s="411"/>
      <c r="Y644" s="411"/>
    </row>
    <row r="645" ht="15.75" customHeight="1">
      <c r="A645" s="411"/>
      <c r="B645" s="411"/>
      <c r="C645" s="411"/>
      <c r="D645" s="411"/>
      <c r="E645" s="411"/>
      <c r="F645" s="411"/>
      <c r="G645" s="411"/>
      <c r="H645" s="411"/>
      <c r="I645" s="411"/>
      <c r="J645" s="411"/>
      <c r="K645" s="411"/>
      <c r="L645" s="411"/>
      <c r="M645" s="411"/>
      <c r="N645" s="411"/>
      <c r="O645" s="411"/>
      <c r="P645" s="411"/>
      <c r="Q645" s="411"/>
      <c r="R645" s="411"/>
      <c r="S645" s="411"/>
      <c r="T645" s="411"/>
      <c r="U645" s="411"/>
      <c r="V645" s="411"/>
      <c r="W645" s="411"/>
      <c r="X645" s="411"/>
      <c r="Y645" s="411"/>
    </row>
    <row r="646" ht="15.75" customHeight="1">
      <c r="A646" s="411"/>
      <c r="B646" s="411"/>
      <c r="C646" s="411"/>
      <c r="D646" s="411"/>
      <c r="E646" s="411"/>
      <c r="F646" s="411"/>
      <c r="G646" s="411"/>
      <c r="H646" s="411"/>
      <c r="I646" s="411"/>
      <c r="J646" s="411"/>
      <c r="K646" s="411"/>
      <c r="L646" s="411"/>
      <c r="M646" s="411"/>
      <c r="N646" s="411"/>
      <c r="O646" s="411"/>
      <c r="P646" s="411"/>
      <c r="Q646" s="411"/>
      <c r="R646" s="411"/>
      <c r="S646" s="411"/>
      <c r="T646" s="411"/>
      <c r="U646" s="411"/>
      <c r="V646" s="411"/>
      <c r="W646" s="411"/>
      <c r="X646" s="411"/>
      <c r="Y646" s="411"/>
    </row>
    <row r="647" ht="15.75" customHeight="1">
      <c r="A647" s="411"/>
      <c r="B647" s="411"/>
      <c r="C647" s="411"/>
      <c r="D647" s="411"/>
      <c r="E647" s="411"/>
      <c r="F647" s="411"/>
      <c r="G647" s="411"/>
      <c r="H647" s="411"/>
      <c r="I647" s="411"/>
      <c r="J647" s="411"/>
      <c r="K647" s="411"/>
      <c r="L647" s="411"/>
      <c r="M647" s="411"/>
      <c r="N647" s="411"/>
      <c r="O647" s="411"/>
      <c r="P647" s="411"/>
      <c r="Q647" s="411"/>
      <c r="R647" s="411"/>
      <c r="S647" s="411"/>
      <c r="T647" s="411"/>
      <c r="U647" s="411"/>
      <c r="V647" s="411"/>
      <c r="W647" s="411"/>
      <c r="X647" s="411"/>
      <c r="Y647" s="411"/>
    </row>
    <row r="648" ht="15.75" customHeight="1">
      <c r="A648" s="411"/>
      <c r="B648" s="411"/>
      <c r="C648" s="411"/>
      <c r="D648" s="411"/>
      <c r="E648" s="411"/>
      <c r="F648" s="411"/>
      <c r="G648" s="411"/>
      <c r="H648" s="411"/>
      <c r="I648" s="411"/>
      <c r="J648" s="411"/>
      <c r="K648" s="411"/>
      <c r="L648" s="411"/>
      <c r="M648" s="411"/>
      <c r="N648" s="411"/>
      <c r="O648" s="411"/>
      <c r="P648" s="411"/>
      <c r="Q648" s="411"/>
      <c r="R648" s="411"/>
      <c r="S648" s="411"/>
      <c r="T648" s="411"/>
      <c r="U648" s="411"/>
      <c r="V648" s="411"/>
      <c r="W648" s="411"/>
      <c r="X648" s="411"/>
      <c r="Y648" s="411"/>
    </row>
    <row r="649" ht="15.75" customHeight="1">
      <c r="A649" s="411"/>
      <c r="B649" s="411"/>
      <c r="C649" s="411"/>
      <c r="D649" s="411"/>
      <c r="E649" s="411"/>
      <c r="F649" s="411"/>
      <c r="G649" s="411"/>
      <c r="H649" s="411"/>
      <c r="I649" s="411"/>
      <c r="J649" s="411"/>
      <c r="K649" s="411"/>
      <c r="L649" s="411"/>
      <c r="M649" s="411"/>
      <c r="N649" s="411"/>
      <c r="O649" s="411"/>
      <c r="P649" s="411"/>
      <c r="Q649" s="411"/>
      <c r="R649" s="411"/>
      <c r="S649" s="411"/>
      <c r="T649" s="411"/>
      <c r="U649" s="411"/>
      <c r="V649" s="411"/>
      <c r="W649" s="411"/>
      <c r="X649" s="411"/>
      <c r="Y649" s="411"/>
    </row>
    <row r="650" ht="15.75" customHeight="1">
      <c r="A650" s="411"/>
      <c r="B650" s="411"/>
      <c r="C650" s="411"/>
      <c r="D650" s="411"/>
      <c r="E650" s="411"/>
      <c r="F650" s="411"/>
      <c r="G650" s="411"/>
      <c r="H650" s="411"/>
      <c r="I650" s="411"/>
      <c r="J650" s="411"/>
      <c r="K650" s="411"/>
      <c r="L650" s="411"/>
      <c r="M650" s="411"/>
      <c r="N650" s="411"/>
      <c r="O650" s="411"/>
      <c r="P650" s="411"/>
      <c r="Q650" s="411"/>
      <c r="R650" s="411"/>
      <c r="S650" s="411"/>
      <c r="T650" s="411"/>
      <c r="U650" s="411"/>
      <c r="V650" s="411"/>
      <c r="W650" s="411"/>
      <c r="X650" s="411"/>
      <c r="Y650" s="411"/>
    </row>
    <row r="651" ht="15.75" customHeight="1">
      <c r="A651" s="411"/>
      <c r="B651" s="411"/>
      <c r="C651" s="411"/>
      <c r="D651" s="411"/>
      <c r="E651" s="411"/>
      <c r="F651" s="411"/>
      <c r="G651" s="411"/>
      <c r="H651" s="411"/>
      <c r="I651" s="411"/>
      <c r="J651" s="411"/>
      <c r="K651" s="411"/>
      <c r="L651" s="411"/>
      <c r="M651" s="411"/>
      <c r="N651" s="411"/>
      <c r="O651" s="411"/>
      <c r="P651" s="411"/>
      <c r="Q651" s="411"/>
      <c r="R651" s="411"/>
      <c r="S651" s="411"/>
      <c r="T651" s="411"/>
      <c r="U651" s="411"/>
      <c r="V651" s="411"/>
      <c r="W651" s="411"/>
      <c r="X651" s="411"/>
      <c r="Y651" s="411"/>
    </row>
    <row r="652" ht="15.75" customHeight="1">
      <c r="A652" s="411"/>
      <c r="B652" s="411"/>
      <c r="C652" s="411"/>
      <c r="D652" s="411"/>
      <c r="E652" s="411"/>
      <c r="F652" s="411"/>
      <c r="G652" s="411"/>
      <c r="H652" s="411"/>
      <c r="I652" s="411"/>
      <c r="J652" s="411"/>
      <c r="K652" s="411"/>
      <c r="L652" s="411"/>
      <c r="M652" s="411"/>
      <c r="N652" s="411"/>
      <c r="O652" s="411"/>
      <c r="P652" s="411"/>
      <c r="Q652" s="411"/>
      <c r="R652" s="411"/>
      <c r="S652" s="411"/>
      <c r="T652" s="411"/>
      <c r="U652" s="411"/>
      <c r="V652" s="411"/>
      <c r="W652" s="411"/>
      <c r="X652" s="411"/>
      <c r="Y652" s="411"/>
    </row>
    <row r="653" ht="15.75" customHeight="1">
      <c r="A653" s="411"/>
      <c r="B653" s="411"/>
      <c r="C653" s="411"/>
      <c r="D653" s="411"/>
      <c r="E653" s="411"/>
      <c r="F653" s="411"/>
      <c r="G653" s="411"/>
      <c r="H653" s="411"/>
      <c r="I653" s="411"/>
      <c r="J653" s="411"/>
      <c r="K653" s="411"/>
      <c r="L653" s="411"/>
      <c r="M653" s="411"/>
      <c r="N653" s="411"/>
      <c r="O653" s="411"/>
      <c r="P653" s="411"/>
      <c r="Q653" s="411"/>
      <c r="R653" s="411"/>
      <c r="S653" s="411"/>
      <c r="T653" s="411"/>
      <c r="U653" s="411"/>
      <c r="V653" s="411"/>
      <c r="W653" s="411"/>
      <c r="X653" s="411"/>
      <c r="Y653" s="411"/>
    </row>
    <row r="654" ht="15.75" customHeight="1">
      <c r="A654" s="411"/>
      <c r="B654" s="411"/>
      <c r="C654" s="411"/>
      <c r="D654" s="411"/>
      <c r="E654" s="411"/>
      <c r="F654" s="411"/>
      <c r="G654" s="411"/>
      <c r="H654" s="411"/>
      <c r="I654" s="411"/>
      <c r="J654" s="411"/>
      <c r="K654" s="411"/>
      <c r="L654" s="411"/>
      <c r="M654" s="411"/>
      <c r="N654" s="411"/>
      <c r="O654" s="411"/>
      <c r="P654" s="411"/>
      <c r="Q654" s="411"/>
      <c r="R654" s="411"/>
      <c r="S654" s="411"/>
      <c r="T654" s="411"/>
      <c r="U654" s="411"/>
      <c r="V654" s="411"/>
      <c r="W654" s="411"/>
      <c r="X654" s="411"/>
      <c r="Y654" s="411"/>
    </row>
    <row r="655" ht="15.75" customHeight="1">
      <c r="A655" s="411"/>
      <c r="B655" s="411"/>
      <c r="C655" s="411"/>
      <c r="D655" s="411"/>
      <c r="E655" s="411"/>
      <c r="F655" s="411"/>
      <c r="G655" s="411"/>
      <c r="H655" s="411"/>
      <c r="I655" s="411"/>
      <c r="J655" s="411"/>
      <c r="K655" s="411"/>
      <c r="L655" s="411"/>
      <c r="M655" s="411"/>
      <c r="N655" s="411"/>
      <c r="O655" s="411"/>
      <c r="P655" s="411"/>
      <c r="Q655" s="411"/>
      <c r="R655" s="411"/>
      <c r="S655" s="411"/>
      <c r="T655" s="411"/>
      <c r="U655" s="411"/>
      <c r="V655" s="411"/>
      <c r="W655" s="411"/>
      <c r="X655" s="411"/>
      <c r="Y655" s="411"/>
    </row>
    <row r="656" ht="15.75" customHeight="1">
      <c r="A656" s="411"/>
      <c r="B656" s="411"/>
      <c r="C656" s="411"/>
      <c r="D656" s="411"/>
      <c r="E656" s="411"/>
      <c r="F656" s="411"/>
      <c r="G656" s="411"/>
      <c r="H656" s="411"/>
      <c r="I656" s="411"/>
      <c r="J656" s="411"/>
      <c r="K656" s="411"/>
      <c r="L656" s="411"/>
      <c r="M656" s="411"/>
      <c r="N656" s="411"/>
      <c r="O656" s="411"/>
      <c r="P656" s="411"/>
      <c r="Q656" s="411"/>
      <c r="R656" s="411"/>
      <c r="S656" s="411"/>
      <c r="T656" s="411"/>
      <c r="U656" s="411"/>
      <c r="V656" s="411"/>
      <c r="W656" s="411"/>
      <c r="X656" s="411"/>
      <c r="Y656" s="411"/>
    </row>
    <row r="657" ht="15.75" customHeight="1">
      <c r="A657" s="411"/>
      <c r="B657" s="411"/>
      <c r="C657" s="411"/>
      <c r="D657" s="411"/>
      <c r="E657" s="411"/>
      <c r="F657" s="411"/>
      <c r="G657" s="411"/>
      <c r="H657" s="411"/>
      <c r="I657" s="411"/>
      <c r="J657" s="411"/>
      <c r="K657" s="411"/>
      <c r="L657" s="411"/>
      <c r="M657" s="411"/>
      <c r="N657" s="411"/>
      <c r="O657" s="411"/>
      <c r="P657" s="411"/>
      <c r="Q657" s="411"/>
      <c r="R657" s="411"/>
      <c r="S657" s="411"/>
      <c r="T657" s="411"/>
      <c r="U657" s="411"/>
      <c r="V657" s="411"/>
      <c r="W657" s="411"/>
      <c r="X657" s="411"/>
      <c r="Y657" s="411"/>
    </row>
    <row r="658" ht="15.75" customHeight="1">
      <c r="A658" s="411"/>
      <c r="B658" s="411"/>
      <c r="C658" s="411"/>
      <c r="D658" s="411"/>
      <c r="E658" s="411"/>
      <c r="F658" s="411"/>
      <c r="G658" s="411"/>
      <c r="H658" s="411"/>
      <c r="I658" s="411"/>
      <c r="J658" s="411"/>
      <c r="K658" s="411"/>
      <c r="L658" s="411"/>
      <c r="M658" s="411"/>
      <c r="N658" s="411"/>
      <c r="O658" s="411"/>
      <c r="P658" s="411"/>
      <c r="Q658" s="411"/>
      <c r="R658" s="411"/>
      <c r="S658" s="411"/>
      <c r="T658" s="411"/>
      <c r="U658" s="411"/>
      <c r="V658" s="411"/>
      <c r="W658" s="411"/>
      <c r="X658" s="411"/>
      <c r="Y658" s="411"/>
    </row>
    <row r="659" ht="15.75" customHeight="1">
      <c r="A659" s="411"/>
      <c r="B659" s="411"/>
      <c r="C659" s="411"/>
      <c r="D659" s="411"/>
      <c r="E659" s="411"/>
      <c r="F659" s="411"/>
      <c r="G659" s="411"/>
      <c r="H659" s="411"/>
      <c r="I659" s="411"/>
      <c r="J659" s="411"/>
      <c r="K659" s="411"/>
      <c r="L659" s="411"/>
      <c r="M659" s="411"/>
      <c r="N659" s="411"/>
      <c r="O659" s="411"/>
      <c r="P659" s="411"/>
      <c r="Q659" s="411"/>
      <c r="R659" s="411"/>
      <c r="S659" s="411"/>
      <c r="T659" s="411"/>
      <c r="U659" s="411"/>
      <c r="V659" s="411"/>
      <c r="W659" s="411"/>
      <c r="X659" s="411"/>
      <c r="Y659" s="411"/>
    </row>
    <row r="660" ht="15.75" customHeight="1">
      <c r="A660" s="411"/>
      <c r="B660" s="411"/>
      <c r="C660" s="411"/>
      <c r="D660" s="411"/>
      <c r="E660" s="411"/>
      <c r="F660" s="411"/>
      <c r="G660" s="411"/>
      <c r="H660" s="411"/>
      <c r="I660" s="411"/>
      <c r="J660" s="411"/>
      <c r="K660" s="411"/>
      <c r="L660" s="411"/>
      <c r="M660" s="411"/>
      <c r="N660" s="411"/>
      <c r="O660" s="411"/>
      <c r="P660" s="411"/>
      <c r="Q660" s="411"/>
      <c r="R660" s="411"/>
      <c r="S660" s="411"/>
      <c r="T660" s="411"/>
      <c r="U660" s="411"/>
      <c r="V660" s="411"/>
      <c r="W660" s="411"/>
      <c r="X660" s="411"/>
      <c r="Y660" s="411"/>
    </row>
    <row r="661" ht="15.75" customHeight="1">
      <c r="A661" s="411"/>
      <c r="B661" s="411"/>
      <c r="C661" s="411"/>
      <c r="D661" s="411"/>
      <c r="E661" s="411"/>
      <c r="F661" s="411"/>
      <c r="G661" s="411"/>
      <c r="H661" s="411"/>
      <c r="I661" s="411"/>
      <c r="J661" s="411"/>
      <c r="K661" s="411"/>
      <c r="L661" s="411"/>
      <c r="M661" s="411"/>
      <c r="N661" s="411"/>
      <c r="O661" s="411"/>
      <c r="P661" s="411"/>
      <c r="Q661" s="411"/>
      <c r="R661" s="411"/>
      <c r="S661" s="411"/>
      <c r="T661" s="411"/>
      <c r="U661" s="411"/>
      <c r="V661" s="411"/>
      <c r="W661" s="411"/>
      <c r="X661" s="411"/>
      <c r="Y661" s="411"/>
    </row>
    <row r="662" ht="15.75" customHeight="1">
      <c r="A662" s="411"/>
      <c r="B662" s="411"/>
      <c r="C662" s="411"/>
      <c r="D662" s="411"/>
      <c r="E662" s="411"/>
      <c r="F662" s="411"/>
      <c r="G662" s="411"/>
      <c r="H662" s="411"/>
      <c r="I662" s="411"/>
      <c r="J662" s="411"/>
      <c r="K662" s="411"/>
      <c r="L662" s="411"/>
      <c r="M662" s="411"/>
      <c r="N662" s="411"/>
      <c r="O662" s="411"/>
      <c r="P662" s="411"/>
      <c r="Q662" s="411"/>
      <c r="R662" s="411"/>
      <c r="S662" s="411"/>
      <c r="T662" s="411"/>
      <c r="U662" s="411"/>
      <c r="V662" s="411"/>
      <c r="W662" s="411"/>
      <c r="X662" s="411"/>
      <c r="Y662" s="411"/>
    </row>
    <row r="663" ht="15.75" customHeight="1">
      <c r="A663" s="411"/>
      <c r="B663" s="411"/>
      <c r="C663" s="411"/>
      <c r="D663" s="411"/>
      <c r="E663" s="411"/>
      <c r="F663" s="411"/>
      <c r="G663" s="411"/>
      <c r="H663" s="411"/>
      <c r="I663" s="411"/>
      <c r="J663" s="411"/>
      <c r="K663" s="411"/>
      <c r="L663" s="411"/>
      <c r="M663" s="411"/>
      <c r="N663" s="411"/>
      <c r="O663" s="411"/>
      <c r="P663" s="411"/>
      <c r="Q663" s="411"/>
      <c r="R663" s="411"/>
      <c r="S663" s="411"/>
      <c r="T663" s="411"/>
      <c r="U663" s="411"/>
      <c r="V663" s="411"/>
      <c r="W663" s="411"/>
      <c r="X663" s="411"/>
      <c r="Y663" s="411"/>
    </row>
    <row r="664" ht="15.75" customHeight="1">
      <c r="A664" s="411"/>
      <c r="B664" s="411"/>
      <c r="C664" s="411"/>
      <c r="D664" s="411"/>
      <c r="E664" s="411"/>
      <c r="F664" s="411"/>
      <c r="G664" s="411"/>
      <c r="H664" s="411"/>
      <c r="I664" s="411"/>
      <c r="J664" s="411"/>
      <c r="K664" s="411"/>
      <c r="L664" s="411"/>
      <c r="M664" s="411"/>
      <c r="N664" s="411"/>
      <c r="O664" s="411"/>
      <c r="P664" s="411"/>
      <c r="Q664" s="411"/>
      <c r="R664" s="411"/>
      <c r="S664" s="411"/>
      <c r="T664" s="411"/>
      <c r="U664" s="411"/>
      <c r="V664" s="411"/>
      <c r="W664" s="411"/>
      <c r="X664" s="411"/>
      <c r="Y664" s="411"/>
    </row>
    <row r="665" ht="15.75" customHeight="1">
      <c r="A665" s="411"/>
      <c r="B665" s="411"/>
      <c r="C665" s="411"/>
      <c r="D665" s="411"/>
      <c r="E665" s="411"/>
      <c r="F665" s="411"/>
      <c r="G665" s="411"/>
      <c r="H665" s="411"/>
      <c r="I665" s="411"/>
      <c r="J665" s="411"/>
      <c r="K665" s="411"/>
      <c r="L665" s="411"/>
      <c r="M665" s="411"/>
      <c r="N665" s="411"/>
      <c r="O665" s="411"/>
      <c r="P665" s="411"/>
      <c r="Q665" s="411"/>
      <c r="R665" s="411"/>
      <c r="S665" s="411"/>
      <c r="T665" s="411"/>
      <c r="U665" s="411"/>
      <c r="V665" s="411"/>
      <c r="W665" s="411"/>
      <c r="X665" s="411"/>
      <c r="Y665" s="411"/>
    </row>
    <row r="666" ht="15.75" customHeight="1">
      <c r="A666" s="411"/>
      <c r="B666" s="411"/>
      <c r="C666" s="411"/>
      <c r="D666" s="411"/>
      <c r="E666" s="411"/>
      <c r="F666" s="411"/>
      <c r="G666" s="411"/>
      <c r="H666" s="411"/>
      <c r="I666" s="411"/>
      <c r="J666" s="411"/>
      <c r="K666" s="411"/>
      <c r="L666" s="411"/>
      <c r="M666" s="411"/>
      <c r="N666" s="411"/>
      <c r="O666" s="411"/>
      <c r="P666" s="411"/>
      <c r="Q666" s="411"/>
      <c r="R666" s="411"/>
      <c r="S666" s="411"/>
      <c r="T666" s="411"/>
      <c r="U666" s="411"/>
      <c r="V666" s="411"/>
      <c r="W666" s="411"/>
      <c r="X666" s="411"/>
      <c r="Y666" s="411"/>
    </row>
    <row r="667" ht="15.75" customHeight="1">
      <c r="A667" s="411"/>
      <c r="B667" s="411"/>
      <c r="C667" s="411"/>
      <c r="D667" s="411"/>
      <c r="E667" s="411"/>
      <c r="F667" s="411"/>
      <c r="G667" s="411"/>
      <c r="H667" s="411"/>
      <c r="I667" s="411"/>
      <c r="J667" s="411"/>
      <c r="K667" s="411"/>
      <c r="L667" s="411"/>
      <c r="M667" s="411"/>
      <c r="N667" s="411"/>
      <c r="O667" s="411"/>
      <c r="P667" s="411"/>
      <c r="Q667" s="411"/>
      <c r="R667" s="411"/>
      <c r="S667" s="411"/>
      <c r="T667" s="411"/>
      <c r="U667" s="411"/>
      <c r="V667" s="411"/>
      <c r="W667" s="411"/>
      <c r="X667" s="411"/>
      <c r="Y667" s="411"/>
    </row>
    <row r="668" ht="15.75" customHeight="1">
      <c r="A668" s="411"/>
      <c r="B668" s="411"/>
      <c r="C668" s="411"/>
      <c r="D668" s="411"/>
      <c r="E668" s="411"/>
      <c r="F668" s="411"/>
      <c r="G668" s="411"/>
      <c r="H668" s="411"/>
      <c r="I668" s="411"/>
      <c r="J668" s="411"/>
      <c r="K668" s="411"/>
      <c r="L668" s="411"/>
      <c r="M668" s="411"/>
      <c r="N668" s="411"/>
      <c r="O668" s="411"/>
      <c r="P668" s="411"/>
      <c r="Q668" s="411"/>
      <c r="R668" s="411"/>
      <c r="S668" s="411"/>
      <c r="T668" s="411"/>
      <c r="U668" s="411"/>
      <c r="V668" s="411"/>
      <c r="W668" s="411"/>
      <c r="X668" s="411"/>
      <c r="Y668" s="411"/>
    </row>
    <row r="669" ht="15.75" customHeight="1">
      <c r="A669" s="411"/>
      <c r="B669" s="411"/>
      <c r="C669" s="411"/>
      <c r="D669" s="411"/>
      <c r="E669" s="411"/>
      <c r="F669" s="411"/>
      <c r="G669" s="411"/>
      <c r="H669" s="411"/>
      <c r="I669" s="411"/>
      <c r="J669" s="411"/>
      <c r="K669" s="411"/>
      <c r="L669" s="411"/>
      <c r="M669" s="411"/>
      <c r="N669" s="411"/>
      <c r="O669" s="411"/>
      <c r="P669" s="411"/>
      <c r="Q669" s="411"/>
      <c r="R669" s="411"/>
      <c r="S669" s="411"/>
      <c r="T669" s="411"/>
      <c r="U669" s="411"/>
      <c r="V669" s="411"/>
      <c r="W669" s="411"/>
      <c r="X669" s="411"/>
      <c r="Y669" s="411"/>
    </row>
    <row r="670" ht="15.75" customHeight="1">
      <c r="A670" s="411"/>
      <c r="B670" s="411"/>
      <c r="C670" s="411"/>
      <c r="D670" s="411"/>
      <c r="E670" s="411"/>
      <c r="F670" s="411"/>
      <c r="G670" s="411"/>
      <c r="H670" s="411"/>
      <c r="I670" s="411"/>
      <c r="J670" s="411"/>
      <c r="K670" s="411"/>
      <c r="L670" s="411"/>
      <c r="M670" s="411"/>
      <c r="N670" s="411"/>
      <c r="O670" s="411"/>
      <c r="P670" s="411"/>
      <c r="Q670" s="411"/>
      <c r="R670" s="411"/>
      <c r="S670" s="411"/>
      <c r="T670" s="411"/>
      <c r="U670" s="411"/>
      <c r="V670" s="411"/>
      <c r="W670" s="411"/>
      <c r="X670" s="411"/>
      <c r="Y670" s="411"/>
    </row>
    <row r="671" ht="15.75" customHeight="1">
      <c r="A671" s="411"/>
      <c r="B671" s="411"/>
      <c r="C671" s="411"/>
      <c r="D671" s="411"/>
      <c r="E671" s="411"/>
      <c r="F671" s="411"/>
      <c r="G671" s="411"/>
      <c r="H671" s="411"/>
      <c r="I671" s="411"/>
      <c r="J671" s="411"/>
      <c r="K671" s="411"/>
      <c r="L671" s="411"/>
      <c r="M671" s="411"/>
      <c r="N671" s="411"/>
      <c r="O671" s="411"/>
      <c r="P671" s="411"/>
      <c r="Q671" s="411"/>
      <c r="R671" s="411"/>
      <c r="S671" s="411"/>
      <c r="T671" s="411"/>
      <c r="U671" s="411"/>
      <c r="V671" s="411"/>
      <c r="W671" s="411"/>
      <c r="X671" s="411"/>
      <c r="Y671" s="411"/>
    </row>
    <row r="672" ht="15.75" customHeight="1">
      <c r="A672" s="411"/>
      <c r="B672" s="411"/>
      <c r="C672" s="411"/>
      <c r="D672" s="411"/>
      <c r="E672" s="411"/>
      <c r="F672" s="411"/>
      <c r="G672" s="411"/>
      <c r="H672" s="411"/>
      <c r="I672" s="411"/>
      <c r="J672" s="411"/>
      <c r="K672" s="411"/>
      <c r="L672" s="411"/>
      <c r="M672" s="411"/>
      <c r="N672" s="411"/>
      <c r="O672" s="411"/>
      <c r="P672" s="411"/>
      <c r="Q672" s="411"/>
      <c r="R672" s="411"/>
      <c r="S672" s="411"/>
      <c r="T672" s="411"/>
      <c r="U672" s="411"/>
      <c r="V672" s="411"/>
      <c r="W672" s="411"/>
      <c r="X672" s="411"/>
      <c r="Y672" s="411"/>
    </row>
    <row r="673" ht="15.75" customHeight="1">
      <c r="A673" s="411"/>
      <c r="B673" s="411"/>
      <c r="C673" s="411"/>
      <c r="D673" s="411"/>
      <c r="E673" s="411"/>
      <c r="F673" s="411"/>
      <c r="G673" s="411"/>
      <c r="H673" s="411"/>
      <c r="I673" s="411"/>
      <c r="J673" s="411"/>
      <c r="K673" s="411"/>
      <c r="L673" s="411"/>
      <c r="M673" s="411"/>
      <c r="N673" s="411"/>
      <c r="O673" s="411"/>
      <c r="P673" s="411"/>
      <c r="Q673" s="411"/>
      <c r="R673" s="411"/>
      <c r="S673" s="411"/>
      <c r="T673" s="411"/>
      <c r="U673" s="411"/>
      <c r="V673" s="411"/>
      <c r="W673" s="411"/>
      <c r="X673" s="411"/>
      <c r="Y673" s="411"/>
    </row>
    <row r="674" ht="15.75" customHeight="1">
      <c r="A674" s="411"/>
      <c r="B674" s="411"/>
      <c r="C674" s="411"/>
      <c r="D674" s="411"/>
      <c r="E674" s="411"/>
      <c r="F674" s="411"/>
      <c r="G674" s="411"/>
      <c r="H674" s="411"/>
      <c r="I674" s="411"/>
      <c r="J674" s="411"/>
      <c r="K674" s="411"/>
      <c r="L674" s="411"/>
      <c r="M674" s="411"/>
      <c r="N674" s="411"/>
      <c r="O674" s="411"/>
      <c r="P674" s="411"/>
      <c r="Q674" s="411"/>
      <c r="R674" s="411"/>
      <c r="S674" s="411"/>
      <c r="T674" s="411"/>
      <c r="U674" s="411"/>
      <c r="V674" s="411"/>
      <c r="W674" s="411"/>
      <c r="X674" s="411"/>
      <c r="Y674" s="411"/>
    </row>
    <row r="675" ht="15.75" customHeight="1">
      <c r="A675" s="411"/>
      <c r="B675" s="411"/>
      <c r="C675" s="411"/>
      <c r="D675" s="411"/>
      <c r="E675" s="411"/>
      <c r="F675" s="411"/>
      <c r="G675" s="411"/>
      <c r="H675" s="411"/>
      <c r="I675" s="411"/>
      <c r="J675" s="411"/>
      <c r="K675" s="411"/>
      <c r="L675" s="411"/>
      <c r="M675" s="411"/>
      <c r="N675" s="411"/>
      <c r="O675" s="411"/>
      <c r="P675" s="411"/>
      <c r="Q675" s="411"/>
      <c r="R675" s="411"/>
      <c r="S675" s="411"/>
      <c r="T675" s="411"/>
      <c r="U675" s="411"/>
      <c r="V675" s="411"/>
      <c r="W675" s="411"/>
      <c r="X675" s="411"/>
      <c r="Y675" s="411"/>
    </row>
    <row r="676" ht="15.75" customHeight="1">
      <c r="A676" s="411"/>
      <c r="B676" s="411"/>
      <c r="C676" s="411"/>
      <c r="D676" s="411"/>
      <c r="E676" s="411"/>
      <c r="F676" s="411"/>
      <c r="G676" s="411"/>
      <c r="H676" s="411"/>
      <c r="I676" s="411"/>
      <c r="J676" s="411"/>
      <c r="K676" s="411"/>
      <c r="L676" s="411"/>
      <c r="M676" s="411"/>
      <c r="N676" s="411"/>
      <c r="O676" s="411"/>
      <c r="P676" s="411"/>
      <c r="Q676" s="411"/>
      <c r="R676" s="411"/>
      <c r="S676" s="411"/>
      <c r="T676" s="411"/>
      <c r="U676" s="411"/>
      <c r="V676" s="411"/>
      <c r="W676" s="411"/>
      <c r="X676" s="411"/>
      <c r="Y676" s="411"/>
    </row>
    <row r="677" ht="15.75" customHeight="1">
      <c r="A677" s="411"/>
      <c r="B677" s="411"/>
      <c r="C677" s="411"/>
      <c r="D677" s="411"/>
      <c r="E677" s="411"/>
      <c r="F677" s="411"/>
      <c r="G677" s="411"/>
      <c r="H677" s="411"/>
      <c r="I677" s="411"/>
      <c r="J677" s="411"/>
      <c r="K677" s="411"/>
      <c r="L677" s="411"/>
      <c r="M677" s="411"/>
      <c r="N677" s="411"/>
      <c r="O677" s="411"/>
      <c r="P677" s="411"/>
      <c r="Q677" s="411"/>
      <c r="R677" s="411"/>
      <c r="S677" s="411"/>
      <c r="T677" s="411"/>
      <c r="U677" s="411"/>
      <c r="V677" s="411"/>
      <c r="W677" s="411"/>
      <c r="X677" s="411"/>
      <c r="Y677" s="411"/>
    </row>
    <row r="678" ht="15.75" customHeight="1">
      <c r="A678" s="411"/>
      <c r="B678" s="411"/>
      <c r="C678" s="411"/>
      <c r="D678" s="411"/>
      <c r="E678" s="411"/>
      <c r="F678" s="411"/>
      <c r="G678" s="411"/>
      <c r="H678" s="411"/>
      <c r="I678" s="411"/>
      <c r="J678" s="411"/>
      <c r="K678" s="411"/>
      <c r="L678" s="411"/>
      <c r="M678" s="411"/>
      <c r="N678" s="411"/>
      <c r="O678" s="411"/>
      <c r="P678" s="411"/>
      <c r="Q678" s="411"/>
      <c r="R678" s="411"/>
      <c r="S678" s="411"/>
      <c r="T678" s="411"/>
      <c r="U678" s="411"/>
      <c r="V678" s="411"/>
      <c r="W678" s="411"/>
      <c r="X678" s="411"/>
      <c r="Y678" s="411"/>
    </row>
    <row r="679" ht="15.75" customHeight="1">
      <c r="A679" s="411"/>
      <c r="B679" s="411"/>
      <c r="C679" s="411"/>
      <c r="D679" s="411"/>
      <c r="E679" s="411"/>
      <c r="F679" s="411"/>
      <c r="G679" s="411"/>
      <c r="H679" s="411"/>
      <c r="I679" s="411"/>
      <c r="J679" s="411"/>
      <c r="K679" s="411"/>
      <c r="L679" s="411"/>
      <c r="M679" s="411"/>
      <c r="N679" s="411"/>
      <c r="O679" s="411"/>
      <c r="P679" s="411"/>
      <c r="Q679" s="411"/>
      <c r="R679" s="411"/>
      <c r="S679" s="411"/>
      <c r="T679" s="411"/>
      <c r="U679" s="411"/>
      <c r="V679" s="411"/>
      <c r="W679" s="411"/>
      <c r="X679" s="411"/>
      <c r="Y679" s="411"/>
    </row>
    <row r="680" ht="15.75" customHeight="1">
      <c r="A680" s="411"/>
      <c r="B680" s="411"/>
      <c r="C680" s="411"/>
      <c r="D680" s="411"/>
      <c r="E680" s="411"/>
      <c r="F680" s="411"/>
      <c r="G680" s="411"/>
      <c r="H680" s="411"/>
      <c r="I680" s="411"/>
      <c r="J680" s="411"/>
      <c r="K680" s="411"/>
      <c r="L680" s="411"/>
      <c r="M680" s="411"/>
      <c r="N680" s="411"/>
      <c r="O680" s="411"/>
      <c r="P680" s="411"/>
      <c r="Q680" s="411"/>
      <c r="R680" s="411"/>
      <c r="S680" s="411"/>
      <c r="T680" s="411"/>
      <c r="U680" s="411"/>
      <c r="V680" s="411"/>
      <c r="W680" s="411"/>
      <c r="X680" s="411"/>
      <c r="Y680" s="411"/>
    </row>
    <row r="681" ht="15.75" customHeight="1">
      <c r="A681" s="411"/>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row>
    <row r="682" ht="15.75" customHeight="1">
      <c r="A682" s="411"/>
      <c r="B682" s="411"/>
      <c r="C682" s="411"/>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row>
    <row r="683" ht="15.75" customHeight="1">
      <c r="A683" s="411"/>
      <c r="B683" s="411"/>
      <c r="C683" s="411"/>
      <c r="D683" s="411"/>
      <c r="E683" s="411"/>
      <c r="F683" s="411"/>
      <c r="G683" s="411"/>
      <c r="H683" s="411"/>
      <c r="I683" s="411"/>
      <c r="J683" s="411"/>
      <c r="K683" s="411"/>
      <c r="L683" s="411"/>
      <c r="M683" s="411"/>
      <c r="N683" s="411"/>
      <c r="O683" s="411"/>
      <c r="P683" s="411"/>
      <c r="Q683" s="411"/>
      <c r="R683" s="411"/>
      <c r="S683" s="411"/>
      <c r="T683" s="411"/>
      <c r="U683" s="411"/>
      <c r="V683" s="411"/>
      <c r="W683" s="411"/>
      <c r="X683" s="411"/>
      <c r="Y683" s="411"/>
    </row>
    <row r="684" ht="15.75" customHeight="1">
      <c r="A684" s="411"/>
      <c r="B684" s="411"/>
      <c r="C684" s="411"/>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row>
    <row r="685" ht="15.75" customHeight="1">
      <c r="A685" s="411"/>
      <c r="B685" s="411"/>
      <c r="C685" s="411"/>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row>
    <row r="686" ht="15.75" customHeight="1">
      <c r="A686" s="411"/>
      <c r="B686" s="411"/>
      <c r="C686" s="411"/>
      <c r="D686" s="411"/>
      <c r="E686" s="411"/>
      <c r="F686" s="411"/>
      <c r="G686" s="411"/>
      <c r="H686" s="411"/>
      <c r="I686" s="411"/>
      <c r="J686" s="411"/>
      <c r="K686" s="411"/>
      <c r="L686" s="411"/>
      <c r="M686" s="411"/>
      <c r="N686" s="411"/>
      <c r="O686" s="411"/>
      <c r="P686" s="411"/>
      <c r="Q686" s="411"/>
      <c r="R686" s="411"/>
      <c r="S686" s="411"/>
      <c r="T686" s="411"/>
      <c r="U686" s="411"/>
      <c r="V686" s="411"/>
      <c r="W686" s="411"/>
      <c r="X686" s="411"/>
      <c r="Y686" s="411"/>
    </row>
    <row r="687" ht="15.75" customHeight="1">
      <c r="A687" s="411"/>
      <c r="B687" s="411"/>
      <c r="C687" s="411"/>
      <c r="D687" s="411"/>
      <c r="E687" s="411"/>
      <c r="F687" s="411"/>
      <c r="G687" s="411"/>
      <c r="H687" s="411"/>
      <c r="I687" s="411"/>
      <c r="J687" s="411"/>
      <c r="K687" s="411"/>
      <c r="L687" s="411"/>
      <c r="M687" s="411"/>
      <c r="N687" s="411"/>
      <c r="O687" s="411"/>
      <c r="P687" s="411"/>
      <c r="Q687" s="411"/>
      <c r="R687" s="411"/>
      <c r="S687" s="411"/>
      <c r="T687" s="411"/>
      <c r="U687" s="411"/>
      <c r="V687" s="411"/>
      <c r="W687" s="411"/>
      <c r="X687" s="411"/>
      <c r="Y687" s="411"/>
    </row>
    <row r="688" ht="15.75" customHeight="1">
      <c r="A688" s="411"/>
      <c r="B688" s="411"/>
      <c r="C688" s="411"/>
      <c r="D688" s="411"/>
      <c r="E688" s="411"/>
      <c r="F688" s="411"/>
      <c r="G688" s="411"/>
      <c r="H688" s="411"/>
      <c r="I688" s="411"/>
      <c r="J688" s="411"/>
      <c r="K688" s="411"/>
      <c r="L688" s="411"/>
      <c r="M688" s="411"/>
      <c r="N688" s="411"/>
      <c r="O688" s="411"/>
      <c r="P688" s="411"/>
      <c r="Q688" s="411"/>
      <c r="R688" s="411"/>
      <c r="S688" s="411"/>
      <c r="T688" s="411"/>
      <c r="U688" s="411"/>
      <c r="V688" s="411"/>
      <c r="W688" s="411"/>
      <c r="X688" s="411"/>
      <c r="Y688" s="411"/>
    </row>
    <row r="689" ht="15.75" customHeight="1">
      <c r="A689" s="411"/>
      <c r="B689" s="411"/>
      <c r="C689" s="411"/>
      <c r="D689" s="411"/>
      <c r="E689" s="411"/>
      <c r="F689" s="411"/>
      <c r="G689" s="411"/>
      <c r="H689" s="411"/>
      <c r="I689" s="411"/>
      <c r="J689" s="411"/>
      <c r="K689" s="411"/>
      <c r="L689" s="411"/>
      <c r="M689" s="411"/>
      <c r="N689" s="411"/>
      <c r="O689" s="411"/>
      <c r="P689" s="411"/>
      <c r="Q689" s="411"/>
      <c r="R689" s="411"/>
      <c r="S689" s="411"/>
      <c r="T689" s="411"/>
      <c r="U689" s="411"/>
      <c r="V689" s="411"/>
      <c r="W689" s="411"/>
      <c r="X689" s="411"/>
      <c r="Y689" s="411"/>
    </row>
    <row r="690" ht="15.75" customHeight="1">
      <c r="A690" s="411"/>
      <c r="B690" s="411"/>
      <c r="C690" s="411"/>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row>
    <row r="691" ht="15.75" customHeight="1">
      <c r="A691" s="411"/>
      <c r="B691" s="411"/>
      <c r="C691" s="411"/>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row>
    <row r="692" ht="15.75" customHeight="1">
      <c r="A692" s="411"/>
      <c r="B692" s="411"/>
      <c r="C692" s="411"/>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row>
    <row r="693" ht="15.75" customHeight="1">
      <c r="A693" s="411"/>
      <c r="B693" s="411"/>
      <c r="C693" s="411"/>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row>
    <row r="694" ht="15.75" customHeight="1">
      <c r="A694" s="411"/>
      <c r="B694" s="411"/>
      <c r="C694" s="411"/>
      <c r="D694" s="411"/>
      <c r="E694" s="411"/>
      <c r="F694" s="411"/>
      <c r="G694" s="411"/>
      <c r="H694" s="411"/>
      <c r="I694" s="411"/>
      <c r="J694" s="411"/>
      <c r="K694" s="411"/>
      <c r="L694" s="411"/>
      <c r="M694" s="411"/>
      <c r="N694" s="411"/>
      <c r="O694" s="411"/>
      <c r="P694" s="411"/>
      <c r="Q694" s="411"/>
      <c r="R694" s="411"/>
      <c r="S694" s="411"/>
      <c r="T694" s="411"/>
      <c r="U694" s="411"/>
      <c r="V694" s="411"/>
      <c r="W694" s="411"/>
      <c r="X694" s="411"/>
      <c r="Y694" s="411"/>
    </row>
    <row r="695" ht="15.75" customHeight="1">
      <c r="A695" s="411"/>
      <c r="B695" s="411"/>
      <c r="C695" s="411"/>
      <c r="D695" s="411"/>
      <c r="E695" s="411"/>
      <c r="F695" s="411"/>
      <c r="G695" s="411"/>
      <c r="H695" s="411"/>
      <c r="I695" s="411"/>
      <c r="J695" s="411"/>
      <c r="K695" s="411"/>
      <c r="L695" s="411"/>
      <c r="M695" s="411"/>
      <c r="N695" s="411"/>
      <c r="O695" s="411"/>
      <c r="P695" s="411"/>
      <c r="Q695" s="411"/>
      <c r="R695" s="411"/>
      <c r="S695" s="411"/>
      <c r="T695" s="411"/>
      <c r="U695" s="411"/>
      <c r="V695" s="411"/>
      <c r="W695" s="411"/>
      <c r="X695" s="411"/>
      <c r="Y695" s="411"/>
    </row>
    <row r="696" ht="15.75" customHeight="1">
      <c r="A696" s="411"/>
      <c r="B696" s="411"/>
      <c r="C696" s="411"/>
      <c r="D696" s="411"/>
      <c r="E696" s="411"/>
      <c r="F696" s="411"/>
      <c r="G696" s="411"/>
      <c r="H696" s="411"/>
      <c r="I696" s="411"/>
      <c r="J696" s="411"/>
      <c r="K696" s="411"/>
      <c r="L696" s="411"/>
      <c r="M696" s="411"/>
      <c r="N696" s="411"/>
      <c r="O696" s="411"/>
      <c r="P696" s="411"/>
      <c r="Q696" s="411"/>
      <c r="R696" s="411"/>
      <c r="S696" s="411"/>
      <c r="T696" s="411"/>
      <c r="U696" s="411"/>
      <c r="V696" s="411"/>
      <c r="W696" s="411"/>
      <c r="X696" s="411"/>
      <c r="Y696" s="411"/>
    </row>
    <row r="697" ht="15.75" customHeight="1">
      <c r="A697" s="411"/>
      <c r="B697" s="411"/>
      <c r="C697" s="411"/>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row>
    <row r="698" ht="15.75" customHeight="1">
      <c r="A698" s="411"/>
      <c r="B698" s="411"/>
      <c r="C698" s="411"/>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row>
    <row r="699" ht="15.75" customHeight="1">
      <c r="A699" s="411"/>
      <c r="B699" s="411"/>
      <c r="C699" s="411"/>
      <c r="D699" s="411"/>
      <c r="E699" s="411"/>
      <c r="F699" s="411"/>
      <c r="G699" s="411"/>
      <c r="H699" s="411"/>
      <c r="I699" s="411"/>
      <c r="J699" s="411"/>
      <c r="K699" s="411"/>
      <c r="L699" s="411"/>
      <c r="M699" s="411"/>
      <c r="N699" s="411"/>
      <c r="O699" s="411"/>
      <c r="P699" s="411"/>
      <c r="Q699" s="411"/>
      <c r="R699" s="411"/>
      <c r="S699" s="411"/>
      <c r="T699" s="411"/>
      <c r="U699" s="411"/>
      <c r="V699" s="411"/>
      <c r="W699" s="411"/>
      <c r="X699" s="411"/>
      <c r="Y699" s="411"/>
    </row>
    <row r="700" ht="15.75" customHeight="1">
      <c r="A700" s="411"/>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row>
    <row r="701" ht="15.75" customHeight="1">
      <c r="A701" s="411"/>
      <c r="B701" s="411"/>
      <c r="C701" s="411"/>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row>
    <row r="702" ht="15.75" customHeight="1">
      <c r="A702" s="411"/>
      <c r="B702" s="411"/>
      <c r="C702" s="411"/>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row>
    <row r="703" ht="15.75" customHeight="1">
      <c r="A703" s="411"/>
      <c r="B703" s="411"/>
      <c r="C703" s="411"/>
      <c r="D703" s="411"/>
      <c r="E703" s="411"/>
      <c r="F703" s="411"/>
      <c r="G703" s="411"/>
      <c r="H703" s="411"/>
      <c r="I703" s="411"/>
      <c r="J703" s="411"/>
      <c r="K703" s="411"/>
      <c r="L703" s="411"/>
      <c r="M703" s="411"/>
      <c r="N703" s="411"/>
      <c r="O703" s="411"/>
      <c r="P703" s="411"/>
      <c r="Q703" s="411"/>
      <c r="R703" s="411"/>
      <c r="S703" s="411"/>
      <c r="T703" s="411"/>
      <c r="U703" s="411"/>
      <c r="V703" s="411"/>
      <c r="W703" s="411"/>
      <c r="X703" s="411"/>
      <c r="Y703" s="411"/>
    </row>
    <row r="704" ht="15.75" customHeight="1">
      <c r="A704" s="411"/>
      <c r="B704" s="411"/>
      <c r="C704" s="411"/>
      <c r="D704" s="411"/>
      <c r="E704" s="411"/>
      <c r="F704" s="411"/>
      <c r="G704" s="411"/>
      <c r="H704" s="411"/>
      <c r="I704" s="411"/>
      <c r="J704" s="411"/>
      <c r="K704" s="411"/>
      <c r="L704" s="411"/>
      <c r="M704" s="411"/>
      <c r="N704" s="411"/>
      <c r="O704" s="411"/>
      <c r="P704" s="411"/>
      <c r="Q704" s="411"/>
      <c r="R704" s="411"/>
      <c r="S704" s="411"/>
      <c r="T704" s="411"/>
      <c r="U704" s="411"/>
      <c r="V704" s="411"/>
      <c r="W704" s="411"/>
      <c r="X704" s="411"/>
      <c r="Y704" s="411"/>
    </row>
    <row r="705" ht="15.75" customHeight="1">
      <c r="A705" s="411"/>
      <c r="B705" s="411"/>
      <c r="C705" s="411"/>
      <c r="D705" s="411"/>
      <c r="E705" s="411"/>
      <c r="F705" s="411"/>
      <c r="G705" s="411"/>
      <c r="H705" s="411"/>
      <c r="I705" s="411"/>
      <c r="J705" s="411"/>
      <c r="K705" s="411"/>
      <c r="L705" s="411"/>
      <c r="M705" s="411"/>
      <c r="N705" s="411"/>
      <c r="O705" s="411"/>
      <c r="P705" s="411"/>
      <c r="Q705" s="411"/>
      <c r="R705" s="411"/>
      <c r="S705" s="411"/>
      <c r="T705" s="411"/>
      <c r="U705" s="411"/>
      <c r="V705" s="411"/>
      <c r="W705" s="411"/>
      <c r="X705" s="411"/>
      <c r="Y705" s="411"/>
    </row>
    <row r="706" ht="15.75" customHeight="1">
      <c r="A706" s="411"/>
      <c r="B706" s="411"/>
      <c r="C706" s="411"/>
      <c r="D706" s="411"/>
      <c r="E706" s="411"/>
      <c r="F706" s="411"/>
      <c r="G706" s="411"/>
      <c r="H706" s="411"/>
      <c r="I706" s="411"/>
      <c r="J706" s="411"/>
      <c r="K706" s="411"/>
      <c r="L706" s="411"/>
      <c r="M706" s="411"/>
      <c r="N706" s="411"/>
      <c r="O706" s="411"/>
      <c r="P706" s="411"/>
      <c r="Q706" s="411"/>
      <c r="R706" s="411"/>
      <c r="S706" s="411"/>
      <c r="T706" s="411"/>
      <c r="U706" s="411"/>
      <c r="V706" s="411"/>
      <c r="W706" s="411"/>
      <c r="X706" s="411"/>
      <c r="Y706" s="411"/>
    </row>
    <row r="707" ht="15.75" customHeight="1">
      <c r="A707" s="411"/>
      <c r="B707" s="411"/>
      <c r="C707" s="411"/>
      <c r="D707" s="411"/>
      <c r="E707" s="411"/>
      <c r="F707" s="411"/>
      <c r="G707" s="411"/>
      <c r="H707" s="411"/>
      <c r="I707" s="411"/>
      <c r="J707" s="411"/>
      <c r="K707" s="411"/>
      <c r="L707" s="411"/>
      <c r="M707" s="411"/>
      <c r="N707" s="411"/>
      <c r="O707" s="411"/>
      <c r="P707" s="411"/>
      <c r="Q707" s="411"/>
      <c r="R707" s="411"/>
      <c r="S707" s="411"/>
      <c r="T707" s="411"/>
      <c r="U707" s="411"/>
      <c r="V707" s="411"/>
      <c r="W707" s="411"/>
      <c r="X707" s="411"/>
      <c r="Y707" s="411"/>
    </row>
    <row r="708" ht="15.75" customHeight="1">
      <c r="A708" s="411"/>
      <c r="B708" s="411"/>
      <c r="C708" s="411"/>
      <c r="D708" s="411"/>
      <c r="E708" s="411"/>
      <c r="F708" s="411"/>
      <c r="G708" s="411"/>
      <c r="H708" s="411"/>
      <c r="I708" s="411"/>
      <c r="J708" s="411"/>
      <c r="K708" s="411"/>
      <c r="L708" s="411"/>
      <c r="M708" s="411"/>
      <c r="N708" s="411"/>
      <c r="O708" s="411"/>
      <c r="P708" s="411"/>
      <c r="Q708" s="411"/>
      <c r="R708" s="411"/>
      <c r="S708" s="411"/>
      <c r="T708" s="411"/>
      <c r="U708" s="411"/>
      <c r="V708" s="411"/>
      <c r="W708" s="411"/>
      <c r="X708" s="411"/>
      <c r="Y708" s="411"/>
    </row>
    <row r="709" ht="15.75" customHeight="1">
      <c r="A709" s="411"/>
      <c r="B709" s="411"/>
      <c r="C709" s="411"/>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row>
    <row r="710" ht="15.75" customHeight="1">
      <c r="A710" s="411"/>
      <c r="B710" s="411"/>
      <c r="C710" s="411"/>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row>
    <row r="711" ht="15.75" customHeight="1">
      <c r="A711" s="411"/>
      <c r="B711" s="411"/>
      <c r="C711" s="411"/>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row>
    <row r="712" ht="15.75" customHeight="1">
      <c r="A712" s="411"/>
      <c r="B712" s="411"/>
      <c r="C712" s="411"/>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row>
    <row r="713" ht="15.75" customHeight="1">
      <c r="A713" s="411"/>
      <c r="B713" s="411"/>
      <c r="C713" s="411"/>
      <c r="D713" s="411"/>
      <c r="E713" s="411"/>
      <c r="F713" s="411"/>
      <c r="G713" s="411"/>
      <c r="H713" s="411"/>
      <c r="I713" s="411"/>
      <c r="J713" s="411"/>
      <c r="K713" s="411"/>
      <c r="L713" s="411"/>
      <c r="M713" s="411"/>
      <c r="N713" s="411"/>
      <c r="O713" s="411"/>
      <c r="P713" s="411"/>
      <c r="Q713" s="411"/>
      <c r="R713" s="411"/>
      <c r="S713" s="411"/>
      <c r="T713" s="411"/>
      <c r="U713" s="411"/>
      <c r="V713" s="411"/>
      <c r="W713" s="411"/>
      <c r="X713" s="411"/>
      <c r="Y713" s="411"/>
    </row>
    <row r="714" ht="15.75" customHeight="1">
      <c r="A714" s="411"/>
      <c r="B714" s="411"/>
      <c r="C714" s="411"/>
      <c r="D714" s="411"/>
      <c r="E714" s="411"/>
      <c r="F714" s="411"/>
      <c r="G714" s="411"/>
      <c r="H714" s="411"/>
      <c r="I714" s="411"/>
      <c r="J714" s="411"/>
      <c r="K714" s="411"/>
      <c r="L714" s="411"/>
      <c r="M714" s="411"/>
      <c r="N714" s="411"/>
      <c r="O714" s="411"/>
      <c r="P714" s="411"/>
      <c r="Q714" s="411"/>
      <c r="R714" s="411"/>
      <c r="S714" s="411"/>
      <c r="T714" s="411"/>
      <c r="U714" s="411"/>
      <c r="V714" s="411"/>
      <c r="W714" s="411"/>
      <c r="X714" s="411"/>
      <c r="Y714" s="411"/>
    </row>
    <row r="715" ht="15.75" customHeight="1">
      <c r="A715" s="411"/>
      <c r="B715" s="411"/>
      <c r="C715" s="411"/>
      <c r="D715" s="411"/>
      <c r="E715" s="411"/>
      <c r="F715" s="411"/>
      <c r="G715" s="411"/>
      <c r="H715" s="411"/>
      <c r="I715" s="411"/>
      <c r="J715" s="411"/>
      <c r="K715" s="411"/>
      <c r="L715" s="411"/>
      <c r="M715" s="411"/>
      <c r="N715" s="411"/>
      <c r="O715" s="411"/>
      <c r="P715" s="411"/>
      <c r="Q715" s="411"/>
      <c r="R715" s="411"/>
      <c r="S715" s="411"/>
      <c r="T715" s="411"/>
      <c r="U715" s="411"/>
      <c r="V715" s="411"/>
      <c r="W715" s="411"/>
      <c r="X715" s="411"/>
      <c r="Y715" s="411"/>
    </row>
    <row r="716" ht="15.75" customHeight="1">
      <c r="A716" s="411"/>
      <c r="B716" s="411"/>
      <c r="C716" s="411"/>
      <c r="D716" s="411"/>
      <c r="E716" s="411"/>
      <c r="F716" s="411"/>
      <c r="G716" s="411"/>
      <c r="H716" s="411"/>
      <c r="I716" s="411"/>
      <c r="J716" s="411"/>
      <c r="K716" s="411"/>
      <c r="L716" s="411"/>
      <c r="M716" s="411"/>
      <c r="N716" s="411"/>
      <c r="O716" s="411"/>
      <c r="P716" s="411"/>
      <c r="Q716" s="411"/>
      <c r="R716" s="411"/>
      <c r="S716" s="411"/>
      <c r="T716" s="411"/>
      <c r="U716" s="411"/>
      <c r="V716" s="411"/>
      <c r="W716" s="411"/>
      <c r="X716" s="411"/>
      <c r="Y716" s="411"/>
    </row>
    <row r="717" ht="15.75" customHeight="1">
      <c r="A717" s="411"/>
      <c r="B717" s="411"/>
      <c r="C717" s="411"/>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row>
    <row r="718" ht="15.75" customHeight="1">
      <c r="A718" s="411"/>
      <c r="B718" s="411"/>
      <c r="C718" s="411"/>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row>
    <row r="719" ht="15.75" customHeight="1">
      <c r="A719" s="411"/>
      <c r="B719" s="411"/>
      <c r="C719" s="411"/>
      <c r="D719" s="411"/>
      <c r="E719" s="411"/>
      <c r="F719" s="411"/>
      <c r="G719" s="411"/>
      <c r="H719" s="411"/>
      <c r="I719" s="411"/>
      <c r="J719" s="411"/>
      <c r="K719" s="411"/>
      <c r="L719" s="411"/>
      <c r="M719" s="411"/>
      <c r="N719" s="411"/>
      <c r="O719" s="411"/>
      <c r="P719" s="411"/>
      <c r="Q719" s="411"/>
      <c r="R719" s="411"/>
      <c r="S719" s="411"/>
      <c r="T719" s="411"/>
      <c r="U719" s="411"/>
      <c r="V719" s="411"/>
      <c r="W719" s="411"/>
      <c r="X719" s="411"/>
      <c r="Y719" s="411"/>
    </row>
    <row r="720" ht="15.75" customHeight="1">
      <c r="A720" s="411"/>
      <c r="B720" s="411"/>
      <c r="C720" s="411"/>
      <c r="D720" s="411"/>
      <c r="E720" s="411"/>
      <c r="F720" s="411"/>
      <c r="G720" s="411"/>
      <c r="H720" s="411"/>
      <c r="I720" s="411"/>
      <c r="J720" s="411"/>
      <c r="K720" s="411"/>
      <c r="L720" s="411"/>
      <c r="M720" s="411"/>
      <c r="N720" s="411"/>
      <c r="O720" s="411"/>
      <c r="P720" s="411"/>
      <c r="Q720" s="411"/>
      <c r="R720" s="411"/>
      <c r="S720" s="411"/>
      <c r="T720" s="411"/>
      <c r="U720" s="411"/>
      <c r="V720" s="411"/>
      <c r="W720" s="411"/>
      <c r="X720" s="411"/>
      <c r="Y720" s="411"/>
    </row>
    <row r="721" ht="15.75" customHeight="1">
      <c r="A721" s="411"/>
      <c r="B721" s="411"/>
      <c r="C721" s="411"/>
      <c r="D721" s="411"/>
      <c r="E721" s="411"/>
      <c r="F721" s="411"/>
      <c r="G721" s="411"/>
      <c r="H721" s="411"/>
      <c r="I721" s="411"/>
      <c r="J721" s="411"/>
      <c r="K721" s="411"/>
      <c r="L721" s="411"/>
      <c r="M721" s="411"/>
      <c r="N721" s="411"/>
      <c r="O721" s="411"/>
      <c r="P721" s="411"/>
      <c r="Q721" s="411"/>
      <c r="R721" s="411"/>
      <c r="S721" s="411"/>
      <c r="T721" s="411"/>
      <c r="U721" s="411"/>
      <c r="V721" s="411"/>
      <c r="W721" s="411"/>
      <c r="X721" s="411"/>
      <c r="Y721" s="411"/>
    </row>
    <row r="722" ht="15.75" customHeight="1">
      <c r="A722" s="411"/>
      <c r="B722" s="411"/>
      <c r="C722" s="411"/>
      <c r="D722" s="411"/>
      <c r="E722" s="411"/>
      <c r="F722" s="411"/>
      <c r="G722" s="411"/>
      <c r="H722" s="411"/>
      <c r="I722" s="411"/>
      <c r="J722" s="411"/>
      <c r="K722" s="411"/>
      <c r="L722" s="411"/>
      <c r="M722" s="411"/>
      <c r="N722" s="411"/>
      <c r="O722" s="411"/>
      <c r="P722" s="411"/>
      <c r="Q722" s="411"/>
      <c r="R722" s="411"/>
      <c r="S722" s="411"/>
      <c r="T722" s="411"/>
      <c r="U722" s="411"/>
      <c r="V722" s="411"/>
      <c r="W722" s="411"/>
      <c r="X722" s="411"/>
      <c r="Y722" s="411"/>
    </row>
    <row r="723" ht="15.75" customHeight="1">
      <c r="A723" s="411"/>
      <c r="B723" s="411"/>
      <c r="C723" s="411"/>
      <c r="D723" s="411"/>
      <c r="E723" s="411"/>
      <c r="F723" s="411"/>
      <c r="G723" s="411"/>
      <c r="H723" s="411"/>
      <c r="I723" s="411"/>
      <c r="J723" s="411"/>
      <c r="K723" s="411"/>
      <c r="L723" s="411"/>
      <c r="M723" s="411"/>
      <c r="N723" s="411"/>
      <c r="O723" s="411"/>
      <c r="P723" s="411"/>
      <c r="Q723" s="411"/>
      <c r="R723" s="411"/>
      <c r="S723" s="411"/>
      <c r="T723" s="411"/>
      <c r="U723" s="411"/>
      <c r="V723" s="411"/>
      <c r="W723" s="411"/>
      <c r="X723" s="411"/>
      <c r="Y723" s="411"/>
    </row>
    <row r="724" ht="15.75" customHeight="1">
      <c r="A724" s="411"/>
      <c r="B724" s="411"/>
      <c r="C724" s="411"/>
      <c r="D724" s="411"/>
      <c r="E724" s="411"/>
      <c r="F724" s="411"/>
      <c r="G724" s="411"/>
      <c r="H724" s="411"/>
      <c r="I724" s="411"/>
      <c r="J724" s="411"/>
      <c r="K724" s="411"/>
      <c r="L724" s="411"/>
      <c r="M724" s="411"/>
      <c r="N724" s="411"/>
      <c r="O724" s="411"/>
      <c r="P724" s="411"/>
      <c r="Q724" s="411"/>
      <c r="R724" s="411"/>
      <c r="S724" s="411"/>
      <c r="T724" s="411"/>
      <c r="U724" s="411"/>
      <c r="V724" s="411"/>
      <c r="W724" s="411"/>
      <c r="X724" s="411"/>
      <c r="Y724" s="411"/>
    </row>
    <row r="725" ht="15.75" customHeight="1">
      <c r="A725" s="411"/>
      <c r="B725" s="411"/>
      <c r="C725" s="411"/>
      <c r="D725" s="411"/>
      <c r="E725" s="411"/>
      <c r="F725" s="411"/>
      <c r="G725" s="411"/>
      <c r="H725" s="411"/>
      <c r="I725" s="411"/>
      <c r="J725" s="411"/>
      <c r="K725" s="411"/>
      <c r="L725" s="411"/>
      <c r="M725" s="411"/>
      <c r="N725" s="411"/>
      <c r="O725" s="411"/>
      <c r="P725" s="411"/>
      <c r="Q725" s="411"/>
      <c r="R725" s="411"/>
      <c r="S725" s="411"/>
      <c r="T725" s="411"/>
      <c r="U725" s="411"/>
      <c r="V725" s="411"/>
      <c r="W725" s="411"/>
      <c r="X725" s="411"/>
      <c r="Y725" s="411"/>
    </row>
    <row r="726" ht="15.75" customHeight="1">
      <c r="A726" s="411"/>
      <c r="B726" s="411"/>
      <c r="C726" s="411"/>
      <c r="D726" s="411"/>
      <c r="E726" s="411"/>
      <c r="F726" s="411"/>
      <c r="G726" s="411"/>
      <c r="H726" s="411"/>
      <c r="I726" s="411"/>
      <c r="J726" s="411"/>
      <c r="K726" s="411"/>
      <c r="L726" s="411"/>
      <c r="M726" s="411"/>
      <c r="N726" s="411"/>
      <c r="O726" s="411"/>
      <c r="P726" s="411"/>
      <c r="Q726" s="411"/>
      <c r="R726" s="411"/>
      <c r="S726" s="411"/>
      <c r="T726" s="411"/>
      <c r="U726" s="411"/>
      <c r="V726" s="411"/>
      <c r="W726" s="411"/>
      <c r="X726" s="411"/>
      <c r="Y726" s="411"/>
    </row>
    <row r="727" ht="15.75" customHeight="1">
      <c r="A727" s="411"/>
      <c r="B727" s="411"/>
      <c r="C727" s="411"/>
      <c r="D727" s="411"/>
      <c r="E727" s="411"/>
      <c r="F727" s="411"/>
      <c r="G727" s="411"/>
      <c r="H727" s="411"/>
      <c r="I727" s="411"/>
      <c r="J727" s="411"/>
      <c r="K727" s="411"/>
      <c r="L727" s="411"/>
      <c r="M727" s="411"/>
      <c r="N727" s="411"/>
      <c r="O727" s="411"/>
      <c r="P727" s="411"/>
      <c r="Q727" s="411"/>
      <c r="R727" s="411"/>
      <c r="S727" s="411"/>
      <c r="T727" s="411"/>
      <c r="U727" s="411"/>
      <c r="V727" s="411"/>
      <c r="W727" s="411"/>
      <c r="X727" s="411"/>
      <c r="Y727" s="411"/>
    </row>
    <row r="728" ht="15.75" customHeight="1">
      <c r="A728" s="411"/>
      <c r="B728" s="411"/>
      <c r="C728" s="411"/>
      <c r="D728" s="411"/>
      <c r="E728" s="411"/>
      <c r="F728" s="411"/>
      <c r="G728" s="411"/>
      <c r="H728" s="411"/>
      <c r="I728" s="411"/>
      <c r="J728" s="411"/>
      <c r="K728" s="411"/>
      <c r="L728" s="411"/>
      <c r="M728" s="411"/>
      <c r="N728" s="411"/>
      <c r="O728" s="411"/>
      <c r="P728" s="411"/>
      <c r="Q728" s="411"/>
      <c r="R728" s="411"/>
      <c r="S728" s="411"/>
      <c r="T728" s="411"/>
      <c r="U728" s="411"/>
      <c r="V728" s="411"/>
      <c r="W728" s="411"/>
      <c r="X728" s="411"/>
      <c r="Y728" s="411"/>
    </row>
    <row r="729" ht="15.75" customHeight="1">
      <c r="A729" s="411"/>
      <c r="B729" s="411"/>
      <c r="C729" s="411"/>
      <c r="D729" s="411"/>
      <c r="E729" s="411"/>
      <c r="F729" s="411"/>
      <c r="G729" s="411"/>
      <c r="H729" s="411"/>
      <c r="I729" s="411"/>
      <c r="J729" s="411"/>
      <c r="K729" s="411"/>
      <c r="L729" s="411"/>
      <c r="M729" s="411"/>
      <c r="N729" s="411"/>
      <c r="O729" s="411"/>
      <c r="P729" s="411"/>
      <c r="Q729" s="411"/>
      <c r="R729" s="411"/>
      <c r="S729" s="411"/>
      <c r="T729" s="411"/>
      <c r="U729" s="411"/>
      <c r="V729" s="411"/>
      <c r="W729" s="411"/>
      <c r="X729" s="411"/>
      <c r="Y729" s="411"/>
    </row>
    <row r="730" ht="15.75" customHeight="1">
      <c r="A730" s="411"/>
      <c r="B730" s="411"/>
      <c r="C730" s="411"/>
      <c r="D730" s="411"/>
      <c r="E730" s="411"/>
      <c r="F730" s="411"/>
      <c r="G730" s="411"/>
      <c r="H730" s="411"/>
      <c r="I730" s="411"/>
      <c r="J730" s="411"/>
      <c r="K730" s="411"/>
      <c r="L730" s="411"/>
      <c r="M730" s="411"/>
      <c r="N730" s="411"/>
      <c r="O730" s="411"/>
      <c r="P730" s="411"/>
      <c r="Q730" s="411"/>
      <c r="R730" s="411"/>
      <c r="S730" s="411"/>
      <c r="T730" s="411"/>
      <c r="U730" s="411"/>
      <c r="V730" s="411"/>
      <c r="W730" s="411"/>
      <c r="X730" s="411"/>
      <c r="Y730" s="411"/>
    </row>
    <row r="731" ht="15.75" customHeight="1">
      <c r="A731" s="411"/>
      <c r="B731" s="411"/>
      <c r="C731" s="411"/>
      <c r="D731" s="411"/>
      <c r="E731" s="411"/>
      <c r="F731" s="411"/>
      <c r="G731" s="411"/>
      <c r="H731" s="411"/>
      <c r="I731" s="411"/>
      <c r="J731" s="411"/>
      <c r="K731" s="411"/>
      <c r="L731" s="411"/>
      <c r="M731" s="411"/>
      <c r="N731" s="411"/>
      <c r="O731" s="411"/>
      <c r="P731" s="411"/>
      <c r="Q731" s="411"/>
      <c r="R731" s="411"/>
      <c r="S731" s="411"/>
      <c r="T731" s="411"/>
      <c r="U731" s="411"/>
      <c r="V731" s="411"/>
      <c r="W731" s="411"/>
      <c r="X731" s="411"/>
      <c r="Y731" s="411"/>
    </row>
    <row r="732" ht="15.75" customHeight="1">
      <c r="A732" s="411"/>
      <c r="B732" s="411"/>
      <c r="C732" s="411"/>
      <c r="D732" s="411"/>
      <c r="E732" s="411"/>
      <c r="F732" s="411"/>
      <c r="G732" s="411"/>
      <c r="H732" s="411"/>
      <c r="I732" s="411"/>
      <c r="J732" s="411"/>
      <c r="K732" s="411"/>
      <c r="L732" s="411"/>
      <c r="M732" s="411"/>
      <c r="N732" s="411"/>
      <c r="O732" s="411"/>
      <c r="P732" s="411"/>
      <c r="Q732" s="411"/>
      <c r="R732" s="411"/>
      <c r="S732" s="411"/>
      <c r="T732" s="411"/>
      <c r="U732" s="411"/>
      <c r="V732" s="411"/>
      <c r="W732" s="411"/>
      <c r="X732" s="411"/>
      <c r="Y732" s="411"/>
    </row>
    <row r="733" ht="15.75" customHeight="1">
      <c r="A733" s="411"/>
      <c r="B733" s="411"/>
      <c r="C733" s="411"/>
      <c r="D733" s="411"/>
      <c r="E733" s="411"/>
      <c r="F733" s="411"/>
      <c r="G733" s="411"/>
      <c r="H733" s="411"/>
      <c r="I733" s="411"/>
      <c r="J733" s="411"/>
      <c r="K733" s="411"/>
      <c r="L733" s="411"/>
      <c r="M733" s="411"/>
      <c r="N733" s="411"/>
      <c r="O733" s="411"/>
      <c r="P733" s="411"/>
      <c r="Q733" s="411"/>
      <c r="R733" s="411"/>
      <c r="S733" s="411"/>
      <c r="T733" s="411"/>
      <c r="U733" s="411"/>
      <c r="V733" s="411"/>
      <c r="W733" s="411"/>
      <c r="X733" s="411"/>
      <c r="Y733" s="411"/>
    </row>
    <row r="734" ht="15.75" customHeight="1">
      <c r="A734" s="411"/>
      <c r="B734" s="411"/>
      <c r="C734" s="411"/>
      <c r="D734" s="411"/>
      <c r="E734" s="411"/>
      <c r="F734" s="411"/>
      <c r="G734" s="411"/>
      <c r="H734" s="411"/>
      <c r="I734" s="411"/>
      <c r="J734" s="411"/>
      <c r="K734" s="411"/>
      <c r="L734" s="411"/>
      <c r="M734" s="411"/>
      <c r="N734" s="411"/>
      <c r="O734" s="411"/>
      <c r="P734" s="411"/>
      <c r="Q734" s="411"/>
      <c r="R734" s="411"/>
      <c r="S734" s="411"/>
      <c r="T734" s="411"/>
      <c r="U734" s="411"/>
      <c r="V734" s="411"/>
      <c r="W734" s="411"/>
      <c r="X734" s="411"/>
      <c r="Y734" s="411"/>
    </row>
    <row r="735" ht="15.75" customHeight="1">
      <c r="A735" s="411"/>
      <c r="B735" s="411"/>
      <c r="C735" s="411"/>
      <c r="D735" s="411"/>
      <c r="E735" s="411"/>
      <c r="F735" s="411"/>
      <c r="G735" s="411"/>
      <c r="H735" s="411"/>
      <c r="I735" s="411"/>
      <c r="J735" s="411"/>
      <c r="K735" s="411"/>
      <c r="L735" s="411"/>
      <c r="M735" s="411"/>
      <c r="N735" s="411"/>
      <c r="O735" s="411"/>
      <c r="P735" s="411"/>
      <c r="Q735" s="411"/>
      <c r="R735" s="411"/>
      <c r="S735" s="411"/>
      <c r="T735" s="411"/>
      <c r="U735" s="411"/>
      <c r="V735" s="411"/>
      <c r="W735" s="411"/>
      <c r="X735" s="411"/>
      <c r="Y735" s="411"/>
    </row>
    <row r="736" ht="15.75" customHeight="1">
      <c r="A736" s="411"/>
      <c r="B736" s="411"/>
      <c r="C736" s="411"/>
      <c r="D736" s="411"/>
      <c r="E736" s="411"/>
      <c r="F736" s="411"/>
      <c r="G736" s="411"/>
      <c r="H736" s="411"/>
      <c r="I736" s="411"/>
      <c r="J736" s="411"/>
      <c r="K736" s="411"/>
      <c r="L736" s="411"/>
      <c r="M736" s="411"/>
      <c r="N736" s="411"/>
      <c r="O736" s="411"/>
      <c r="P736" s="411"/>
      <c r="Q736" s="411"/>
      <c r="R736" s="411"/>
      <c r="S736" s="411"/>
      <c r="T736" s="411"/>
      <c r="U736" s="411"/>
      <c r="V736" s="411"/>
      <c r="W736" s="411"/>
      <c r="X736" s="411"/>
      <c r="Y736" s="411"/>
    </row>
    <row r="737" ht="15.75" customHeight="1">
      <c r="A737" s="411"/>
      <c r="B737" s="411"/>
      <c r="C737" s="411"/>
      <c r="D737" s="411"/>
      <c r="E737" s="411"/>
      <c r="F737" s="411"/>
      <c r="G737" s="411"/>
      <c r="H737" s="411"/>
      <c r="I737" s="411"/>
      <c r="J737" s="411"/>
      <c r="K737" s="411"/>
      <c r="L737" s="411"/>
      <c r="M737" s="411"/>
      <c r="N737" s="411"/>
      <c r="O737" s="411"/>
      <c r="P737" s="411"/>
      <c r="Q737" s="411"/>
      <c r="R737" s="411"/>
      <c r="S737" s="411"/>
      <c r="T737" s="411"/>
      <c r="U737" s="411"/>
      <c r="V737" s="411"/>
      <c r="W737" s="411"/>
      <c r="X737" s="411"/>
      <c r="Y737" s="411"/>
    </row>
    <row r="738" ht="15.75" customHeight="1">
      <c r="A738" s="411"/>
      <c r="B738" s="411"/>
      <c r="C738" s="411"/>
      <c r="D738" s="411"/>
      <c r="E738" s="411"/>
      <c r="F738" s="411"/>
      <c r="G738" s="411"/>
      <c r="H738" s="411"/>
      <c r="I738" s="411"/>
      <c r="J738" s="411"/>
      <c r="K738" s="411"/>
      <c r="L738" s="411"/>
      <c r="M738" s="411"/>
      <c r="N738" s="411"/>
      <c r="O738" s="411"/>
      <c r="P738" s="411"/>
      <c r="Q738" s="411"/>
      <c r="R738" s="411"/>
      <c r="S738" s="411"/>
      <c r="T738" s="411"/>
      <c r="U738" s="411"/>
      <c r="V738" s="411"/>
      <c r="W738" s="411"/>
      <c r="X738" s="411"/>
      <c r="Y738" s="411"/>
    </row>
    <row r="739" ht="15.75" customHeight="1">
      <c r="A739" s="411"/>
      <c r="B739" s="411"/>
      <c r="C739" s="411"/>
      <c r="D739" s="411"/>
      <c r="E739" s="411"/>
      <c r="F739" s="411"/>
      <c r="G739" s="411"/>
      <c r="H739" s="411"/>
      <c r="I739" s="411"/>
      <c r="J739" s="411"/>
      <c r="K739" s="411"/>
      <c r="L739" s="411"/>
      <c r="M739" s="411"/>
      <c r="N739" s="411"/>
      <c r="O739" s="411"/>
      <c r="P739" s="411"/>
      <c r="Q739" s="411"/>
      <c r="R739" s="411"/>
      <c r="S739" s="411"/>
      <c r="T739" s="411"/>
      <c r="U739" s="411"/>
      <c r="V739" s="411"/>
      <c r="W739" s="411"/>
      <c r="X739" s="411"/>
      <c r="Y739" s="411"/>
    </row>
    <row r="740" ht="15.75" customHeight="1">
      <c r="A740" s="411"/>
      <c r="B740" s="411"/>
      <c r="C740" s="411"/>
      <c r="D740" s="411"/>
      <c r="E740" s="411"/>
      <c r="F740" s="411"/>
      <c r="G740" s="411"/>
      <c r="H740" s="411"/>
      <c r="I740" s="411"/>
      <c r="J740" s="411"/>
      <c r="K740" s="411"/>
      <c r="L740" s="411"/>
      <c r="M740" s="411"/>
      <c r="N740" s="411"/>
      <c r="O740" s="411"/>
      <c r="P740" s="411"/>
      <c r="Q740" s="411"/>
      <c r="R740" s="411"/>
      <c r="S740" s="411"/>
      <c r="T740" s="411"/>
      <c r="U740" s="411"/>
      <c r="V740" s="411"/>
      <c r="W740" s="411"/>
      <c r="X740" s="411"/>
      <c r="Y740" s="411"/>
    </row>
    <row r="741" ht="15.75" customHeight="1">
      <c r="A741" s="411"/>
      <c r="B741" s="411"/>
      <c r="C741" s="411"/>
      <c r="D741" s="411"/>
      <c r="E741" s="411"/>
      <c r="F741" s="411"/>
      <c r="G741" s="411"/>
      <c r="H741" s="411"/>
      <c r="I741" s="411"/>
      <c r="J741" s="411"/>
      <c r="K741" s="411"/>
      <c r="L741" s="411"/>
      <c r="M741" s="411"/>
      <c r="N741" s="411"/>
      <c r="O741" s="411"/>
      <c r="P741" s="411"/>
      <c r="Q741" s="411"/>
      <c r="R741" s="411"/>
      <c r="S741" s="411"/>
      <c r="T741" s="411"/>
      <c r="U741" s="411"/>
      <c r="V741" s="411"/>
      <c r="W741" s="411"/>
      <c r="X741" s="411"/>
      <c r="Y741" s="411"/>
    </row>
    <row r="742" ht="15.75" customHeight="1">
      <c r="A742" s="411"/>
      <c r="B742" s="411"/>
      <c r="C742" s="411"/>
      <c r="D742" s="411"/>
      <c r="E742" s="411"/>
      <c r="F742" s="411"/>
      <c r="G742" s="411"/>
      <c r="H742" s="411"/>
      <c r="I742" s="411"/>
      <c r="J742" s="411"/>
      <c r="K742" s="411"/>
      <c r="L742" s="411"/>
      <c r="M742" s="411"/>
      <c r="N742" s="411"/>
      <c r="O742" s="411"/>
      <c r="P742" s="411"/>
      <c r="Q742" s="411"/>
      <c r="R742" s="411"/>
      <c r="S742" s="411"/>
      <c r="T742" s="411"/>
      <c r="U742" s="411"/>
      <c r="V742" s="411"/>
      <c r="W742" s="411"/>
      <c r="X742" s="411"/>
      <c r="Y742" s="411"/>
    </row>
    <row r="743" ht="15.75" customHeight="1">
      <c r="A743" s="411"/>
      <c r="B743" s="411"/>
      <c r="C743" s="411"/>
      <c r="D743" s="411"/>
      <c r="E743" s="411"/>
      <c r="F743" s="411"/>
      <c r="G743" s="411"/>
      <c r="H743" s="411"/>
      <c r="I743" s="411"/>
      <c r="J743" s="411"/>
      <c r="K743" s="411"/>
      <c r="L743" s="411"/>
      <c r="M743" s="411"/>
      <c r="N743" s="411"/>
      <c r="O743" s="411"/>
      <c r="P743" s="411"/>
      <c r="Q743" s="411"/>
      <c r="R743" s="411"/>
      <c r="S743" s="411"/>
      <c r="T743" s="411"/>
      <c r="U743" s="411"/>
      <c r="V743" s="411"/>
      <c r="W743" s="411"/>
      <c r="X743" s="411"/>
      <c r="Y743" s="411"/>
    </row>
    <row r="744" ht="15.75" customHeight="1">
      <c r="A744" s="411"/>
      <c r="B744" s="411"/>
      <c r="C744" s="411"/>
      <c r="D744" s="411"/>
      <c r="E744" s="411"/>
      <c r="F744" s="411"/>
      <c r="G744" s="411"/>
      <c r="H744" s="411"/>
      <c r="I744" s="411"/>
      <c r="J744" s="411"/>
      <c r="K744" s="411"/>
      <c r="L744" s="411"/>
      <c r="M744" s="411"/>
      <c r="N744" s="411"/>
      <c r="O744" s="411"/>
      <c r="P744" s="411"/>
      <c r="Q744" s="411"/>
      <c r="R744" s="411"/>
      <c r="S744" s="411"/>
      <c r="T744" s="411"/>
      <c r="U744" s="411"/>
      <c r="V744" s="411"/>
      <c r="W744" s="411"/>
      <c r="X744" s="411"/>
      <c r="Y744" s="411"/>
    </row>
    <row r="745" ht="15.75" customHeight="1">
      <c r="A745" s="411"/>
      <c r="B745" s="411"/>
      <c r="C745" s="411"/>
      <c r="D745" s="411"/>
      <c r="E745" s="411"/>
      <c r="F745" s="411"/>
      <c r="G745" s="411"/>
      <c r="H745" s="411"/>
      <c r="I745" s="411"/>
      <c r="J745" s="411"/>
      <c r="K745" s="411"/>
      <c r="L745" s="411"/>
      <c r="M745" s="411"/>
      <c r="N745" s="411"/>
      <c r="O745" s="411"/>
      <c r="P745" s="411"/>
      <c r="Q745" s="411"/>
      <c r="R745" s="411"/>
      <c r="S745" s="411"/>
      <c r="T745" s="411"/>
      <c r="U745" s="411"/>
      <c r="V745" s="411"/>
      <c r="W745" s="411"/>
      <c r="X745" s="411"/>
      <c r="Y745" s="411"/>
    </row>
    <row r="746" ht="15.75" customHeight="1">
      <c r="A746" s="411"/>
      <c r="B746" s="411"/>
      <c r="C746" s="411"/>
      <c r="D746" s="411"/>
      <c r="E746" s="411"/>
      <c r="F746" s="411"/>
      <c r="G746" s="411"/>
      <c r="H746" s="411"/>
      <c r="I746" s="411"/>
      <c r="J746" s="411"/>
      <c r="K746" s="411"/>
      <c r="L746" s="411"/>
      <c r="M746" s="411"/>
      <c r="N746" s="411"/>
      <c r="O746" s="411"/>
      <c r="P746" s="411"/>
      <c r="Q746" s="411"/>
      <c r="R746" s="411"/>
      <c r="S746" s="411"/>
      <c r="T746" s="411"/>
      <c r="U746" s="411"/>
      <c r="V746" s="411"/>
      <c r="W746" s="411"/>
      <c r="X746" s="411"/>
      <c r="Y746" s="411"/>
    </row>
    <row r="747" ht="15.75" customHeight="1">
      <c r="A747" s="411"/>
      <c r="B747" s="411"/>
      <c r="C747" s="411"/>
      <c r="D747" s="411"/>
      <c r="E747" s="411"/>
      <c r="F747" s="411"/>
      <c r="G747" s="411"/>
      <c r="H747" s="411"/>
      <c r="I747" s="411"/>
      <c r="J747" s="411"/>
      <c r="K747" s="411"/>
      <c r="L747" s="411"/>
      <c r="M747" s="411"/>
      <c r="N747" s="411"/>
      <c r="O747" s="411"/>
      <c r="P747" s="411"/>
      <c r="Q747" s="411"/>
      <c r="R747" s="411"/>
      <c r="S747" s="411"/>
      <c r="T747" s="411"/>
      <c r="U747" s="411"/>
      <c r="V747" s="411"/>
      <c r="W747" s="411"/>
      <c r="X747" s="411"/>
      <c r="Y747" s="411"/>
    </row>
    <row r="748" ht="15.75" customHeight="1">
      <c r="A748" s="411"/>
      <c r="B748" s="411"/>
      <c r="C748" s="411"/>
      <c r="D748" s="411"/>
      <c r="E748" s="411"/>
      <c r="F748" s="411"/>
      <c r="G748" s="411"/>
      <c r="H748" s="411"/>
      <c r="I748" s="411"/>
      <c r="J748" s="411"/>
      <c r="K748" s="411"/>
      <c r="L748" s="411"/>
      <c r="M748" s="411"/>
      <c r="N748" s="411"/>
      <c r="O748" s="411"/>
      <c r="P748" s="411"/>
      <c r="Q748" s="411"/>
      <c r="R748" s="411"/>
      <c r="S748" s="411"/>
      <c r="T748" s="411"/>
      <c r="U748" s="411"/>
      <c r="V748" s="411"/>
      <c r="W748" s="411"/>
      <c r="X748" s="411"/>
      <c r="Y748" s="411"/>
    </row>
    <row r="749" ht="15.75" customHeight="1">
      <c r="A749" s="411"/>
      <c r="B749" s="411"/>
      <c r="C749" s="411"/>
      <c r="D749" s="411"/>
      <c r="E749" s="411"/>
      <c r="F749" s="411"/>
      <c r="G749" s="411"/>
      <c r="H749" s="411"/>
      <c r="I749" s="411"/>
      <c r="J749" s="411"/>
      <c r="K749" s="411"/>
      <c r="L749" s="411"/>
      <c r="M749" s="411"/>
      <c r="N749" s="411"/>
      <c r="O749" s="411"/>
      <c r="P749" s="411"/>
      <c r="Q749" s="411"/>
      <c r="R749" s="411"/>
      <c r="S749" s="411"/>
      <c r="T749" s="411"/>
      <c r="U749" s="411"/>
      <c r="V749" s="411"/>
      <c r="W749" s="411"/>
      <c r="X749" s="411"/>
      <c r="Y749" s="411"/>
    </row>
    <row r="750" ht="15.75" customHeight="1">
      <c r="A750" s="411"/>
      <c r="B750" s="411"/>
      <c r="C750" s="411"/>
      <c r="D750" s="411"/>
      <c r="E750" s="411"/>
      <c r="F750" s="411"/>
      <c r="G750" s="411"/>
      <c r="H750" s="411"/>
      <c r="I750" s="411"/>
      <c r="J750" s="411"/>
      <c r="K750" s="411"/>
      <c r="L750" s="411"/>
      <c r="M750" s="411"/>
      <c r="N750" s="411"/>
      <c r="O750" s="411"/>
      <c r="P750" s="411"/>
      <c r="Q750" s="411"/>
      <c r="R750" s="411"/>
      <c r="S750" s="411"/>
      <c r="T750" s="411"/>
      <c r="U750" s="411"/>
      <c r="V750" s="411"/>
      <c r="W750" s="411"/>
      <c r="X750" s="411"/>
      <c r="Y750" s="411"/>
    </row>
    <row r="751" ht="15.75" customHeight="1">
      <c r="A751" s="411"/>
      <c r="B751" s="411"/>
      <c r="C751" s="411"/>
      <c r="D751" s="411"/>
      <c r="E751" s="411"/>
      <c r="F751" s="411"/>
      <c r="G751" s="411"/>
      <c r="H751" s="411"/>
      <c r="I751" s="411"/>
      <c r="J751" s="411"/>
      <c r="K751" s="411"/>
      <c r="L751" s="411"/>
      <c r="M751" s="411"/>
      <c r="N751" s="411"/>
      <c r="O751" s="411"/>
      <c r="P751" s="411"/>
      <c r="Q751" s="411"/>
      <c r="R751" s="411"/>
      <c r="S751" s="411"/>
      <c r="T751" s="411"/>
      <c r="U751" s="411"/>
      <c r="V751" s="411"/>
      <c r="W751" s="411"/>
      <c r="X751" s="411"/>
      <c r="Y751" s="411"/>
    </row>
    <row r="752" ht="15.75" customHeight="1">
      <c r="A752" s="411"/>
      <c r="B752" s="411"/>
      <c r="C752" s="411"/>
      <c r="D752" s="411"/>
      <c r="E752" s="411"/>
      <c r="F752" s="411"/>
      <c r="G752" s="411"/>
      <c r="H752" s="411"/>
      <c r="I752" s="411"/>
      <c r="J752" s="411"/>
      <c r="K752" s="411"/>
      <c r="L752" s="411"/>
      <c r="M752" s="411"/>
      <c r="N752" s="411"/>
      <c r="O752" s="411"/>
      <c r="P752" s="411"/>
      <c r="Q752" s="411"/>
      <c r="R752" s="411"/>
      <c r="S752" s="411"/>
      <c r="T752" s="411"/>
      <c r="U752" s="411"/>
      <c r="V752" s="411"/>
      <c r="W752" s="411"/>
      <c r="X752" s="411"/>
      <c r="Y752" s="411"/>
    </row>
    <row r="753" ht="15.75" customHeight="1">
      <c r="A753" s="411"/>
      <c r="B753" s="411"/>
      <c r="C753" s="411"/>
      <c r="D753" s="411"/>
      <c r="E753" s="411"/>
      <c r="F753" s="411"/>
      <c r="G753" s="411"/>
      <c r="H753" s="411"/>
      <c r="I753" s="411"/>
      <c r="J753" s="411"/>
      <c r="K753" s="411"/>
      <c r="L753" s="411"/>
      <c r="M753" s="411"/>
      <c r="N753" s="411"/>
      <c r="O753" s="411"/>
      <c r="P753" s="411"/>
      <c r="Q753" s="411"/>
      <c r="R753" s="411"/>
      <c r="S753" s="411"/>
      <c r="T753" s="411"/>
      <c r="U753" s="411"/>
      <c r="V753" s="411"/>
      <c r="W753" s="411"/>
      <c r="X753" s="411"/>
      <c r="Y753" s="411"/>
    </row>
    <row r="754" ht="15.75" customHeight="1">
      <c r="A754" s="411"/>
      <c r="B754" s="411"/>
      <c r="C754" s="411"/>
      <c r="D754" s="411"/>
      <c r="E754" s="411"/>
      <c r="F754" s="411"/>
      <c r="G754" s="411"/>
      <c r="H754" s="411"/>
      <c r="I754" s="411"/>
      <c r="J754" s="411"/>
      <c r="K754" s="411"/>
      <c r="L754" s="411"/>
      <c r="M754" s="411"/>
      <c r="N754" s="411"/>
      <c r="O754" s="411"/>
      <c r="P754" s="411"/>
      <c r="Q754" s="411"/>
      <c r="R754" s="411"/>
      <c r="S754" s="411"/>
      <c r="T754" s="411"/>
      <c r="U754" s="411"/>
      <c r="V754" s="411"/>
      <c r="W754" s="411"/>
      <c r="X754" s="411"/>
      <c r="Y754" s="411"/>
    </row>
    <row r="755" ht="15.75" customHeight="1">
      <c r="A755" s="411"/>
      <c r="B755" s="411"/>
      <c r="C755" s="411"/>
      <c r="D755" s="411"/>
      <c r="E755" s="411"/>
      <c r="F755" s="411"/>
      <c r="G755" s="411"/>
      <c r="H755" s="411"/>
      <c r="I755" s="411"/>
      <c r="J755" s="411"/>
      <c r="K755" s="411"/>
      <c r="L755" s="411"/>
      <c r="M755" s="411"/>
      <c r="N755" s="411"/>
      <c r="O755" s="411"/>
      <c r="P755" s="411"/>
      <c r="Q755" s="411"/>
      <c r="R755" s="411"/>
      <c r="S755" s="411"/>
      <c r="T755" s="411"/>
      <c r="U755" s="411"/>
      <c r="V755" s="411"/>
      <c r="W755" s="411"/>
      <c r="X755" s="411"/>
      <c r="Y755" s="411"/>
    </row>
    <row r="756" ht="15.75" customHeight="1">
      <c r="A756" s="411"/>
      <c r="B756" s="411"/>
      <c r="C756" s="411"/>
      <c r="D756" s="411"/>
      <c r="E756" s="411"/>
      <c r="F756" s="411"/>
      <c r="G756" s="411"/>
      <c r="H756" s="411"/>
      <c r="I756" s="411"/>
      <c r="J756" s="411"/>
      <c r="K756" s="411"/>
      <c r="L756" s="411"/>
      <c r="M756" s="411"/>
      <c r="N756" s="411"/>
      <c r="O756" s="411"/>
      <c r="P756" s="411"/>
      <c r="Q756" s="411"/>
      <c r="R756" s="411"/>
      <c r="S756" s="411"/>
      <c r="T756" s="411"/>
      <c r="U756" s="411"/>
      <c r="V756" s="411"/>
      <c r="W756" s="411"/>
      <c r="X756" s="411"/>
      <c r="Y756" s="411"/>
    </row>
    <row r="757" ht="15.75" customHeight="1">
      <c r="A757" s="411"/>
      <c r="B757" s="411"/>
      <c r="C757" s="411"/>
      <c r="D757" s="411"/>
      <c r="E757" s="411"/>
      <c r="F757" s="411"/>
      <c r="G757" s="411"/>
      <c r="H757" s="411"/>
      <c r="I757" s="411"/>
      <c r="J757" s="411"/>
      <c r="K757" s="411"/>
      <c r="L757" s="411"/>
      <c r="M757" s="411"/>
      <c r="N757" s="411"/>
      <c r="O757" s="411"/>
      <c r="P757" s="411"/>
      <c r="Q757" s="411"/>
      <c r="R757" s="411"/>
      <c r="S757" s="411"/>
      <c r="T757" s="411"/>
      <c r="U757" s="411"/>
      <c r="V757" s="411"/>
      <c r="W757" s="411"/>
      <c r="X757" s="411"/>
      <c r="Y757" s="411"/>
    </row>
    <row r="758" ht="15.75" customHeight="1">
      <c r="A758" s="411"/>
      <c r="B758" s="411"/>
      <c r="C758" s="411"/>
      <c r="D758" s="411"/>
      <c r="E758" s="411"/>
      <c r="F758" s="411"/>
      <c r="G758" s="411"/>
      <c r="H758" s="411"/>
      <c r="I758" s="411"/>
      <c r="J758" s="411"/>
      <c r="K758" s="411"/>
      <c r="L758" s="411"/>
      <c r="M758" s="411"/>
      <c r="N758" s="411"/>
      <c r="O758" s="411"/>
      <c r="P758" s="411"/>
      <c r="Q758" s="411"/>
      <c r="R758" s="411"/>
      <c r="S758" s="411"/>
      <c r="T758" s="411"/>
      <c r="U758" s="411"/>
      <c r="V758" s="411"/>
      <c r="W758" s="411"/>
      <c r="X758" s="411"/>
      <c r="Y758" s="411"/>
    </row>
    <row r="759" ht="15.75" customHeight="1">
      <c r="A759" s="411"/>
      <c r="B759" s="411"/>
      <c r="C759" s="411"/>
      <c r="D759" s="411"/>
      <c r="E759" s="411"/>
      <c r="F759" s="411"/>
      <c r="G759" s="411"/>
      <c r="H759" s="411"/>
      <c r="I759" s="411"/>
      <c r="J759" s="411"/>
      <c r="K759" s="411"/>
      <c r="L759" s="411"/>
      <c r="M759" s="411"/>
      <c r="N759" s="411"/>
      <c r="O759" s="411"/>
      <c r="P759" s="411"/>
      <c r="Q759" s="411"/>
      <c r="R759" s="411"/>
      <c r="S759" s="411"/>
      <c r="T759" s="411"/>
      <c r="U759" s="411"/>
      <c r="V759" s="411"/>
      <c r="W759" s="411"/>
      <c r="X759" s="411"/>
      <c r="Y759" s="411"/>
    </row>
    <row r="760" ht="15.75" customHeight="1">
      <c r="A760" s="411"/>
      <c r="B760" s="411"/>
      <c r="C760" s="411"/>
      <c r="D760" s="411"/>
      <c r="E760" s="411"/>
      <c r="F760" s="411"/>
      <c r="G760" s="411"/>
      <c r="H760" s="411"/>
      <c r="I760" s="411"/>
      <c r="J760" s="411"/>
      <c r="K760" s="411"/>
      <c r="L760" s="411"/>
      <c r="M760" s="411"/>
      <c r="N760" s="411"/>
      <c r="O760" s="411"/>
      <c r="P760" s="411"/>
      <c r="Q760" s="411"/>
      <c r="R760" s="411"/>
      <c r="S760" s="411"/>
      <c r="T760" s="411"/>
      <c r="U760" s="411"/>
      <c r="V760" s="411"/>
      <c r="W760" s="411"/>
      <c r="X760" s="411"/>
      <c r="Y760" s="411"/>
    </row>
    <row r="761" ht="15.75" customHeight="1">
      <c r="A761" s="411"/>
      <c r="B761" s="411"/>
      <c r="C761" s="411"/>
      <c r="D761" s="411"/>
      <c r="E761" s="411"/>
      <c r="F761" s="411"/>
      <c r="G761" s="411"/>
      <c r="H761" s="411"/>
      <c r="I761" s="411"/>
      <c r="J761" s="411"/>
      <c r="K761" s="411"/>
      <c r="L761" s="411"/>
      <c r="M761" s="411"/>
      <c r="N761" s="411"/>
      <c r="O761" s="411"/>
      <c r="P761" s="411"/>
      <c r="Q761" s="411"/>
      <c r="R761" s="411"/>
      <c r="S761" s="411"/>
      <c r="T761" s="411"/>
      <c r="U761" s="411"/>
      <c r="V761" s="411"/>
      <c r="W761" s="411"/>
      <c r="X761" s="411"/>
      <c r="Y761" s="411"/>
    </row>
    <row r="762" ht="15.75" customHeight="1">
      <c r="A762" s="411"/>
      <c r="B762" s="411"/>
      <c r="C762" s="411"/>
      <c r="D762" s="411"/>
      <c r="E762" s="411"/>
      <c r="F762" s="411"/>
      <c r="G762" s="411"/>
      <c r="H762" s="411"/>
      <c r="I762" s="411"/>
      <c r="J762" s="411"/>
      <c r="K762" s="411"/>
      <c r="L762" s="411"/>
      <c r="M762" s="411"/>
      <c r="N762" s="411"/>
      <c r="O762" s="411"/>
      <c r="P762" s="411"/>
      <c r="Q762" s="411"/>
      <c r="R762" s="411"/>
      <c r="S762" s="411"/>
      <c r="T762" s="411"/>
      <c r="U762" s="411"/>
      <c r="V762" s="411"/>
      <c r="W762" s="411"/>
      <c r="X762" s="411"/>
      <c r="Y762" s="411"/>
    </row>
    <row r="763" ht="15.75" customHeight="1">
      <c r="A763" s="411"/>
      <c r="B763" s="411"/>
      <c r="C763" s="411"/>
      <c r="D763" s="411"/>
      <c r="E763" s="411"/>
      <c r="F763" s="411"/>
      <c r="G763" s="411"/>
      <c r="H763" s="411"/>
      <c r="I763" s="411"/>
      <c r="J763" s="411"/>
      <c r="K763" s="411"/>
      <c r="L763" s="411"/>
      <c r="M763" s="411"/>
      <c r="N763" s="411"/>
      <c r="O763" s="411"/>
      <c r="P763" s="411"/>
      <c r="Q763" s="411"/>
      <c r="R763" s="411"/>
      <c r="S763" s="411"/>
      <c r="T763" s="411"/>
      <c r="U763" s="411"/>
      <c r="V763" s="411"/>
      <c r="W763" s="411"/>
      <c r="X763" s="411"/>
      <c r="Y763" s="411"/>
    </row>
    <row r="764" ht="15.75" customHeight="1">
      <c r="A764" s="411"/>
      <c r="B764" s="411"/>
      <c r="C764" s="411"/>
      <c r="D764" s="411"/>
      <c r="E764" s="411"/>
      <c r="F764" s="411"/>
      <c r="G764" s="411"/>
      <c r="H764" s="411"/>
      <c r="I764" s="411"/>
      <c r="J764" s="411"/>
      <c r="K764" s="411"/>
      <c r="L764" s="411"/>
      <c r="M764" s="411"/>
      <c r="N764" s="411"/>
      <c r="O764" s="411"/>
      <c r="P764" s="411"/>
      <c r="Q764" s="411"/>
      <c r="R764" s="411"/>
      <c r="S764" s="411"/>
      <c r="T764" s="411"/>
      <c r="U764" s="411"/>
      <c r="V764" s="411"/>
      <c r="W764" s="411"/>
      <c r="X764" s="411"/>
      <c r="Y764" s="411"/>
    </row>
    <row r="765" ht="15.75" customHeight="1">
      <c r="A765" s="411"/>
      <c r="B765" s="411"/>
      <c r="C765" s="411"/>
      <c r="D765" s="411"/>
      <c r="E765" s="411"/>
      <c r="F765" s="411"/>
      <c r="G765" s="411"/>
      <c r="H765" s="411"/>
      <c r="I765" s="411"/>
      <c r="J765" s="411"/>
      <c r="K765" s="411"/>
      <c r="L765" s="411"/>
      <c r="M765" s="411"/>
      <c r="N765" s="411"/>
      <c r="O765" s="411"/>
      <c r="P765" s="411"/>
      <c r="Q765" s="411"/>
      <c r="R765" s="411"/>
      <c r="S765" s="411"/>
      <c r="T765" s="411"/>
      <c r="U765" s="411"/>
      <c r="V765" s="411"/>
      <c r="W765" s="411"/>
      <c r="X765" s="411"/>
      <c r="Y765" s="411"/>
    </row>
    <row r="766" ht="15.75" customHeight="1">
      <c r="A766" s="411"/>
      <c r="B766" s="411"/>
      <c r="C766" s="411"/>
      <c r="D766" s="411"/>
      <c r="E766" s="411"/>
      <c r="F766" s="411"/>
      <c r="G766" s="411"/>
      <c r="H766" s="411"/>
      <c r="I766" s="411"/>
      <c r="J766" s="411"/>
      <c r="K766" s="411"/>
      <c r="L766" s="411"/>
      <c r="M766" s="411"/>
      <c r="N766" s="411"/>
      <c r="O766" s="411"/>
      <c r="P766" s="411"/>
      <c r="Q766" s="411"/>
      <c r="R766" s="411"/>
      <c r="S766" s="411"/>
      <c r="T766" s="411"/>
      <c r="U766" s="411"/>
      <c r="V766" s="411"/>
      <c r="W766" s="411"/>
      <c r="X766" s="411"/>
      <c r="Y766" s="411"/>
    </row>
    <row r="767" ht="15.75" customHeight="1">
      <c r="A767" s="411"/>
      <c r="B767" s="411"/>
      <c r="C767" s="411"/>
      <c r="D767" s="411"/>
      <c r="E767" s="411"/>
      <c r="F767" s="411"/>
      <c r="G767" s="411"/>
      <c r="H767" s="411"/>
      <c r="I767" s="411"/>
      <c r="J767" s="411"/>
      <c r="K767" s="411"/>
      <c r="L767" s="411"/>
      <c r="M767" s="411"/>
      <c r="N767" s="411"/>
      <c r="O767" s="411"/>
      <c r="P767" s="411"/>
      <c r="Q767" s="411"/>
      <c r="R767" s="411"/>
      <c r="S767" s="411"/>
      <c r="T767" s="411"/>
      <c r="U767" s="411"/>
      <c r="V767" s="411"/>
      <c r="W767" s="411"/>
      <c r="X767" s="411"/>
      <c r="Y767" s="411"/>
    </row>
    <row r="768" ht="15.75" customHeight="1">
      <c r="A768" s="411"/>
      <c r="B768" s="411"/>
      <c r="C768" s="411"/>
      <c r="D768" s="411"/>
      <c r="E768" s="411"/>
      <c r="F768" s="411"/>
      <c r="G768" s="411"/>
      <c r="H768" s="411"/>
      <c r="I768" s="411"/>
      <c r="J768" s="411"/>
      <c r="K768" s="411"/>
      <c r="L768" s="411"/>
      <c r="M768" s="411"/>
      <c r="N768" s="411"/>
      <c r="O768" s="411"/>
      <c r="P768" s="411"/>
      <c r="Q768" s="411"/>
      <c r="R768" s="411"/>
      <c r="S768" s="411"/>
      <c r="T768" s="411"/>
      <c r="U768" s="411"/>
      <c r="V768" s="411"/>
      <c r="W768" s="411"/>
      <c r="X768" s="411"/>
      <c r="Y768" s="411"/>
    </row>
    <row r="769" ht="15.75" customHeight="1">
      <c r="A769" s="411"/>
      <c r="B769" s="411"/>
      <c r="C769" s="411"/>
      <c r="D769" s="411"/>
      <c r="E769" s="411"/>
      <c r="F769" s="411"/>
      <c r="G769" s="411"/>
      <c r="H769" s="411"/>
      <c r="I769" s="411"/>
      <c r="J769" s="411"/>
      <c r="K769" s="411"/>
      <c r="L769" s="411"/>
      <c r="M769" s="411"/>
      <c r="N769" s="411"/>
      <c r="O769" s="411"/>
      <c r="P769" s="411"/>
      <c r="Q769" s="411"/>
      <c r="R769" s="411"/>
      <c r="S769" s="411"/>
      <c r="T769" s="411"/>
      <c r="U769" s="411"/>
      <c r="V769" s="411"/>
      <c r="W769" s="411"/>
      <c r="X769" s="411"/>
      <c r="Y769" s="411"/>
    </row>
    <row r="770" ht="15.75" customHeight="1">
      <c r="A770" s="411"/>
      <c r="B770" s="411"/>
      <c r="C770" s="411"/>
      <c r="D770" s="411"/>
      <c r="E770" s="411"/>
      <c r="F770" s="411"/>
      <c r="G770" s="411"/>
      <c r="H770" s="411"/>
      <c r="I770" s="411"/>
      <c r="J770" s="411"/>
      <c r="K770" s="411"/>
      <c r="L770" s="411"/>
      <c r="M770" s="411"/>
      <c r="N770" s="411"/>
      <c r="O770" s="411"/>
      <c r="P770" s="411"/>
      <c r="Q770" s="411"/>
      <c r="R770" s="411"/>
      <c r="S770" s="411"/>
      <c r="T770" s="411"/>
      <c r="U770" s="411"/>
      <c r="V770" s="411"/>
      <c r="W770" s="411"/>
      <c r="X770" s="411"/>
      <c r="Y770" s="411"/>
    </row>
    <row r="771" ht="15.75" customHeight="1">
      <c r="A771" s="411"/>
      <c r="B771" s="411"/>
      <c r="C771" s="411"/>
      <c r="D771" s="411"/>
      <c r="E771" s="411"/>
      <c r="F771" s="411"/>
      <c r="G771" s="411"/>
      <c r="H771" s="411"/>
      <c r="I771" s="411"/>
      <c r="J771" s="411"/>
      <c r="K771" s="411"/>
      <c r="L771" s="411"/>
      <c r="M771" s="411"/>
      <c r="N771" s="411"/>
      <c r="O771" s="411"/>
      <c r="P771" s="411"/>
      <c r="Q771" s="411"/>
      <c r="R771" s="411"/>
      <c r="S771" s="411"/>
      <c r="T771" s="411"/>
      <c r="U771" s="411"/>
      <c r="V771" s="411"/>
      <c r="W771" s="411"/>
      <c r="X771" s="411"/>
      <c r="Y771" s="411"/>
    </row>
    <row r="772" ht="15.75" customHeight="1">
      <c r="A772" s="411"/>
      <c r="B772" s="411"/>
      <c r="C772" s="411"/>
      <c r="D772" s="411"/>
      <c r="E772" s="411"/>
      <c r="F772" s="411"/>
      <c r="G772" s="411"/>
      <c r="H772" s="411"/>
      <c r="I772" s="411"/>
      <c r="J772" s="411"/>
      <c r="K772" s="411"/>
      <c r="L772" s="411"/>
      <c r="M772" s="411"/>
      <c r="N772" s="411"/>
      <c r="O772" s="411"/>
      <c r="P772" s="411"/>
      <c r="Q772" s="411"/>
      <c r="R772" s="411"/>
      <c r="S772" s="411"/>
      <c r="T772" s="411"/>
      <c r="U772" s="411"/>
      <c r="V772" s="411"/>
      <c r="W772" s="411"/>
      <c r="X772" s="411"/>
      <c r="Y772" s="411"/>
    </row>
    <row r="773" ht="15.75" customHeight="1">
      <c r="A773" s="411"/>
      <c r="B773" s="411"/>
      <c r="C773" s="411"/>
      <c r="D773" s="411"/>
      <c r="E773" s="411"/>
      <c r="F773" s="411"/>
      <c r="G773" s="411"/>
      <c r="H773" s="411"/>
      <c r="I773" s="411"/>
      <c r="J773" s="411"/>
      <c r="K773" s="411"/>
      <c r="L773" s="411"/>
      <c r="M773" s="411"/>
      <c r="N773" s="411"/>
      <c r="O773" s="411"/>
      <c r="P773" s="411"/>
      <c r="Q773" s="411"/>
      <c r="R773" s="411"/>
      <c r="S773" s="411"/>
      <c r="T773" s="411"/>
      <c r="U773" s="411"/>
      <c r="V773" s="411"/>
      <c r="W773" s="411"/>
      <c r="X773" s="411"/>
      <c r="Y773" s="411"/>
    </row>
    <row r="774" ht="15.75" customHeight="1">
      <c r="A774" s="411"/>
      <c r="B774" s="411"/>
      <c r="C774" s="411"/>
      <c r="D774" s="411"/>
      <c r="E774" s="411"/>
      <c r="F774" s="411"/>
      <c r="G774" s="411"/>
      <c r="H774" s="411"/>
      <c r="I774" s="411"/>
      <c r="J774" s="411"/>
      <c r="K774" s="411"/>
      <c r="L774" s="411"/>
      <c r="M774" s="411"/>
      <c r="N774" s="411"/>
      <c r="O774" s="411"/>
      <c r="P774" s="411"/>
      <c r="Q774" s="411"/>
      <c r="R774" s="411"/>
      <c r="S774" s="411"/>
      <c r="T774" s="411"/>
      <c r="U774" s="411"/>
      <c r="V774" s="411"/>
      <c r="W774" s="411"/>
      <c r="X774" s="411"/>
      <c r="Y774" s="411"/>
    </row>
    <row r="775" ht="15.75" customHeight="1">
      <c r="A775" s="411"/>
      <c r="B775" s="411"/>
      <c r="C775" s="411"/>
      <c r="D775" s="411"/>
      <c r="E775" s="411"/>
      <c r="F775" s="411"/>
      <c r="G775" s="411"/>
      <c r="H775" s="411"/>
      <c r="I775" s="411"/>
      <c r="J775" s="411"/>
      <c r="K775" s="411"/>
      <c r="L775" s="411"/>
      <c r="M775" s="411"/>
      <c r="N775" s="411"/>
      <c r="O775" s="411"/>
      <c r="P775" s="411"/>
      <c r="Q775" s="411"/>
      <c r="R775" s="411"/>
      <c r="S775" s="411"/>
      <c r="T775" s="411"/>
      <c r="U775" s="411"/>
      <c r="V775" s="411"/>
      <c r="W775" s="411"/>
      <c r="X775" s="411"/>
      <c r="Y775" s="411"/>
    </row>
    <row r="776" ht="15.75" customHeight="1">
      <c r="A776" s="411"/>
      <c r="B776" s="411"/>
      <c r="C776" s="411"/>
      <c r="D776" s="411"/>
      <c r="E776" s="411"/>
      <c r="F776" s="411"/>
      <c r="G776" s="411"/>
      <c r="H776" s="411"/>
      <c r="I776" s="411"/>
      <c r="J776" s="411"/>
      <c r="K776" s="411"/>
      <c r="L776" s="411"/>
      <c r="M776" s="411"/>
      <c r="N776" s="411"/>
      <c r="O776" s="411"/>
      <c r="P776" s="411"/>
      <c r="Q776" s="411"/>
      <c r="R776" s="411"/>
      <c r="S776" s="411"/>
      <c r="T776" s="411"/>
      <c r="U776" s="411"/>
      <c r="V776" s="411"/>
      <c r="W776" s="411"/>
      <c r="X776" s="411"/>
      <c r="Y776" s="411"/>
    </row>
    <row r="777" ht="15.75" customHeight="1">
      <c r="A777" s="411"/>
      <c r="B777" s="411"/>
      <c r="C777" s="411"/>
      <c r="D777" s="411"/>
      <c r="E777" s="411"/>
      <c r="F777" s="411"/>
      <c r="G777" s="411"/>
      <c r="H777" s="411"/>
      <c r="I777" s="411"/>
      <c r="J777" s="411"/>
      <c r="K777" s="411"/>
      <c r="L777" s="411"/>
      <c r="M777" s="411"/>
      <c r="N777" s="411"/>
      <c r="O777" s="411"/>
      <c r="P777" s="411"/>
      <c r="Q777" s="411"/>
      <c r="R777" s="411"/>
      <c r="S777" s="411"/>
      <c r="T777" s="411"/>
      <c r="U777" s="411"/>
      <c r="V777" s="411"/>
      <c r="W777" s="411"/>
      <c r="X777" s="411"/>
      <c r="Y777" s="411"/>
    </row>
    <row r="778" ht="15.75" customHeight="1">
      <c r="A778" s="411"/>
      <c r="B778" s="411"/>
      <c r="C778" s="411"/>
      <c r="D778" s="411"/>
      <c r="E778" s="411"/>
      <c r="F778" s="411"/>
      <c r="G778" s="411"/>
      <c r="H778" s="411"/>
      <c r="I778" s="411"/>
      <c r="J778" s="411"/>
      <c r="K778" s="411"/>
      <c r="L778" s="411"/>
      <c r="M778" s="411"/>
      <c r="N778" s="411"/>
      <c r="O778" s="411"/>
      <c r="P778" s="411"/>
      <c r="Q778" s="411"/>
      <c r="R778" s="411"/>
      <c r="S778" s="411"/>
      <c r="T778" s="411"/>
      <c r="U778" s="411"/>
      <c r="V778" s="411"/>
      <c r="W778" s="411"/>
      <c r="X778" s="411"/>
      <c r="Y778" s="411"/>
    </row>
    <row r="779" ht="15.75" customHeight="1">
      <c r="A779" s="411"/>
      <c r="B779" s="411"/>
      <c r="C779" s="411"/>
      <c r="D779" s="411"/>
      <c r="E779" s="411"/>
      <c r="F779" s="411"/>
      <c r="G779" s="411"/>
      <c r="H779" s="411"/>
      <c r="I779" s="411"/>
      <c r="J779" s="411"/>
      <c r="K779" s="411"/>
      <c r="L779" s="411"/>
      <c r="M779" s="411"/>
      <c r="N779" s="411"/>
      <c r="O779" s="411"/>
      <c r="P779" s="411"/>
      <c r="Q779" s="411"/>
      <c r="R779" s="411"/>
      <c r="S779" s="411"/>
      <c r="T779" s="411"/>
      <c r="U779" s="411"/>
      <c r="V779" s="411"/>
      <c r="W779" s="411"/>
      <c r="X779" s="411"/>
      <c r="Y779" s="411"/>
    </row>
    <row r="780" ht="15.75" customHeight="1">
      <c r="A780" s="411"/>
      <c r="B780" s="411"/>
      <c r="C780" s="411"/>
      <c r="D780" s="411"/>
      <c r="E780" s="411"/>
      <c r="F780" s="411"/>
      <c r="G780" s="411"/>
      <c r="H780" s="411"/>
      <c r="I780" s="411"/>
      <c r="J780" s="411"/>
      <c r="K780" s="411"/>
      <c r="L780" s="411"/>
      <c r="M780" s="411"/>
      <c r="N780" s="411"/>
      <c r="O780" s="411"/>
      <c r="P780" s="411"/>
      <c r="Q780" s="411"/>
      <c r="R780" s="411"/>
      <c r="S780" s="411"/>
      <c r="T780" s="411"/>
      <c r="U780" s="411"/>
      <c r="V780" s="411"/>
      <c r="W780" s="411"/>
      <c r="X780" s="411"/>
      <c r="Y780" s="411"/>
    </row>
    <row r="781" ht="15.75" customHeight="1">
      <c r="A781" s="411"/>
      <c r="B781" s="411"/>
      <c r="C781" s="411"/>
      <c r="D781" s="411"/>
      <c r="E781" s="411"/>
      <c r="F781" s="411"/>
      <c r="G781" s="411"/>
      <c r="H781" s="411"/>
      <c r="I781" s="411"/>
      <c r="J781" s="411"/>
      <c r="K781" s="411"/>
      <c r="L781" s="411"/>
      <c r="M781" s="411"/>
      <c r="N781" s="411"/>
      <c r="O781" s="411"/>
      <c r="P781" s="411"/>
      <c r="Q781" s="411"/>
      <c r="R781" s="411"/>
      <c r="S781" s="411"/>
      <c r="T781" s="411"/>
      <c r="U781" s="411"/>
      <c r="V781" s="411"/>
      <c r="W781" s="411"/>
      <c r="X781" s="411"/>
      <c r="Y781" s="411"/>
    </row>
    <row r="782" ht="15.75" customHeight="1">
      <c r="A782" s="411"/>
      <c r="B782" s="411"/>
      <c r="C782" s="411"/>
      <c r="D782" s="411"/>
      <c r="E782" s="411"/>
      <c r="F782" s="411"/>
      <c r="G782" s="411"/>
      <c r="H782" s="411"/>
      <c r="I782" s="411"/>
      <c r="J782" s="411"/>
      <c r="K782" s="411"/>
      <c r="L782" s="411"/>
      <c r="M782" s="411"/>
      <c r="N782" s="411"/>
      <c r="O782" s="411"/>
      <c r="P782" s="411"/>
      <c r="Q782" s="411"/>
      <c r="R782" s="411"/>
      <c r="S782" s="411"/>
      <c r="T782" s="411"/>
      <c r="U782" s="411"/>
      <c r="V782" s="411"/>
      <c r="W782" s="411"/>
      <c r="X782" s="411"/>
      <c r="Y782" s="411"/>
    </row>
    <row r="783" ht="15.75" customHeight="1">
      <c r="A783" s="411"/>
      <c r="B783" s="411"/>
      <c r="C783" s="411"/>
      <c r="D783" s="411"/>
      <c r="E783" s="411"/>
      <c r="F783" s="411"/>
      <c r="G783" s="411"/>
      <c r="H783" s="411"/>
      <c r="I783" s="411"/>
      <c r="J783" s="411"/>
      <c r="K783" s="411"/>
      <c r="L783" s="411"/>
      <c r="M783" s="411"/>
      <c r="N783" s="411"/>
      <c r="O783" s="411"/>
      <c r="P783" s="411"/>
      <c r="Q783" s="411"/>
      <c r="R783" s="411"/>
      <c r="S783" s="411"/>
      <c r="T783" s="411"/>
      <c r="U783" s="411"/>
      <c r="V783" s="411"/>
      <c r="W783" s="411"/>
      <c r="X783" s="411"/>
      <c r="Y783" s="411"/>
    </row>
    <row r="784" ht="15.75" customHeight="1">
      <c r="A784" s="411"/>
      <c r="B784" s="411"/>
      <c r="C784" s="411"/>
      <c r="D784" s="411"/>
      <c r="E784" s="411"/>
      <c r="F784" s="411"/>
      <c r="G784" s="411"/>
      <c r="H784" s="411"/>
      <c r="I784" s="411"/>
      <c r="J784" s="411"/>
      <c r="K784" s="411"/>
      <c r="L784" s="411"/>
      <c r="M784" s="411"/>
      <c r="N784" s="411"/>
      <c r="O784" s="411"/>
      <c r="P784" s="411"/>
      <c r="Q784" s="411"/>
      <c r="R784" s="411"/>
      <c r="S784" s="411"/>
      <c r="T784" s="411"/>
      <c r="U784" s="411"/>
      <c r="V784" s="411"/>
      <c r="W784" s="411"/>
      <c r="X784" s="411"/>
      <c r="Y784" s="411"/>
    </row>
    <row r="785" ht="15.75" customHeight="1">
      <c r="A785" s="411"/>
      <c r="B785" s="411"/>
      <c r="C785" s="411"/>
      <c r="D785" s="411"/>
      <c r="E785" s="411"/>
      <c r="F785" s="411"/>
      <c r="G785" s="411"/>
      <c r="H785" s="411"/>
      <c r="I785" s="411"/>
      <c r="J785" s="411"/>
      <c r="K785" s="411"/>
      <c r="L785" s="411"/>
      <c r="M785" s="411"/>
      <c r="N785" s="411"/>
      <c r="O785" s="411"/>
      <c r="P785" s="411"/>
      <c r="Q785" s="411"/>
      <c r="R785" s="411"/>
      <c r="S785" s="411"/>
      <c r="T785" s="411"/>
      <c r="U785" s="411"/>
      <c r="V785" s="411"/>
      <c r="W785" s="411"/>
      <c r="X785" s="411"/>
      <c r="Y785" s="411"/>
    </row>
    <row r="786" ht="15.75" customHeight="1">
      <c r="A786" s="411"/>
      <c r="B786" s="411"/>
      <c r="C786" s="411"/>
      <c r="D786" s="411"/>
      <c r="E786" s="411"/>
      <c r="F786" s="411"/>
      <c r="G786" s="411"/>
      <c r="H786" s="411"/>
      <c r="I786" s="411"/>
      <c r="J786" s="411"/>
      <c r="K786" s="411"/>
      <c r="L786" s="411"/>
      <c r="M786" s="411"/>
      <c r="N786" s="411"/>
      <c r="O786" s="411"/>
      <c r="P786" s="411"/>
      <c r="Q786" s="411"/>
      <c r="R786" s="411"/>
      <c r="S786" s="411"/>
      <c r="T786" s="411"/>
      <c r="U786" s="411"/>
      <c r="V786" s="411"/>
      <c r="W786" s="411"/>
      <c r="X786" s="411"/>
      <c r="Y786" s="411"/>
    </row>
    <row r="787" ht="15.75" customHeight="1">
      <c r="A787" s="411"/>
      <c r="B787" s="411"/>
      <c r="C787" s="411"/>
      <c r="D787" s="411"/>
      <c r="E787" s="411"/>
      <c r="F787" s="411"/>
      <c r="G787" s="411"/>
      <c r="H787" s="411"/>
      <c r="I787" s="411"/>
      <c r="J787" s="411"/>
      <c r="K787" s="411"/>
      <c r="L787" s="411"/>
      <c r="M787" s="411"/>
      <c r="N787" s="411"/>
      <c r="O787" s="411"/>
      <c r="P787" s="411"/>
      <c r="Q787" s="411"/>
      <c r="R787" s="411"/>
      <c r="S787" s="411"/>
      <c r="T787" s="411"/>
      <c r="U787" s="411"/>
      <c r="V787" s="411"/>
      <c r="W787" s="411"/>
      <c r="X787" s="411"/>
      <c r="Y787" s="411"/>
    </row>
    <row r="788" ht="15.75" customHeight="1">
      <c r="A788" s="411"/>
      <c r="B788" s="411"/>
      <c r="C788" s="411"/>
      <c r="D788" s="411"/>
      <c r="E788" s="411"/>
      <c r="F788" s="411"/>
      <c r="G788" s="411"/>
      <c r="H788" s="411"/>
      <c r="I788" s="411"/>
      <c r="J788" s="411"/>
      <c r="K788" s="411"/>
      <c r="L788" s="411"/>
      <c r="M788" s="411"/>
      <c r="N788" s="411"/>
      <c r="O788" s="411"/>
      <c r="P788" s="411"/>
      <c r="Q788" s="411"/>
      <c r="R788" s="411"/>
      <c r="S788" s="411"/>
      <c r="T788" s="411"/>
      <c r="U788" s="411"/>
      <c r="V788" s="411"/>
      <c r="W788" s="411"/>
      <c r="X788" s="411"/>
      <c r="Y788" s="411"/>
    </row>
    <row r="789" ht="15.75" customHeight="1">
      <c r="A789" s="411"/>
      <c r="B789" s="411"/>
      <c r="C789" s="411"/>
      <c r="D789" s="411"/>
      <c r="E789" s="411"/>
      <c r="F789" s="411"/>
      <c r="G789" s="411"/>
      <c r="H789" s="411"/>
      <c r="I789" s="411"/>
      <c r="J789" s="411"/>
      <c r="K789" s="411"/>
      <c r="L789" s="411"/>
      <c r="M789" s="411"/>
      <c r="N789" s="411"/>
      <c r="O789" s="411"/>
      <c r="P789" s="411"/>
      <c r="Q789" s="411"/>
      <c r="R789" s="411"/>
      <c r="S789" s="411"/>
      <c r="T789" s="411"/>
      <c r="U789" s="411"/>
      <c r="V789" s="411"/>
      <c r="W789" s="411"/>
      <c r="X789" s="411"/>
      <c r="Y789" s="411"/>
    </row>
    <row r="790" ht="15.75" customHeight="1">
      <c r="A790" s="411"/>
      <c r="B790" s="411"/>
      <c r="C790" s="411"/>
      <c r="D790" s="411"/>
      <c r="E790" s="411"/>
      <c r="F790" s="411"/>
      <c r="G790" s="411"/>
      <c r="H790" s="411"/>
      <c r="I790" s="411"/>
      <c r="J790" s="411"/>
      <c r="K790" s="411"/>
      <c r="L790" s="411"/>
      <c r="M790" s="411"/>
      <c r="N790" s="411"/>
      <c r="O790" s="411"/>
      <c r="P790" s="411"/>
      <c r="Q790" s="411"/>
      <c r="R790" s="411"/>
      <c r="S790" s="411"/>
      <c r="T790" s="411"/>
      <c r="U790" s="411"/>
      <c r="V790" s="411"/>
      <c r="W790" s="411"/>
      <c r="X790" s="411"/>
      <c r="Y790" s="411"/>
    </row>
    <row r="791" ht="15.75" customHeight="1">
      <c r="A791" s="411"/>
      <c r="B791" s="411"/>
      <c r="C791" s="411"/>
      <c r="D791" s="411"/>
      <c r="E791" s="411"/>
      <c r="F791" s="411"/>
      <c r="G791" s="411"/>
      <c r="H791" s="411"/>
      <c r="I791" s="411"/>
      <c r="J791" s="411"/>
      <c r="K791" s="411"/>
      <c r="L791" s="411"/>
      <c r="M791" s="411"/>
      <c r="N791" s="411"/>
      <c r="O791" s="411"/>
      <c r="P791" s="411"/>
      <c r="Q791" s="411"/>
      <c r="R791" s="411"/>
      <c r="S791" s="411"/>
      <c r="T791" s="411"/>
      <c r="U791" s="411"/>
      <c r="V791" s="411"/>
      <c r="W791" s="411"/>
      <c r="X791" s="411"/>
      <c r="Y791" s="411"/>
    </row>
    <row r="792" ht="15.75" customHeight="1">
      <c r="A792" s="411"/>
      <c r="B792" s="411"/>
      <c r="C792" s="411"/>
      <c r="D792" s="411"/>
      <c r="E792" s="411"/>
      <c r="F792" s="411"/>
      <c r="G792" s="411"/>
      <c r="H792" s="411"/>
      <c r="I792" s="411"/>
      <c r="J792" s="411"/>
      <c r="K792" s="411"/>
      <c r="L792" s="411"/>
      <c r="M792" s="411"/>
      <c r="N792" s="411"/>
      <c r="O792" s="411"/>
      <c r="P792" s="411"/>
      <c r="Q792" s="411"/>
      <c r="R792" s="411"/>
      <c r="S792" s="411"/>
      <c r="T792" s="411"/>
      <c r="U792" s="411"/>
      <c r="V792" s="411"/>
      <c r="W792" s="411"/>
      <c r="X792" s="411"/>
      <c r="Y792" s="411"/>
    </row>
    <row r="793" ht="15.75" customHeight="1">
      <c r="A793" s="411"/>
      <c r="B793" s="411"/>
      <c r="C793" s="411"/>
      <c r="D793" s="411"/>
      <c r="E793" s="411"/>
      <c r="F793" s="411"/>
      <c r="G793" s="411"/>
      <c r="H793" s="411"/>
      <c r="I793" s="411"/>
      <c r="J793" s="411"/>
      <c r="K793" s="411"/>
      <c r="L793" s="411"/>
      <c r="M793" s="411"/>
      <c r="N793" s="411"/>
      <c r="O793" s="411"/>
      <c r="P793" s="411"/>
      <c r="Q793" s="411"/>
      <c r="R793" s="411"/>
      <c r="S793" s="411"/>
      <c r="T793" s="411"/>
      <c r="U793" s="411"/>
      <c r="V793" s="411"/>
      <c r="W793" s="411"/>
      <c r="X793" s="411"/>
      <c r="Y793" s="411"/>
    </row>
    <row r="794" ht="15.75" customHeight="1">
      <c r="A794" s="411"/>
      <c r="B794" s="411"/>
      <c r="C794" s="411"/>
      <c r="D794" s="411"/>
      <c r="E794" s="411"/>
      <c r="F794" s="411"/>
      <c r="G794" s="411"/>
      <c r="H794" s="411"/>
      <c r="I794" s="411"/>
      <c r="J794" s="411"/>
      <c r="K794" s="411"/>
      <c r="L794" s="411"/>
      <c r="M794" s="411"/>
      <c r="N794" s="411"/>
      <c r="O794" s="411"/>
      <c r="P794" s="411"/>
      <c r="Q794" s="411"/>
      <c r="R794" s="411"/>
      <c r="S794" s="411"/>
      <c r="T794" s="411"/>
      <c r="U794" s="411"/>
      <c r="V794" s="411"/>
      <c r="W794" s="411"/>
      <c r="X794" s="411"/>
      <c r="Y794" s="411"/>
    </row>
    <row r="795" ht="15.75" customHeight="1">
      <c r="A795" s="411"/>
      <c r="B795" s="411"/>
      <c r="C795" s="411"/>
      <c r="D795" s="411"/>
      <c r="E795" s="411"/>
      <c r="F795" s="411"/>
      <c r="G795" s="411"/>
      <c r="H795" s="411"/>
      <c r="I795" s="411"/>
      <c r="J795" s="411"/>
      <c r="K795" s="411"/>
      <c r="L795" s="411"/>
      <c r="M795" s="411"/>
      <c r="N795" s="411"/>
      <c r="O795" s="411"/>
      <c r="P795" s="411"/>
      <c r="Q795" s="411"/>
      <c r="R795" s="411"/>
      <c r="S795" s="411"/>
      <c r="T795" s="411"/>
      <c r="U795" s="411"/>
      <c r="V795" s="411"/>
      <c r="W795" s="411"/>
      <c r="X795" s="411"/>
      <c r="Y795" s="411"/>
    </row>
    <row r="796" ht="15.75" customHeight="1">
      <c r="A796" s="411"/>
      <c r="B796" s="411"/>
      <c r="C796" s="411"/>
      <c r="D796" s="411"/>
      <c r="E796" s="411"/>
      <c r="F796" s="411"/>
      <c r="G796" s="411"/>
      <c r="H796" s="411"/>
      <c r="I796" s="411"/>
      <c r="J796" s="411"/>
      <c r="K796" s="411"/>
      <c r="L796" s="411"/>
      <c r="M796" s="411"/>
      <c r="N796" s="411"/>
      <c r="O796" s="411"/>
      <c r="P796" s="411"/>
      <c r="Q796" s="411"/>
      <c r="R796" s="411"/>
      <c r="S796" s="411"/>
      <c r="T796" s="411"/>
      <c r="U796" s="411"/>
      <c r="V796" s="411"/>
      <c r="W796" s="411"/>
      <c r="X796" s="411"/>
      <c r="Y796" s="411"/>
    </row>
    <row r="797" ht="15.75" customHeight="1">
      <c r="A797" s="411"/>
      <c r="B797" s="411"/>
      <c r="C797" s="411"/>
      <c r="D797" s="411"/>
      <c r="E797" s="411"/>
      <c r="F797" s="411"/>
      <c r="G797" s="411"/>
      <c r="H797" s="411"/>
      <c r="I797" s="411"/>
      <c r="J797" s="411"/>
      <c r="K797" s="411"/>
      <c r="L797" s="411"/>
      <c r="M797" s="411"/>
      <c r="N797" s="411"/>
      <c r="O797" s="411"/>
      <c r="P797" s="411"/>
      <c r="Q797" s="411"/>
      <c r="R797" s="411"/>
      <c r="S797" s="411"/>
      <c r="T797" s="411"/>
      <c r="U797" s="411"/>
      <c r="V797" s="411"/>
      <c r="W797" s="411"/>
      <c r="X797" s="411"/>
      <c r="Y797" s="411"/>
    </row>
    <row r="798" ht="15.75" customHeight="1">
      <c r="A798" s="411"/>
      <c r="B798" s="411"/>
      <c r="C798" s="411"/>
      <c r="D798" s="411"/>
      <c r="E798" s="411"/>
      <c r="F798" s="411"/>
      <c r="G798" s="411"/>
      <c r="H798" s="411"/>
      <c r="I798" s="411"/>
      <c r="J798" s="411"/>
      <c r="K798" s="411"/>
      <c r="L798" s="411"/>
      <c r="M798" s="411"/>
      <c r="N798" s="411"/>
      <c r="O798" s="411"/>
      <c r="P798" s="411"/>
      <c r="Q798" s="411"/>
      <c r="R798" s="411"/>
      <c r="S798" s="411"/>
      <c r="T798" s="411"/>
      <c r="U798" s="411"/>
      <c r="V798" s="411"/>
      <c r="W798" s="411"/>
      <c r="X798" s="411"/>
      <c r="Y798" s="411"/>
    </row>
    <row r="799" ht="15.75" customHeight="1">
      <c r="A799" s="411"/>
      <c r="B799" s="411"/>
      <c r="C799" s="411"/>
      <c r="D799" s="411"/>
      <c r="E799" s="411"/>
      <c r="F799" s="411"/>
      <c r="G799" s="411"/>
      <c r="H799" s="411"/>
      <c r="I799" s="411"/>
      <c r="J799" s="411"/>
      <c r="K799" s="411"/>
      <c r="L799" s="411"/>
      <c r="M799" s="411"/>
      <c r="N799" s="411"/>
      <c r="O799" s="411"/>
      <c r="P799" s="411"/>
      <c r="Q799" s="411"/>
      <c r="R799" s="411"/>
      <c r="S799" s="411"/>
      <c r="T799" s="411"/>
      <c r="U799" s="411"/>
      <c r="V799" s="411"/>
      <c r="W799" s="411"/>
      <c r="X799" s="411"/>
      <c r="Y799" s="411"/>
    </row>
    <row r="800" ht="15.75" customHeight="1">
      <c r="A800" s="411"/>
      <c r="B800" s="411"/>
      <c r="C800" s="411"/>
      <c r="D800" s="411"/>
      <c r="E800" s="411"/>
      <c r="F800" s="411"/>
      <c r="G800" s="411"/>
      <c r="H800" s="411"/>
      <c r="I800" s="411"/>
      <c r="J800" s="411"/>
      <c r="K800" s="411"/>
      <c r="L800" s="411"/>
      <c r="M800" s="411"/>
      <c r="N800" s="411"/>
      <c r="O800" s="411"/>
      <c r="P800" s="411"/>
      <c r="Q800" s="411"/>
      <c r="R800" s="411"/>
      <c r="S800" s="411"/>
      <c r="T800" s="411"/>
      <c r="U800" s="411"/>
      <c r="V800" s="411"/>
      <c r="W800" s="411"/>
      <c r="X800" s="411"/>
      <c r="Y800" s="411"/>
    </row>
    <row r="801" ht="15.75" customHeight="1">
      <c r="A801" s="411"/>
      <c r="B801" s="411"/>
      <c r="C801" s="411"/>
      <c r="D801" s="411"/>
      <c r="E801" s="411"/>
      <c r="F801" s="411"/>
      <c r="G801" s="411"/>
      <c r="H801" s="411"/>
      <c r="I801" s="411"/>
      <c r="J801" s="411"/>
      <c r="K801" s="411"/>
      <c r="L801" s="411"/>
      <c r="M801" s="411"/>
      <c r="N801" s="411"/>
      <c r="O801" s="411"/>
      <c r="P801" s="411"/>
      <c r="Q801" s="411"/>
      <c r="R801" s="411"/>
      <c r="S801" s="411"/>
      <c r="T801" s="411"/>
      <c r="U801" s="411"/>
      <c r="V801" s="411"/>
      <c r="W801" s="411"/>
      <c r="X801" s="411"/>
      <c r="Y801" s="411"/>
    </row>
    <row r="802" ht="15.75" customHeight="1">
      <c r="A802" s="411"/>
      <c r="B802" s="411"/>
      <c r="C802" s="411"/>
      <c r="D802" s="411"/>
      <c r="E802" s="411"/>
      <c r="F802" s="411"/>
      <c r="G802" s="411"/>
      <c r="H802" s="411"/>
      <c r="I802" s="411"/>
      <c r="J802" s="411"/>
      <c r="K802" s="411"/>
      <c r="L802" s="411"/>
      <c r="M802" s="411"/>
      <c r="N802" s="411"/>
      <c r="O802" s="411"/>
      <c r="P802" s="411"/>
      <c r="Q802" s="411"/>
      <c r="R802" s="411"/>
      <c r="S802" s="411"/>
      <c r="T802" s="411"/>
      <c r="U802" s="411"/>
      <c r="V802" s="411"/>
      <c r="W802" s="411"/>
      <c r="X802" s="411"/>
      <c r="Y802" s="411"/>
    </row>
    <row r="803" ht="15.75" customHeight="1">
      <c r="A803" s="411"/>
      <c r="B803" s="411"/>
      <c r="C803" s="411"/>
      <c r="D803" s="411"/>
      <c r="E803" s="411"/>
      <c r="F803" s="411"/>
      <c r="G803" s="411"/>
      <c r="H803" s="411"/>
      <c r="I803" s="411"/>
      <c r="J803" s="411"/>
      <c r="K803" s="411"/>
      <c r="L803" s="411"/>
      <c r="M803" s="411"/>
      <c r="N803" s="411"/>
      <c r="O803" s="411"/>
      <c r="P803" s="411"/>
      <c r="Q803" s="411"/>
      <c r="R803" s="411"/>
      <c r="S803" s="411"/>
      <c r="T803" s="411"/>
      <c r="U803" s="411"/>
      <c r="V803" s="411"/>
      <c r="W803" s="411"/>
      <c r="X803" s="411"/>
      <c r="Y803" s="411"/>
    </row>
    <row r="804" ht="15.75" customHeight="1">
      <c r="A804" s="411"/>
      <c r="B804" s="411"/>
      <c r="C804" s="411"/>
      <c r="D804" s="411"/>
      <c r="E804" s="411"/>
      <c r="F804" s="411"/>
      <c r="G804" s="411"/>
      <c r="H804" s="411"/>
      <c r="I804" s="411"/>
      <c r="J804" s="411"/>
      <c r="K804" s="411"/>
      <c r="L804" s="411"/>
      <c r="M804" s="411"/>
      <c r="N804" s="411"/>
      <c r="O804" s="411"/>
      <c r="P804" s="411"/>
      <c r="Q804" s="411"/>
      <c r="R804" s="411"/>
      <c r="S804" s="411"/>
      <c r="T804" s="411"/>
      <c r="U804" s="411"/>
      <c r="V804" s="411"/>
      <c r="W804" s="411"/>
      <c r="X804" s="411"/>
      <c r="Y804" s="411"/>
    </row>
    <row r="805" ht="15.75" customHeight="1">
      <c r="A805" s="411"/>
      <c r="B805" s="411"/>
      <c r="C805" s="411"/>
      <c r="D805" s="411"/>
      <c r="E805" s="411"/>
      <c r="F805" s="411"/>
      <c r="G805" s="411"/>
      <c r="H805" s="411"/>
      <c r="I805" s="411"/>
      <c r="J805" s="411"/>
      <c r="K805" s="411"/>
      <c r="L805" s="411"/>
      <c r="M805" s="411"/>
      <c r="N805" s="411"/>
      <c r="O805" s="411"/>
      <c r="P805" s="411"/>
      <c r="Q805" s="411"/>
      <c r="R805" s="411"/>
      <c r="S805" s="411"/>
      <c r="T805" s="411"/>
      <c r="U805" s="411"/>
      <c r="V805" s="411"/>
      <c r="W805" s="411"/>
      <c r="X805" s="411"/>
      <c r="Y805" s="411"/>
    </row>
    <row r="806" ht="15.75" customHeight="1">
      <c r="A806" s="411"/>
      <c r="B806" s="411"/>
      <c r="C806" s="411"/>
      <c r="D806" s="411"/>
      <c r="E806" s="411"/>
      <c r="F806" s="411"/>
      <c r="G806" s="411"/>
      <c r="H806" s="411"/>
      <c r="I806" s="411"/>
      <c r="J806" s="411"/>
      <c r="K806" s="411"/>
      <c r="L806" s="411"/>
      <c r="M806" s="411"/>
      <c r="N806" s="411"/>
      <c r="O806" s="411"/>
      <c r="P806" s="411"/>
      <c r="Q806" s="411"/>
      <c r="R806" s="411"/>
      <c r="S806" s="411"/>
      <c r="T806" s="411"/>
      <c r="U806" s="411"/>
      <c r="V806" s="411"/>
      <c r="W806" s="411"/>
      <c r="X806" s="411"/>
      <c r="Y806" s="411"/>
    </row>
    <row r="807" ht="15.75" customHeight="1">
      <c r="A807" s="411"/>
      <c r="B807" s="411"/>
      <c r="C807" s="411"/>
      <c r="D807" s="411"/>
      <c r="E807" s="411"/>
      <c r="F807" s="411"/>
      <c r="G807" s="411"/>
      <c r="H807" s="411"/>
      <c r="I807" s="411"/>
      <c r="J807" s="411"/>
      <c r="K807" s="411"/>
      <c r="L807" s="411"/>
      <c r="M807" s="411"/>
      <c r="N807" s="411"/>
      <c r="O807" s="411"/>
      <c r="P807" s="411"/>
      <c r="Q807" s="411"/>
      <c r="R807" s="411"/>
      <c r="S807" s="411"/>
      <c r="T807" s="411"/>
      <c r="U807" s="411"/>
      <c r="V807" s="411"/>
      <c r="W807" s="411"/>
      <c r="X807" s="411"/>
      <c r="Y807" s="411"/>
    </row>
    <row r="808" ht="15.75" customHeight="1">
      <c r="A808" s="411"/>
      <c r="B808" s="411"/>
      <c r="C808" s="411"/>
      <c r="D808" s="411"/>
      <c r="E808" s="411"/>
      <c r="F808" s="411"/>
      <c r="G808" s="411"/>
      <c r="H808" s="411"/>
      <c r="I808" s="411"/>
      <c r="J808" s="411"/>
      <c r="K808" s="411"/>
      <c r="L808" s="411"/>
      <c r="M808" s="411"/>
      <c r="N808" s="411"/>
      <c r="O808" s="411"/>
      <c r="P808" s="411"/>
      <c r="Q808" s="411"/>
      <c r="R808" s="411"/>
      <c r="S808" s="411"/>
      <c r="T808" s="411"/>
      <c r="U808" s="411"/>
      <c r="V808" s="411"/>
      <c r="W808" s="411"/>
      <c r="X808" s="411"/>
      <c r="Y808" s="411"/>
    </row>
    <row r="809" ht="15.75" customHeight="1">
      <c r="A809" s="411"/>
      <c r="B809" s="411"/>
      <c r="C809" s="411"/>
      <c r="D809" s="411"/>
      <c r="E809" s="411"/>
      <c r="F809" s="411"/>
      <c r="G809" s="411"/>
      <c r="H809" s="411"/>
      <c r="I809" s="411"/>
      <c r="J809" s="411"/>
      <c r="K809" s="411"/>
      <c r="L809" s="411"/>
      <c r="M809" s="411"/>
      <c r="N809" s="411"/>
      <c r="O809" s="411"/>
      <c r="P809" s="411"/>
      <c r="Q809" s="411"/>
      <c r="R809" s="411"/>
      <c r="S809" s="411"/>
      <c r="T809" s="411"/>
      <c r="U809" s="411"/>
      <c r="V809" s="411"/>
      <c r="W809" s="411"/>
      <c r="X809" s="411"/>
      <c r="Y809" s="411"/>
    </row>
    <row r="810" ht="15.75" customHeight="1">
      <c r="A810" s="411"/>
      <c r="B810" s="411"/>
      <c r="C810" s="411"/>
      <c r="D810" s="411"/>
      <c r="E810" s="411"/>
      <c r="F810" s="411"/>
      <c r="G810" s="411"/>
      <c r="H810" s="411"/>
      <c r="I810" s="411"/>
      <c r="J810" s="411"/>
      <c r="K810" s="411"/>
      <c r="L810" s="411"/>
      <c r="M810" s="411"/>
      <c r="N810" s="411"/>
      <c r="O810" s="411"/>
      <c r="P810" s="411"/>
      <c r="Q810" s="411"/>
      <c r="R810" s="411"/>
      <c r="S810" s="411"/>
      <c r="T810" s="411"/>
      <c r="U810" s="411"/>
      <c r="V810" s="411"/>
      <c r="W810" s="411"/>
      <c r="X810" s="411"/>
      <c r="Y810" s="411"/>
    </row>
    <row r="811" ht="15.75" customHeight="1">
      <c r="A811" s="411"/>
      <c r="B811" s="411"/>
      <c r="C811" s="411"/>
      <c r="D811" s="411"/>
      <c r="E811" s="411"/>
      <c r="F811" s="411"/>
      <c r="G811" s="411"/>
      <c r="H811" s="411"/>
      <c r="I811" s="411"/>
      <c r="J811" s="411"/>
      <c r="K811" s="411"/>
      <c r="L811" s="411"/>
      <c r="M811" s="411"/>
      <c r="N811" s="411"/>
      <c r="O811" s="411"/>
      <c r="P811" s="411"/>
      <c r="Q811" s="411"/>
      <c r="R811" s="411"/>
      <c r="S811" s="411"/>
      <c r="T811" s="411"/>
      <c r="U811" s="411"/>
      <c r="V811" s="411"/>
      <c r="W811" s="411"/>
      <c r="X811" s="411"/>
      <c r="Y811" s="411"/>
    </row>
    <row r="812" ht="15.75" customHeight="1">
      <c r="A812" s="411"/>
      <c r="B812" s="411"/>
      <c r="C812" s="411"/>
      <c r="D812" s="411"/>
      <c r="E812" s="411"/>
      <c r="F812" s="411"/>
      <c r="G812" s="411"/>
      <c r="H812" s="411"/>
      <c r="I812" s="411"/>
      <c r="J812" s="411"/>
      <c r="K812" s="411"/>
      <c r="L812" s="411"/>
      <c r="M812" s="411"/>
      <c r="N812" s="411"/>
      <c r="O812" s="411"/>
      <c r="P812" s="411"/>
      <c r="Q812" s="411"/>
      <c r="R812" s="411"/>
      <c r="S812" s="411"/>
      <c r="T812" s="411"/>
      <c r="U812" s="411"/>
      <c r="V812" s="411"/>
      <c r="W812" s="411"/>
      <c r="X812" s="411"/>
      <c r="Y812" s="411"/>
    </row>
    <row r="813" ht="15.75" customHeight="1">
      <c r="A813" s="411"/>
      <c r="B813" s="411"/>
      <c r="C813" s="411"/>
      <c r="D813" s="411"/>
      <c r="E813" s="411"/>
      <c r="F813" s="411"/>
      <c r="G813" s="411"/>
      <c r="H813" s="411"/>
      <c r="I813" s="411"/>
      <c r="J813" s="411"/>
      <c r="K813" s="411"/>
      <c r="L813" s="411"/>
      <c r="M813" s="411"/>
      <c r="N813" s="411"/>
      <c r="O813" s="411"/>
      <c r="P813" s="411"/>
      <c r="Q813" s="411"/>
      <c r="R813" s="411"/>
      <c r="S813" s="411"/>
      <c r="T813" s="411"/>
      <c r="U813" s="411"/>
      <c r="V813" s="411"/>
      <c r="W813" s="411"/>
      <c r="X813" s="411"/>
      <c r="Y813" s="411"/>
    </row>
    <row r="814" ht="15.75" customHeight="1">
      <c r="A814" s="411"/>
      <c r="B814" s="411"/>
      <c r="C814" s="411"/>
      <c r="D814" s="411"/>
      <c r="E814" s="411"/>
      <c r="F814" s="411"/>
      <c r="G814" s="411"/>
      <c r="H814" s="411"/>
      <c r="I814" s="411"/>
      <c r="J814" s="411"/>
      <c r="K814" s="411"/>
      <c r="L814" s="411"/>
      <c r="M814" s="411"/>
      <c r="N814" s="411"/>
      <c r="O814" s="411"/>
      <c r="P814" s="411"/>
      <c r="Q814" s="411"/>
      <c r="R814" s="411"/>
      <c r="S814" s="411"/>
      <c r="T814" s="411"/>
      <c r="U814" s="411"/>
      <c r="V814" s="411"/>
      <c r="W814" s="411"/>
      <c r="X814" s="411"/>
      <c r="Y814" s="411"/>
    </row>
    <row r="815" ht="15.75" customHeight="1">
      <c r="A815" s="411"/>
      <c r="B815" s="411"/>
      <c r="C815" s="411"/>
      <c r="D815" s="411"/>
      <c r="E815" s="411"/>
      <c r="F815" s="411"/>
      <c r="G815" s="411"/>
      <c r="H815" s="411"/>
      <c r="I815" s="411"/>
      <c r="J815" s="411"/>
      <c r="K815" s="411"/>
      <c r="L815" s="411"/>
      <c r="M815" s="411"/>
      <c r="N815" s="411"/>
      <c r="O815" s="411"/>
      <c r="P815" s="411"/>
      <c r="Q815" s="411"/>
      <c r="R815" s="411"/>
      <c r="S815" s="411"/>
      <c r="T815" s="411"/>
      <c r="U815" s="411"/>
      <c r="V815" s="411"/>
      <c r="W815" s="411"/>
      <c r="X815" s="411"/>
      <c r="Y815" s="411"/>
    </row>
    <row r="816" ht="15.75" customHeight="1">
      <c r="A816" s="411"/>
      <c r="B816" s="411"/>
      <c r="C816" s="411"/>
      <c r="D816" s="411"/>
      <c r="E816" s="411"/>
      <c r="F816" s="411"/>
      <c r="G816" s="411"/>
      <c r="H816" s="411"/>
      <c r="I816" s="411"/>
      <c r="J816" s="411"/>
      <c r="K816" s="411"/>
      <c r="L816" s="411"/>
      <c r="M816" s="411"/>
      <c r="N816" s="411"/>
      <c r="O816" s="411"/>
      <c r="P816" s="411"/>
      <c r="Q816" s="411"/>
      <c r="R816" s="411"/>
      <c r="S816" s="411"/>
      <c r="T816" s="411"/>
      <c r="U816" s="411"/>
      <c r="V816" s="411"/>
      <c r="W816" s="411"/>
      <c r="X816" s="411"/>
      <c r="Y816" s="411"/>
    </row>
    <row r="817" ht="15.75" customHeight="1">
      <c r="A817" s="411"/>
      <c r="B817" s="411"/>
      <c r="C817" s="411"/>
      <c r="D817" s="411"/>
      <c r="E817" s="411"/>
      <c r="F817" s="411"/>
      <c r="G817" s="411"/>
      <c r="H817" s="411"/>
      <c r="I817" s="411"/>
      <c r="J817" s="411"/>
      <c r="K817" s="411"/>
      <c r="L817" s="411"/>
      <c r="M817" s="411"/>
      <c r="N817" s="411"/>
      <c r="O817" s="411"/>
      <c r="P817" s="411"/>
      <c r="Q817" s="411"/>
      <c r="R817" s="411"/>
      <c r="S817" s="411"/>
      <c r="T817" s="411"/>
      <c r="U817" s="411"/>
      <c r="V817" s="411"/>
      <c r="W817" s="411"/>
      <c r="X817" s="411"/>
      <c r="Y817" s="411"/>
    </row>
    <row r="818" ht="15.75" customHeight="1">
      <c r="A818" s="411"/>
      <c r="B818" s="411"/>
      <c r="C818" s="411"/>
      <c r="D818" s="411"/>
      <c r="E818" s="411"/>
      <c r="F818" s="411"/>
      <c r="G818" s="411"/>
      <c r="H818" s="411"/>
      <c r="I818" s="411"/>
      <c r="J818" s="411"/>
      <c r="K818" s="411"/>
      <c r="L818" s="411"/>
      <c r="M818" s="411"/>
      <c r="N818" s="411"/>
      <c r="O818" s="411"/>
      <c r="P818" s="411"/>
      <c r="Q818" s="411"/>
      <c r="R818" s="411"/>
      <c r="S818" s="411"/>
      <c r="T818" s="411"/>
      <c r="U818" s="411"/>
      <c r="V818" s="411"/>
      <c r="W818" s="411"/>
      <c r="X818" s="411"/>
      <c r="Y818" s="411"/>
    </row>
    <row r="819" ht="15.75" customHeight="1">
      <c r="A819" s="411"/>
      <c r="B819" s="411"/>
      <c r="C819" s="411"/>
      <c r="D819" s="411"/>
      <c r="E819" s="411"/>
      <c r="F819" s="411"/>
      <c r="G819" s="411"/>
      <c r="H819" s="411"/>
      <c r="I819" s="411"/>
      <c r="J819" s="411"/>
      <c r="K819" s="411"/>
      <c r="L819" s="411"/>
      <c r="M819" s="411"/>
      <c r="N819" s="411"/>
      <c r="O819" s="411"/>
      <c r="P819" s="411"/>
      <c r="Q819" s="411"/>
      <c r="R819" s="411"/>
      <c r="S819" s="411"/>
      <c r="T819" s="411"/>
      <c r="U819" s="411"/>
      <c r="V819" s="411"/>
      <c r="W819" s="411"/>
      <c r="X819" s="411"/>
      <c r="Y819" s="411"/>
    </row>
    <row r="820" ht="15.75" customHeight="1">
      <c r="A820" s="411"/>
      <c r="B820" s="411"/>
      <c r="C820" s="411"/>
      <c r="D820" s="411"/>
      <c r="E820" s="411"/>
      <c r="F820" s="411"/>
      <c r="G820" s="411"/>
      <c r="H820" s="411"/>
      <c r="I820" s="411"/>
      <c r="J820" s="411"/>
      <c r="K820" s="411"/>
      <c r="L820" s="411"/>
      <c r="M820" s="411"/>
      <c r="N820" s="411"/>
      <c r="O820" s="411"/>
      <c r="P820" s="411"/>
      <c r="Q820" s="411"/>
      <c r="R820" s="411"/>
      <c r="S820" s="411"/>
      <c r="T820" s="411"/>
      <c r="U820" s="411"/>
      <c r="V820" s="411"/>
      <c r="W820" s="411"/>
      <c r="X820" s="411"/>
      <c r="Y820" s="411"/>
    </row>
    <row r="821" ht="15.75" customHeight="1">
      <c r="A821" s="411"/>
      <c r="B821" s="411"/>
      <c r="C821" s="411"/>
      <c r="D821" s="411"/>
      <c r="E821" s="411"/>
      <c r="F821" s="411"/>
      <c r="G821" s="411"/>
      <c r="H821" s="411"/>
      <c r="I821" s="411"/>
      <c r="J821" s="411"/>
      <c r="K821" s="411"/>
      <c r="L821" s="411"/>
      <c r="M821" s="411"/>
      <c r="N821" s="411"/>
      <c r="O821" s="411"/>
      <c r="P821" s="411"/>
      <c r="Q821" s="411"/>
      <c r="R821" s="411"/>
      <c r="S821" s="411"/>
      <c r="T821" s="411"/>
      <c r="U821" s="411"/>
      <c r="V821" s="411"/>
      <c r="W821" s="411"/>
      <c r="X821" s="411"/>
      <c r="Y821" s="411"/>
    </row>
    <row r="822" ht="15.75" customHeight="1">
      <c r="A822" s="411"/>
      <c r="B822" s="411"/>
      <c r="C822" s="411"/>
      <c r="D822" s="411"/>
      <c r="E822" s="411"/>
      <c r="F822" s="411"/>
      <c r="G822" s="411"/>
      <c r="H822" s="411"/>
      <c r="I822" s="411"/>
      <c r="J822" s="411"/>
      <c r="K822" s="411"/>
      <c r="L822" s="411"/>
      <c r="M822" s="411"/>
      <c r="N822" s="411"/>
      <c r="O822" s="411"/>
      <c r="P822" s="411"/>
      <c r="Q822" s="411"/>
      <c r="R822" s="411"/>
      <c r="S822" s="411"/>
      <c r="T822" s="411"/>
      <c r="U822" s="411"/>
      <c r="V822" s="411"/>
      <c r="W822" s="411"/>
      <c r="X822" s="411"/>
      <c r="Y822" s="411"/>
    </row>
    <row r="823" ht="15.75" customHeight="1">
      <c r="A823" s="411"/>
      <c r="B823" s="411"/>
      <c r="C823" s="411"/>
      <c r="D823" s="411"/>
      <c r="E823" s="411"/>
      <c r="F823" s="411"/>
      <c r="G823" s="411"/>
      <c r="H823" s="411"/>
      <c r="I823" s="411"/>
      <c r="J823" s="411"/>
      <c r="K823" s="411"/>
      <c r="L823" s="411"/>
      <c r="M823" s="411"/>
      <c r="N823" s="411"/>
      <c r="O823" s="411"/>
      <c r="P823" s="411"/>
      <c r="Q823" s="411"/>
      <c r="R823" s="411"/>
      <c r="S823" s="411"/>
      <c r="T823" s="411"/>
      <c r="U823" s="411"/>
      <c r="V823" s="411"/>
      <c r="W823" s="411"/>
      <c r="X823" s="411"/>
      <c r="Y823" s="411"/>
    </row>
    <row r="824" ht="15.75" customHeight="1">
      <c r="A824" s="411"/>
      <c r="B824" s="411"/>
      <c r="C824" s="411"/>
      <c r="D824" s="411"/>
      <c r="E824" s="411"/>
      <c r="F824" s="411"/>
      <c r="G824" s="411"/>
      <c r="H824" s="411"/>
      <c r="I824" s="411"/>
      <c r="J824" s="411"/>
      <c r="K824" s="411"/>
      <c r="L824" s="411"/>
      <c r="M824" s="411"/>
      <c r="N824" s="411"/>
      <c r="O824" s="411"/>
      <c r="P824" s="411"/>
      <c r="Q824" s="411"/>
      <c r="R824" s="411"/>
      <c r="S824" s="411"/>
      <c r="T824" s="411"/>
      <c r="U824" s="411"/>
      <c r="V824" s="411"/>
      <c r="W824" s="411"/>
      <c r="X824" s="411"/>
      <c r="Y824" s="411"/>
    </row>
    <row r="825" ht="15.75" customHeight="1">
      <c r="A825" s="411"/>
      <c r="B825" s="411"/>
      <c r="C825" s="411"/>
      <c r="D825" s="411"/>
      <c r="E825" s="411"/>
      <c r="F825" s="411"/>
      <c r="G825" s="411"/>
      <c r="H825" s="411"/>
      <c r="I825" s="411"/>
      <c r="J825" s="411"/>
      <c r="K825" s="411"/>
      <c r="L825" s="411"/>
      <c r="M825" s="411"/>
      <c r="N825" s="411"/>
      <c r="O825" s="411"/>
      <c r="P825" s="411"/>
      <c r="Q825" s="411"/>
      <c r="R825" s="411"/>
      <c r="S825" s="411"/>
      <c r="T825" s="411"/>
      <c r="U825" s="411"/>
      <c r="V825" s="411"/>
      <c r="W825" s="411"/>
      <c r="X825" s="411"/>
      <c r="Y825" s="411"/>
    </row>
    <row r="826" ht="15.75" customHeight="1">
      <c r="A826" s="411"/>
      <c r="B826" s="411"/>
      <c r="C826" s="411"/>
      <c r="D826" s="411"/>
      <c r="E826" s="411"/>
      <c r="F826" s="411"/>
      <c r="G826" s="411"/>
      <c r="H826" s="411"/>
      <c r="I826" s="411"/>
      <c r="J826" s="411"/>
      <c r="K826" s="411"/>
      <c r="L826" s="411"/>
      <c r="M826" s="411"/>
      <c r="N826" s="411"/>
      <c r="O826" s="411"/>
      <c r="P826" s="411"/>
      <c r="Q826" s="411"/>
      <c r="R826" s="411"/>
      <c r="S826" s="411"/>
      <c r="T826" s="411"/>
      <c r="U826" s="411"/>
      <c r="V826" s="411"/>
      <c r="W826" s="411"/>
      <c r="X826" s="411"/>
      <c r="Y826" s="411"/>
    </row>
    <row r="827" ht="15.75" customHeight="1">
      <c r="A827" s="411"/>
      <c r="B827" s="411"/>
      <c r="C827" s="411"/>
      <c r="D827" s="411"/>
      <c r="E827" s="411"/>
      <c r="F827" s="411"/>
      <c r="G827" s="411"/>
      <c r="H827" s="411"/>
      <c r="I827" s="411"/>
      <c r="J827" s="411"/>
      <c r="K827" s="411"/>
      <c r="L827" s="411"/>
      <c r="M827" s="411"/>
      <c r="N827" s="411"/>
      <c r="O827" s="411"/>
      <c r="P827" s="411"/>
      <c r="Q827" s="411"/>
      <c r="R827" s="411"/>
      <c r="S827" s="411"/>
      <c r="T827" s="411"/>
      <c r="U827" s="411"/>
      <c r="V827" s="411"/>
      <c r="W827" s="411"/>
      <c r="X827" s="411"/>
      <c r="Y827" s="411"/>
    </row>
    <row r="828" ht="15.75" customHeight="1">
      <c r="A828" s="411"/>
      <c r="B828" s="411"/>
      <c r="C828" s="411"/>
      <c r="D828" s="411"/>
      <c r="E828" s="411"/>
      <c r="F828" s="411"/>
      <c r="G828" s="411"/>
      <c r="H828" s="411"/>
      <c r="I828" s="411"/>
      <c r="J828" s="411"/>
      <c r="K828" s="411"/>
      <c r="L828" s="411"/>
      <c r="M828" s="411"/>
      <c r="N828" s="411"/>
      <c r="O828" s="411"/>
      <c r="P828" s="411"/>
      <c r="Q828" s="411"/>
      <c r="R828" s="411"/>
      <c r="S828" s="411"/>
      <c r="T828" s="411"/>
      <c r="U828" s="411"/>
      <c r="V828" s="411"/>
      <c r="W828" s="411"/>
      <c r="X828" s="411"/>
      <c r="Y828" s="411"/>
    </row>
    <row r="829" ht="15.75" customHeight="1">
      <c r="A829" s="411"/>
      <c r="B829" s="411"/>
      <c r="C829" s="411"/>
      <c r="D829" s="411"/>
      <c r="E829" s="411"/>
      <c r="F829" s="411"/>
      <c r="G829" s="411"/>
      <c r="H829" s="411"/>
      <c r="I829" s="411"/>
      <c r="J829" s="411"/>
      <c r="K829" s="411"/>
      <c r="L829" s="411"/>
      <c r="M829" s="411"/>
      <c r="N829" s="411"/>
      <c r="O829" s="411"/>
      <c r="P829" s="411"/>
      <c r="Q829" s="411"/>
      <c r="R829" s="411"/>
      <c r="S829" s="411"/>
      <c r="T829" s="411"/>
      <c r="U829" s="411"/>
      <c r="V829" s="411"/>
      <c r="W829" s="411"/>
      <c r="X829" s="411"/>
      <c r="Y829" s="411"/>
    </row>
    <row r="830" ht="15.75" customHeight="1">
      <c r="A830" s="411"/>
      <c r="B830" s="411"/>
      <c r="C830" s="411"/>
      <c r="D830" s="411"/>
      <c r="E830" s="411"/>
      <c r="F830" s="411"/>
      <c r="G830" s="411"/>
      <c r="H830" s="411"/>
      <c r="I830" s="411"/>
      <c r="J830" s="411"/>
      <c r="K830" s="411"/>
      <c r="L830" s="411"/>
      <c r="M830" s="411"/>
      <c r="N830" s="411"/>
      <c r="O830" s="411"/>
      <c r="P830" s="411"/>
      <c r="Q830" s="411"/>
      <c r="R830" s="411"/>
      <c r="S830" s="411"/>
      <c r="T830" s="411"/>
      <c r="U830" s="411"/>
      <c r="V830" s="411"/>
      <c r="W830" s="411"/>
      <c r="X830" s="411"/>
      <c r="Y830" s="411"/>
    </row>
    <row r="831" ht="15.75" customHeight="1">
      <c r="A831" s="411"/>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row>
    <row r="832" ht="15.75" customHeight="1">
      <c r="A832" s="411"/>
      <c r="B832" s="411"/>
      <c r="C832" s="411"/>
      <c r="D832" s="411"/>
      <c r="E832" s="411"/>
      <c r="F832" s="411"/>
      <c r="G832" s="411"/>
      <c r="H832" s="411"/>
      <c r="I832" s="411"/>
      <c r="J832" s="411"/>
      <c r="K832" s="411"/>
      <c r="L832" s="411"/>
      <c r="M832" s="411"/>
      <c r="N832" s="411"/>
      <c r="O832" s="411"/>
      <c r="P832" s="411"/>
      <c r="Q832" s="411"/>
      <c r="R832" s="411"/>
      <c r="S832" s="411"/>
      <c r="T832" s="411"/>
      <c r="U832" s="411"/>
      <c r="V832" s="411"/>
      <c r="W832" s="411"/>
      <c r="X832" s="411"/>
      <c r="Y832" s="411"/>
    </row>
    <row r="833" ht="15.75" customHeight="1">
      <c r="A833" s="411"/>
      <c r="B833" s="411"/>
      <c r="C833" s="411"/>
      <c r="D833" s="411"/>
      <c r="E833" s="411"/>
      <c r="F833" s="411"/>
      <c r="G833" s="411"/>
      <c r="H833" s="411"/>
      <c r="I833" s="411"/>
      <c r="J833" s="411"/>
      <c r="K833" s="411"/>
      <c r="L833" s="411"/>
      <c r="M833" s="411"/>
      <c r="N833" s="411"/>
      <c r="O833" s="411"/>
      <c r="P833" s="411"/>
      <c r="Q833" s="411"/>
      <c r="R833" s="411"/>
      <c r="S833" s="411"/>
      <c r="T833" s="411"/>
      <c r="U833" s="411"/>
      <c r="V833" s="411"/>
      <c r="W833" s="411"/>
      <c r="X833" s="411"/>
      <c r="Y833" s="411"/>
    </row>
    <row r="834" ht="15.75" customHeight="1">
      <c r="A834" s="411"/>
      <c r="B834" s="411"/>
      <c r="C834" s="411"/>
      <c r="D834" s="411"/>
      <c r="E834" s="411"/>
      <c r="F834" s="411"/>
      <c r="G834" s="411"/>
      <c r="H834" s="411"/>
      <c r="I834" s="411"/>
      <c r="J834" s="411"/>
      <c r="K834" s="411"/>
      <c r="L834" s="411"/>
      <c r="M834" s="411"/>
      <c r="N834" s="411"/>
      <c r="O834" s="411"/>
      <c r="P834" s="411"/>
      <c r="Q834" s="411"/>
      <c r="R834" s="411"/>
      <c r="S834" s="411"/>
      <c r="T834" s="411"/>
      <c r="U834" s="411"/>
      <c r="V834" s="411"/>
      <c r="W834" s="411"/>
      <c r="X834" s="411"/>
      <c r="Y834" s="411"/>
    </row>
    <row r="835" ht="15.75" customHeight="1">
      <c r="A835" s="411"/>
      <c r="B835" s="411"/>
      <c r="C835" s="411"/>
      <c r="D835" s="411"/>
      <c r="E835" s="411"/>
      <c r="F835" s="411"/>
      <c r="G835" s="411"/>
      <c r="H835" s="411"/>
      <c r="I835" s="411"/>
      <c r="J835" s="411"/>
      <c r="K835" s="411"/>
      <c r="L835" s="411"/>
      <c r="M835" s="411"/>
      <c r="N835" s="411"/>
      <c r="O835" s="411"/>
      <c r="P835" s="411"/>
      <c r="Q835" s="411"/>
      <c r="R835" s="411"/>
      <c r="S835" s="411"/>
      <c r="T835" s="411"/>
      <c r="U835" s="411"/>
      <c r="V835" s="411"/>
      <c r="W835" s="411"/>
      <c r="X835" s="411"/>
      <c r="Y835" s="411"/>
    </row>
    <row r="836" ht="15.75" customHeight="1">
      <c r="A836" s="411"/>
      <c r="B836" s="411"/>
      <c r="C836" s="411"/>
      <c r="D836" s="411"/>
      <c r="E836" s="411"/>
      <c r="F836" s="411"/>
      <c r="G836" s="411"/>
      <c r="H836" s="411"/>
      <c r="I836" s="411"/>
      <c r="J836" s="411"/>
      <c r="K836" s="411"/>
      <c r="L836" s="411"/>
      <c r="M836" s="411"/>
      <c r="N836" s="411"/>
      <c r="O836" s="411"/>
      <c r="P836" s="411"/>
      <c r="Q836" s="411"/>
      <c r="R836" s="411"/>
      <c r="S836" s="411"/>
      <c r="T836" s="411"/>
      <c r="U836" s="411"/>
      <c r="V836" s="411"/>
      <c r="W836" s="411"/>
      <c r="X836" s="411"/>
      <c r="Y836" s="411"/>
    </row>
    <row r="837" ht="15.75" customHeight="1">
      <c r="A837" s="411"/>
      <c r="B837" s="411"/>
      <c r="C837" s="411"/>
      <c r="D837" s="411"/>
      <c r="E837" s="411"/>
      <c r="F837" s="411"/>
      <c r="G837" s="411"/>
      <c r="H837" s="411"/>
      <c r="I837" s="411"/>
      <c r="J837" s="411"/>
      <c r="K837" s="411"/>
      <c r="L837" s="411"/>
      <c r="M837" s="411"/>
      <c r="N837" s="411"/>
      <c r="O837" s="411"/>
      <c r="P837" s="411"/>
      <c r="Q837" s="411"/>
      <c r="R837" s="411"/>
      <c r="S837" s="411"/>
      <c r="T837" s="411"/>
      <c r="U837" s="411"/>
      <c r="V837" s="411"/>
      <c r="W837" s="411"/>
      <c r="X837" s="411"/>
      <c r="Y837" s="411"/>
    </row>
    <row r="838" ht="15.75" customHeight="1">
      <c r="A838" s="411"/>
      <c r="B838" s="411"/>
      <c r="C838" s="411"/>
      <c r="D838" s="411"/>
      <c r="E838" s="411"/>
      <c r="F838" s="411"/>
      <c r="G838" s="411"/>
      <c r="H838" s="411"/>
      <c r="I838" s="411"/>
      <c r="J838" s="411"/>
      <c r="K838" s="411"/>
      <c r="L838" s="411"/>
      <c r="M838" s="411"/>
      <c r="N838" s="411"/>
      <c r="O838" s="411"/>
      <c r="P838" s="411"/>
      <c r="Q838" s="411"/>
      <c r="R838" s="411"/>
      <c r="S838" s="411"/>
      <c r="T838" s="411"/>
      <c r="U838" s="411"/>
      <c r="V838" s="411"/>
      <c r="W838" s="411"/>
      <c r="X838" s="411"/>
      <c r="Y838" s="411"/>
    </row>
    <row r="839" ht="15.75" customHeight="1">
      <c r="A839" s="411"/>
      <c r="B839" s="411"/>
      <c r="C839" s="411"/>
      <c r="D839" s="411"/>
      <c r="E839" s="411"/>
      <c r="F839" s="411"/>
      <c r="G839" s="411"/>
      <c r="H839" s="411"/>
      <c r="I839" s="411"/>
      <c r="J839" s="411"/>
      <c r="K839" s="411"/>
      <c r="L839" s="411"/>
      <c r="M839" s="411"/>
      <c r="N839" s="411"/>
      <c r="O839" s="411"/>
      <c r="P839" s="411"/>
      <c r="Q839" s="411"/>
      <c r="R839" s="411"/>
      <c r="S839" s="411"/>
      <c r="T839" s="411"/>
      <c r="U839" s="411"/>
      <c r="V839" s="411"/>
      <c r="W839" s="411"/>
      <c r="X839" s="411"/>
      <c r="Y839" s="411"/>
    </row>
    <row r="840" ht="15.75" customHeight="1">
      <c r="A840" s="411"/>
      <c r="B840" s="411"/>
      <c r="C840" s="411"/>
      <c r="D840" s="411"/>
      <c r="E840" s="411"/>
      <c r="F840" s="411"/>
      <c r="G840" s="411"/>
      <c r="H840" s="411"/>
      <c r="I840" s="411"/>
      <c r="J840" s="411"/>
      <c r="K840" s="411"/>
      <c r="L840" s="411"/>
      <c r="M840" s="411"/>
      <c r="N840" s="411"/>
      <c r="O840" s="411"/>
      <c r="P840" s="411"/>
      <c r="Q840" s="411"/>
      <c r="R840" s="411"/>
      <c r="S840" s="411"/>
      <c r="T840" s="411"/>
      <c r="U840" s="411"/>
      <c r="V840" s="411"/>
      <c r="W840" s="411"/>
      <c r="X840" s="411"/>
      <c r="Y840" s="411"/>
    </row>
    <row r="841" ht="15.75" customHeight="1">
      <c r="A841" s="411"/>
      <c r="B841" s="411"/>
      <c r="C841" s="411"/>
      <c r="D841" s="411"/>
      <c r="E841" s="411"/>
      <c r="F841" s="411"/>
      <c r="G841" s="411"/>
      <c r="H841" s="411"/>
      <c r="I841" s="411"/>
      <c r="J841" s="411"/>
      <c r="K841" s="411"/>
      <c r="L841" s="411"/>
      <c r="M841" s="411"/>
      <c r="N841" s="411"/>
      <c r="O841" s="411"/>
      <c r="P841" s="411"/>
      <c r="Q841" s="411"/>
      <c r="R841" s="411"/>
      <c r="S841" s="411"/>
      <c r="T841" s="411"/>
      <c r="U841" s="411"/>
      <c r="V841" s="411"/>
      <c r="W841" s="411"/>
      <c r="X841" s="411"/>
      <c r="Y841" s="411"/>
    </row>
    <row r="842" ht="15.75" customHeight="1">
      <c r="A842" s="411"/>
      <c r="B842" s="411"/>
      <c r="C842" s="411"/>
      <c r="D842" s="411"/>
      <c r="E842" s="411"/>
      <c r="F842" s="411"/>
      <c r="G842" s="411"/>
      <c r="H842" s="411"/>
      <c r="I842" s="411"/>
      <c r="J842" s="411"/>
      <c r="K842" s="411"/>
      <c r="L842" s="411"/>
      <c r="M842" s="411"/>
      <c r="N842" s="411"/>
      <c r="O842" s="411"/>
      <c r="P842" s="411"/>
      <c r="Q842" s="411"/>
      <c r="R842" s="411"/>
      <c r="S842" s="411"/>
      <c r="T842" s="411"/>
      <c r="U842" s="411"/>
      <c r="V842" s="411"/>
      <c r="W842" s="411"/>
      <c r="X842" s="411"/>
      <c r="Y842" s="411"/>
    </row>
    <row r="843" ht="15.75" customHeight="1">
      <c r="A843" s="411"/>
      <c r="B843" s="411"/>
      <c r="C843" s="411"/>
      <c r="D843" s="411"/>
      <c r="E843" s="411"/>
      <c r="F843" s="411"/>
      <c r="G843" s="411"/>
      <c r="H843" s="411"/>
      <c r="I843" s="411"/>
      <c r="J843" s="411"/>
      <c r="K843" s="411"/>
      <c r="L843" s="411"/>
      <c r="M843" s="411"/>
      <c r="N843" s="411"/>
      <c r="O843" s="411"/>
      <c r="P843" s="411"/>
      <c r="Q843" s="411"/>
      <c r="R843" s="411"/>
      <c r="S843" s="411"/>
      <c r="T843" s="411"/>
      <c r="U843" s="411"/>
      <c r="V843" s="411"/>
      <c r="W843" s="411"/>
      <c r="X843" s="411"/>
      <c r="Y843" s="411"/>
    </row>
    <row r="844" ht="15.75" customHeight="1">
      <c r="A844" s="411"/>
      <c r="B844" s="411"/>
      <c r="C844" s="411"/>
      <c r="D844" s="411"/>
      <c r="E844" s="411"/>
      <c r="F844" s="411"/>
      <c r="G844" s="411"/>
      <c r="H844" s="411"/>
      <c r="I844" s="411"/>
      <c r="J844" s="411"/>
      <c r="K844" s="411"/>
      <c r="L844" s="411"/>
      <c r="M844" s="411"/>
      <c r="N844" s="411"/>
      <c r="O844" s="411"/>
      <c r="P844" s="411"/>
      <c r="Q844" s="411"/>
      <c r="R844" s="411"/>
      <c r="S844" s="411"/>
      <c r="T844" s="411"/>
      <c r="U844" s="411"/>
      <c r="V844" s="411"/>
      <c r="W844" s="411"/>
      <c r="X844" s="411"/>
      <c r="Y844" s="411"/>
    </row>
    <row r="845" ht="15.75" customHeight="1">
      <c r="A845" s="411"/>
      <c r="B845" s="411"/>
      <c r="C845" s="411"/>
      <c r="D845" s="411"/>
      <c r="E845" s="411"/>
      <c r="F845" s="411"/>
      <c r="G845" s="411"/>
      <c r="H845" s="411"/>
      <c r="I845" s="411"/>
      <c r="J845" s="411"/>
      <c r="K845" s="411"/>
      <c r="L845" s="411"/>
      <c r="M845" s="411"/>
      <c r="N845" s="411"/>
      <c r="O845" s="411"/>
      <c r="P845" s="411"/>
      <c r="Q845" s="411"/>
      <c r="R845" s="411"/>
      <c r="S845" s="411"/>
      <c r="T845" s="411"/>
      <c r="U845" s="411"/>
      <c r="V845" s="411"/>
      <c r="W845" s="411"/>
      <c r="X845" s="411"/>
      <c r="Y845" s="411"/>
    </row>
    <row r="846" ht="15.75" customHeight="1">
      <c r="A846" s="411"/>
      <c r="B846" s="411"/>
      <c r="C846" s="411"/>
      <c r="D846" s="411"/>
      <c r="E846" s="411"/>
      <c r="F846" s="411"/>
      <c r="G846" s="411"/>
      <c r="H846" s="411"/>
      <c r="I846" s="411"/>
      <c r="J846" s="411"/>
      <c r="K846" s="411"/>
      <c r="L846" s="411"/>
      <c r="M846" s="411"/>
      <c r="N846" s="411"/>
      <c r="O846" s="411"/>
      <c r="P846" s="411"/>
      <c r="Q846" s="411"/>
      <c r="R846" s="411"/>
      <c r="S846" s="411"/>
      <c r="T846" s="411"/>
      <c r="U846" s="411"/>
      <c r="V846" s="411"/>
      <c r="W846" s="411"/>
      <c r="X846" s="411"/>
      <c r="Y846" s="411"/>
    </row>
    <row r="847" ht="15.75" customHeight="1">
      <c r="A847" s="411"/>
      <c r="B847" s="411"/>
      <c r="C847" s="411"/>
      <c r="D847" s="411"/>
      <c r="E847" s="411"/>
      <c r="F847" s="411"/>
      <c r="G847" s="411"/>
      <c r="H847" s="411"/>
      <c r="I847" s="411"/>
      <c r="J847" s="411"/>
      <c r="K847" s="411"/>
      <c r="L847" s="411"/>
      <c r="M847" s="411"/>
      <c r="N847" s="411"/>
      <c r="O847" s="411"/>
      <c r="P847" s="411"/>
      <c r="Q847" s="411"/>
      <c r="R847" s="411"/>
      <c r="S847" s="411"/>
      <c r="T847" s="411"/>
      <c r="U847" s="411"/>
      <c r="V847" s="411"/>
      <c r="W847" s="411"/>
      <c r="X847" s="411"/>
      <c r="Y847" s="411"/>
    </row>
    <row r="848" ht="15.75" customHeight="1">
      <c r="A848" s="411"/>
      <c r="B848" s="411"/>
      <c r="C848" s="411"/>
      <c r="D848" s="411"/>
      <c r="E848" s="411"/>
      <c r="F848" s="411"/>
      <c r="G848" s="411"/>
      <c r="H848" s="411"/>
      <c r="I848" s="411"/>
      <c r="J848" s="411"/>
      <c r="K848" s="411"/>
      <c r="L848" s="411"/>
      <c r="M848" s="411"/>
      <c r="N848" s="411"/>
      <c r="O848" s="411"/>
      <c r="P848" s="411"/>
      <c r="Q848" s="411"/>
      <c r="R848" s="411"/>
      <c r="S848" s="411"/>
      <c r="T848" s="411"/>
      <c r="U848" s="411"/>
      <c r="V848" s="411"/>
      <c r="W848" s="411"/>
      <c r="X848" s="411"/>
      <c r="Y848" s="411"/>
    </row>
    <row r="849" ht="15.75" customHeight="1">
      <c r="A849" s="411"/>
      <c r="B849" s="411"/>
      <c r="C849" s="411"/>
      <c r="D849" s="411"/>
      <c r="E849" s="411"/>
      <c r="F849" s="411"/>
      <c r="G849" s="411"/>
      <c r="H849" s="411"/>
      <c r="I849" s="411"/>
      <c r="J849" s="411"/>
      <c r="K849" s="411"/>
      <c r="L849" s="411"/>
      <c r="M849" s="411"/>
      <c r="N849" s="411"/>
      <c r="O849" s="411"/>
      <c r="P849" s="411"/>
      <c r="Q849" s="411"/>
      <c r="R849" s="411"/>
      <c r="S849" s="411"/>
      <c r="T849" s="411"/>
      <c r="U849" s="411"/>
      <c r="V849" s="411"/>
      <c r="W849" s="411"/>
      <c r="X849" s="411"/>
      <c r="Y849" s="411"/>
    </row>
    <row r="850" ht="15.75" customHeight="1">
      <c r="A850" s="411"/>
      <c r="B850" s="411"/>
      <c r="C850" s="411"/>
      <c r="D850" s="411"/>
      <c r="E850" s="411"/>
      <c r="F850" s="411"/>
      <c r="G850" s="411"/>
      <c r="H850" s="411"/>
      <c r="I850" s="411"/>
      <c r="J850" s="411"/>
      <c r="K850" s="411"/>
      <c r="L850" s="411"/>
      <c r="M850" s="411"/>
      <c r="N850" s="411"/>
      <c r="O850" s="411"/>
      <c r="P850" s="411"/>
      <c r="Q850" s="411"/>
      <c r="R850" s="411"/>
      <c r="S850" s="411"/>
      <c r="T850" s="411"/>
      <c r="U850" s="411"/>
      <c r="V850" s="411"/>
      <c r="W850" s="411"/>
      <c r="X850" s="411"/>
      <c r="Y850" s="411"/>
    </row>
    <row r="851" ht="15.75" customHeight="1">
      <c r="A851" s="411"/>
      <c r="B851" s="411"/>
      <c r="C851" s="411"/>
      <c r="D851" s="411"/>
      <c r="E851" s="411"/>
      <c r="F851" s="411"/>
      <c r="G851" s="411"/>
      <c r="H851" s="411"/>
      <c r="I851" s="411"/>
      <c r="J851" s="411"/>
      <c r="K851" s="411"/>
      <c r="L851" s="411"/>
      <c r="M851" s="411"/>
      <c r="N851" s="411"/>
      <c r="O851" s="411"/>
      <c r="P851" s="411"/>
      <c r="Q851" s="411"/>
      <c r="R851" s="411"/>
      <c r="S851" s="411"/>
      <c r="T851" s="411"/>
      <c r="U851" s="411"/>
      <c r="V851" s="411"/>
      <c r="W851" s="411"/>
      <c r="X851" s="411"/>
      <c r="Y851" s="411"/>
    </row>
    <row r="852" ht="15.75" customHeight="1">
      <c r="A852" s="411"/>
      <c r="B852" s="411"/>
      <c r="C852" s="411"/>
      <c r="D852" s="411"/>
      <c r="E852" s="411"/>
      <c r="F852" s="411"/>
      <c r="G852" s="411"/>
      <c r="H852" s="411"/>
      <c r="I852" s="411"/>
      <c r="J852" s="411"/>
      <c r="K852" s="411"/>
      <c r="L852" s="411"/>
      <c r="M852" s="411"/>
      <c r="N852" s="411"/>
      <c r="O852" s="411"/>
      <c r="P852" s="411"/>
      <c r="Q852" s="411"/>
      <c r="R852" s="411"/>
      <c r="S852" s="411"/>
      <c r="T852" s="411"/>
      <c r="U852" s="411"/>
      <c r="V852" s="411"/>
      <c r="W852" s="411"/>
      <c r="X852" s="411"/>
      <c r="Y852" s="411"/>
    </row>
    <row r="853" ht="15.75" customHeight="1">
      <c r="A853" s="411"/>
      <c r="B853" s="411"/>
      <c r="C853" s="411"/>
      <c r="D853" s="411"/>
      <c r="E853" s="411"/>
      <c r="F853" s="411"/>
      <c r="G853" s="411"/>
      <c r="H853" s="411"/>
      <c r="I853" s="411"/>
      <c r="J853" s="411"/>
      <c r="K853" s="411"/>
      <c r="L853" s="411"/>
      <c r="M853" s="411"/>
      <c r="N853" s="411"/>
      <c r="O853" s="411"/>
      <c r="P853" s="411"/>
      <c r="Q853" s="411"/>
      <c r="R853" s="411"/>
      <c r="S853" s="411"/>
      <c r="T853" s="411"/>
      <c r="U853" s="411"/>
      <c r="V853" s="411"/>
      <c r="W853" s="411"/>
      <c r="X853" s="411"/>
      <c r="Y853" s="411"/>
    </row>
    <row r="854" ht="15.75" customHeight="1">
      <c r="A854" s="411"/>
      <c r="B854" s="411"/>
      <c r="C854" s="411"/>
      <c r="D854" s="411"/>
      <c r="E854" s="411"/>
      <c r="F854" s="411"/>
      <c r="G854" s="411"/>
      <c r="H854" s="411"/>
      <c r="I854" s="411"/>
      <c r="J854" s="411"/>
      <c r="K854" s="411"/>
      <c r="L854" s="411"/>
      <c r="M854" s="411"/>
      <c r="N854" s="411"/>
      <c r="O854" s="411"/>
      <c r="P854" s="411"/>
      <c r="Q854" s="411"/>
      <c r="R854" s="411"/>
      <c r="S854" s="411"/>
      <c r="T854" s="411"/>
      <c r="U854" s="411"/>
      <c r="V854" s="411"/>
      <c r="W854" s="411"/>
      <c r="X854" s="411"/>
      <c r="Y854" s="411"/>
    </row>
    <row r="855" ht="15.75" customHeight="1">
      <c r="A855" s="411"/>
      <c r="B855" s="411"/>
      <c r="C855" s="411"/>
      <c r="D855" s="411"/>
      <c r="E855" s="411"/>
      <c r="F855" s="411"/>
      <c r="G855" s="411"/>
      <c r="H855" s="411"/>
      <c r="I855" s="411"/>
      <c r="J855" s="411"/>
      <c r="K855" s="411"/>
      <c r="L855" s="411"/>
      <c r="M855" s="411"/>
      <c r="N855" s="411"/>
      <c r="O855" s="411"/>
      <c r="P855" s="411"/>
      <c r="Q855" s="411"/>
      <c r="R855" s="411"/>
      <c r="S855" s="411"/>
      <c r="T855" s="411"/>
      <c r="U855" s="411"/>
      <c r="V855" s="411"/>
      <c r="W855" s="411"/>
      <c r="X855" s="411"/>
      <c r="Y855" s="411"/>
    </row>
    <row r="856" ht="15.75" customHeight="1">
      <c r="A856" s="411"/>
      <c r="B856" s="411"/>
      <c r="C856" s="411"/>
      <c r="D856" s="411"/>
      <c r="E856" s="411"/>
      <c r="F856" s="411"/>
      <c r="G856" s="411"/>
      <c r="H856" s="411"/>
      <c r="I856" s="411"/>
      <c r="J856" s="411"/>
      <c r="K856" s="411"/>
      <c r="L856" s="411"/>
      <c r="M856" s="411"/>
      <c r="N856" s="411"/>
      <c r="O856" s="411"/>
      <c r="P856" s="411"/>
      <c r="Q856" s="411"/>
      <c r="R856" s="411"/>
      <c r="S856" s="411"/>
      <c r="T856" s="411"/>
      <c r="U856" s="411"/>
      <c r="V856" s="411"/>
      <c r="W856" s="411"/>
      <c r="X856" s="411"/>
      <c r="Y856" s="411"/>
    </row>
    <row r="857" ht="15.75" customHeight="1">
      <c r="A857" s="411"/>
      <c r="B857" s="411"/>
      <c r="C857" s="411"/>
      <c r="D857" s="411"/>
      <c r="E857" s="411"/>
      <c r="F857" s="411"/>
      <c r="G857" s="411"/>
      <c r="H857" s="411"/>
      <c r="I857" s="411"/>
      <c r="J857" s="411"/>
      <c r="K857" s="411"/>
      <c r="L857" s="411"/>
      <c r="M857" s="411"/>
      <c r="N857" s="411"/>
      <c r="O857" s="411"/>
      <c r="P857" s="411"/>
      <c r="Q857" s="411"/>
      <c r="R857" s="411"/>
      <c r="S857" s="411"/>
      <c r="T857" s="411"/>
      <c r="U857" s="411"/>
      <c r="V857" s="411"/>
      <c r="W857" s="411"/>
      <c r="X857" s="411"/>
      <c r="Y857" s="411"/>
    </row>
    <row r="858" ht="15.75" customHeight="1">
      <c r="A858" s="411"/>
      <c r="B858" s="411"/>
      <c r="C858" s="411"/>
      <c r="D858" s="411"/>
      <c r="E858" s="411"/>
      <c r="F858" s="411"/>
      <c r="G858" s="411"/>
      <c r="H858" s="411"/>
      <c r="I858" s="411"/>
      <c r="J858" s="411"/>
      <c r="K858" s="411"/>
      <c r="L858" s="411"/>
      <c r="M858" s="411"/>
      <c r="N858" s="411"/>
      <c r="O858" s="411"/>
      <c r="P858" s="411"/>
      <c r="Q858" s="411"/>
      <c r="R858" s="411"/>
      <c r="S858" s="411"/>
      <c r="T858" s="411"/>
      <c r="U858" s="411"/>
      <c r="V858" s="411"/>
      <c r="W858" s="411"/>
      <c r="X858" s="411"/>
      <c r="Y858" s="411"/>
    </row>
    <row r="859" ht="15.75" customHeight="1">
      <c r="A859" s="411"/>
      <c r="B859" s="411"/>
      <c r="C859" s="411"/>
      <c r="D859" s="411"/>
      <c r="E859" s="411"/>
      <c r="F859" s="411"/>
      <c r="G859" s="411"/>
      <c r="H859" s="411"/>
      <c r="I859" s="411"/>
      <c r="J859" s="411"/>
      <c r="K859" s="411"/>
      <c r="L859" s="411"/>
      <c r="M859" s="411"/>
      <c r="N859" s="411"/>
      <c r="O859" s="411"/>
      <c r="P859" s="411"/>
      <c r="Q859" s="411"/>
      <c r="R859" s="411"/>
      <c r="S859" s="411"/>
      <c r="T859" s="411"/>
      <c r="U859" s="411"/>
      <c r="V859" s="411"/>
      <c r="W859" s="411"/>
      <c r="X859" s="411"/>
      <c r="Y859" s="411"/>
    </row>
    <row r="860" ht="15.75" customHeight="1">
      <c r="A860" s="411"/>
      <c r="B860" s="411"/>
      <c r="C860" s="411"/>
      <c r="D860" s="411"/>
      <c r="E860" s="411"/>
      <c r="F860" s="411"/>
      <c r="G860" s="411"/>
      <c r="H860" s="411"/>
      <c r="I860" s="411"/>
      <c r="J860" s="411"/>
      <c r="K860" s="411"/>
      <c r="L860" s="411"/>
      <c r="M860" s="411"/>
      <c r="N860" s="411"/>
      <c r="O860" s="411"/>
      <c r="P860" s="411"/>
      <c r="Q860" s="411"/>
      <c r="R860" s="411"/>
      <c r="S860" s="411"/>
      <c r="T860" s="411"/>
      <c r="U860" s="411"/>
      <c r="V860" s="411"/>
      <c r="W860" s="411"/>
      <c r="X860" s="411"/>
      <c r="Y860" s="411"/>
    </row>
    <row r="861" ht="15.75" customHeight="1">
      <c r="A861" s="411"/>
      <c r="B861" s="411"/>
      <c r="C861" s="411"/>
      <c r="D861" s="411"/>
      <c r="E861" s="411"/>
      <c r="F861" s="411"/>
      <c r="G861" s="411"/>
      <c r="H861" s="411"/>
      <c r="I861" s="411"/>
      <c r="J861" s="411"/>
      <c r="K861" s="411"/>
      <c r="L861" s="411"/>
      <c r="M861" s="411"/>
      <c r="N861" s="411"/>
      <c r="O861" s="411"/>
      <c r="P861" s="411"/>
      <c r="Q861" s="411"/>
      <c r="R861" s="411"/>
      <c r="S861" s="411"/>
      <c r="T861" s="411"/>
      <c r="U861" s="411"/>
      <c r="V861" s="411"/>
      <c r="W861" s="411"/>
      <c r="X861" s="411"/>
      <c r="Y861" s="411"/>
    </row>
    <row r="862" ht="15.75" customHeight="1">
      <c r="A862" s="411"/>
      <c r="B862" s="411"/>
      <c r="C862" s="411"/>
      <c r="D862" s="411"/>
      <c r="E862" s="411"/>
      <c r="F862" s="411"/>
      <c r="G862" s="411"/>
      <c r="H862" s="411"/>
      <c r="I862" s="411"/>
      <c r="J862" s="411"/>
      <c r="K862" s="411"/>
      <c r="L862" s="411"/>
      <c r="M862" s="411"/>
      <c r="N862" s="411"/>
      <c r="O862" s="411"/>
      <c r="P862" s="411"/>
      <c r="Q862" s="411"/>
      <c r="R862" s="411"/>
      <c r="S862" s="411"/>
      <c r="T862" s="411"/>
      <c r="U862" s="411"/>
      <c r="V862" s="411"/>
      <c r="W862" s="411"/>
      <c r="X862" s="411"/>
      <c r="Y862" s="411"/>
    </row>
    <row r="863" ht="15.75" customHeight="1">
      <c r="A863" s="411"/>
      <c r="B863" s="411"/>
      <c r="C863" s="411"/>
      <c r="D863" s="411"/>
      <c r="E863" s="411"/>
      <c r="F863" s="411"/>
      <c r="G863" s="411"/>
      <c r="H863" s="411"/>
      <c r="I863" s="411"/>
      <c r="J863" s="411"/>
      <c r="K863" s="411"/>
      <c r="L863" s="411"/>
      <c r="M863" s="411"/>
      <c r="N863" s="411"/>
      <c r="O863" s="411"/>
      <c r="P863" s="411"/>
      <c r="Q863" s="411"/>
      <c r="R863" s="411"/>
      <c r="S863" s="411"/>
      <c r="T863" s="411"/>
      <c r="U863" s="411"/>
      <c r="V863" s="411"/>
      <c r="W863" s="411"/>
      <c r="X863" s="411"/>
      <c r="Y863" s="411"/>
    </row>
    <row r="864" ht="15.75" customHeight="1">
      <c r="A864" s="411"/>
      <c r="B864" s="411"/>
      <c r="C864" s="411"/>
      <c r="D864" s="411"/>
      <c r="E864" s="411"/>
      <c r="F864" s="411"/>
      <c r="G864" s="411"/>
      <c r="H864" s="411"/>
      <c r="I864" s="411"/>
      <c r="J864" s="411"/>
      <c r="K864" s="411"/>
      <c r="L864" s="411"/>
      <c r="M864" s="411"/>
      <c r="N864" s="411"/>
      <c r="O864" s="411"/>
      <c r="P864" s="411"/>
      <c r="Q864" s="411"/>
      <c r="R864" s="411"/>
      <c r="S864" s="411"/>
      <c r="T864" s="411"/>
      <c r="U864" s="411"/>
      <c r="V864" s="411"/>
      <c r="W864" s="411"/>
      <c r="X864" s="411"/>
      <c r="Y864" s="411"/>
    </row>
    <row r="865" ht="15.75" customHeight="1">
      <c r="A865" s="411"/>
      <c r="B865" s="411"/>
      <c r="C865" s="411"/>
      <c r="D865" s="411"/>
      <c r="E865" s="411"/>
      <c r="F865" s="411"/>
      <c r="G865" s="411"/>
      <c r="H865" s="411"/>
      <c r="I865" s="411"/>
      <c r="J865" s="411"/>
      <c r="K865" s="411"/>
      <c r="L865" s="411"/>
      <c r="M865" s="411"/>
      <c r="N865" s="411"/>
      <c r="O865" s="411"/>
      <c r="P865" s="411"/>
      <c r="Q865" s="411"/>
      <c r="R865" s="411"/>
      <c r="S865" s="411"/>
      <c r="T865" s="411"/>
      <c r="U865" s="411"/>
      <c r="V865" s="411"/>
      <c r="W865" s="411"/>
      <c r="X865" s="411"/>
      <c r="Y865" s="411"/>
    </row>
    <row r="866" ht="15.75" customHeight="1">
      <c r="A866" s="411"/>
      <c r="B866" s="411"/>
      <c r="C866" s="411"/>
      <c r="D866" s="411"/>
      <c r="E866" s="411"/>
      <c r="F866" s="411"/>
      <c r="G866" s="411"/>
      <c r="H866" s="411"/>
      <c r="I866" s="411"/>
      <c r="J866" s="411"/>
      <c r="K866" s="411"/>
      <c r="L866" s="411"/>
      <c r="M866" s="411"/>
      <c r="N866" s="411"/>
      <c r="O866" s="411"/>
      <c r="P866" s="411"/>
      <c r="Q866" s="411"/>
      <c r="R866" s="411"/>
      <c r="S866" s="411"/>
      <c r="T866" s="411"/>
      <c r="U866" s="411"/>
      <c r="V866" s="411"/>
      <c r="W866" s="411"/>
      <c r="X866" s="411"/>
      <c r="Y866" s="411"/>
    </row>
    <row r="867" ht="15.75" customHeight="1">
      <c r="A867" s="411"/>
      <c r="B867" s="411"/>
      <c r="C867" s="411"/>
      <c r="D867" s="411"/>
      <c r="E867" s="411"/>
      <c r="F867" s="411"/>
      <c r="G867" s="411"/>
      <c r="H867" s="411"/>
      <c r="I867" s="411"/>
      <c r="J867" s="411"/>
      <c r="K867" s="411"/>
      <c r="L867" s="411"/>
      <c r="M867" s="411"/>
      <c r="N867" s="411"/>
      <c r="O867" s="411"/>
      <c r="P867" s="411"/>
      <c r="Q867" s="411"/>
      <c r="R867" s="411"/>
      <c r="S867" s="411"/>
      <c r="T867" s="411"/>
      <c r="U867" s="411"/>
      <c r="V867" s="411"/>
      <c r="W867" s="411"/>
      <c r="X867" s="411"/>
      <c r="Y867" s="411"/>
    </row>
    <row r="868" ht="15.75" customHeight="1">
      <c r="A868" s="411"/>
      <c r="B868" s="411"/>
      <c r="C868" s="411"/>
      <c r="D868" s="411"/>
      <c r="E868" s="411"/>
      <c r="F868" s="411"/>
      <c r="G868" s="411"/>
      <c r="H868" s="411"/>
      <c r="I868" s="411"/>
      <c r="J868" s="411"/>
      <c r="K868" s="411"/>
      <c r="L868" s="411"/>
      <c r="M868" s="411"/>
      <c r="N868" s="411"/>
      <c r="O868" s="411"/>
      <c r="P868" s="411"/>
      <c r="Q868" s="411"/>
      <c r="R868" s="411"/>
      <c r="S868" s="411"/>
      <c r="T868" s="411"/>
      <c r="U868" s="411"/>
      <c r="V868" s="411"/>
      <c r="W868" s="411"/>
      <c r="X868" s="411"/>
      <c r="Y868" s="411"/>
    </row>
    <row r="869" ht="15.75" customHeight="1">
      <c r="A869" s="411"/>
      <c r="B869" s="411"/>
      <c r="C869" s="411"/>
      <c r="D869" s="411"/>
      <c r="E869" s="411"/>
      <c r="F869" s="411"/>
      <c r="G869" s="411"/>
      <c r="H869" s="411"/>
      <c r="I869" s="411"/>
      <c r="J869" s="411"/>
      <c r="K869" s="411"/>
      <c r="L869" s="411"/>
      <c r="M869" s="411"/>
      <c r="N869" s="411"/>
      <c r="O869" s="411"/>
      <c r="P869" s="411"/>
      <c r="Q869" s="411"/>
      <c r="R869" s="411"/>
      <c r="S869" s="411"/>
      <c r="T869" s="411"/>
      <c r="U869" s="411"/>
      <c r="V869" s="411"/>
      <c r="W869" s="411"/>
      <c r="X869" s="411"/>
      <c r="Y869" s="411"/>
    </row>
    <row r="870" ht="15.75" customHeight="1">
      <c r="A870" s="411"/>
      <c r="B870" s="411"/>
      <c r="C870" s="411"/>
      <c r="D870" s="411"/>
      <c r="E870" s="411"/>
      <c r="F870" s="411"/>
      <c r="G870" s="411"/>
      <c r="H870" s="411"/>
      <c r="I870" s="411"/>
      <c r="J870" s="411"/>
      <c r="K870" s="411"/>
      <c r="L870" s="411"/>
      <c r="M870" s="411"/>
      <c r="N870" s="411"/>
      <c r="O870" s="411"/>
      <c r="P870" s="411"/>
      <c r="Q870" s="411"/>
      <c r="R870" s="411"/>
      <c r="S870" s="411"/>
      <c r="T870" s="411"/>
      <c r="U870" s="411"/>
      <c r="V870" s="411"/>
      <c r="W870" s="411"/>
      <c r="X870" s="411"/>
      <c r="Y870" s="411"/>
    </row>
    <row r="871" ht="15.75" customHeight="1">
      <c r="A871" s="411"/>
      <c r="B871" s="411"/>
      <c r="C871" s="411"/>
      <c r="D871" s="411"/>
      <c r="E871" s="411"/>
      <c r="F871" s="411"/>
      <c r="G871" s="411"/>
      <c r="H871" s="411"/>
      <c r="I871" s="411"/>
      <c r="J871" s="411"/>
      <c r="K871" s="411"/>
      <c r="L871" s="411"/>
      <c r="M871" s="411"/>
      <c r="N871" s="411"/>
      <c r="O871" s="411"/>
      <c r="P871" s="411"/>
      <c r="Q871" s="411"/>
      <c r="R871" s="411"/>
      <c r="S871" s="411"/>
      <c r="T871" s="411"/>
      <c r="U871" s="411"/>
      <c r="V871" s="411"/>
      <c r="W871" s="411"/>
      <c r="X871" s="411"/>
      <c r="Y871" s="411"/>
    </row>
    <row r="872" ht="15.75" customHeight="1">
      <c r="A872" s="411"/>
      <c r="B872" s="411"/>
      <c r="C872" s="411"/>
      <c r="D872" s="411"/>
      <c r="E872" s="411"/>
      <c r="F872" s="411"/>
      <c r="G872" s="411"/>
      <c r="H872" s="411"/>
      <c r="I872" s="411"/>
      <c r="J872" s="411"/>
      <c r="K872" s="411"/>
      <c r="L872" s="411"/>
      <c r="M872" s="411"/>
      <c r="N872" s="411"/>
      <c r="O872" s="411"/>
      <c r="P872" s="411"/>
      <c r="Q872" s="411"/>
      <c r="R872" s="411"/>
      <c r="S872" s="411"/>
      <c r="T872" s="411"/>
      <c r="U872" s="411"/>
      <c r="V872" s="411"/>
      <c r="W872" s="411"/>
      <c r="X872" s="411"/>
      <c r="Y872" s="411"/>
    </row>
    <row r="873" ht="15.75" customHeight="1">
      <c r="A873" s="411"/>
      <c r="B873" s="411"/>
      <c r="C873" s="411"/>
      <c r="D873" s="411"/>
      <c r="E873" s="411"/>
      <c r="F873" s="411"/>
      <c r="G873" s="411"/>
      <c r="H873" s="411"/>
      <c r="I873" s="411"/>
      <c r="J873" s="411"/>
      <c r="K873" s="411"/>
      <c r="L873" s="411"/>
      <c r="M873" s="411"/>
      <c r="N873" s="411"/>
      <c r="O873" s="411"/>
      <c r="P873" s="411"/>
      <c r="Q873" s="411"/>
      <c r="R873" s="411"/>
      <c r="S873" s="411"/>
      <c r="T873" s="411"/>
      <c r="U873" s="411"/>
      <c r="V873" s="411"/>
      <c r="W873" s="411"/>
      <c r="X873" s="411"/>
      <c r="Y873" s="411"/>
    </row>
    <row r="874" ht="15.75" customHeight="1">
      <c r="A874" s="411"/>
      <c r="B874" s="411"/>
      <c r="C874" s="411"/>
      <c r="D874" s="411"/>
      <c r="E874" s="411"/>
      <c r="F874" s="411"/>
      <c r="G874" s="411"/>
      <c r="H874" s="411"/>
      <c r="I874" s="411"/>
      <c r="J874" s="411"/>
      <c r="K874" s="411"/>
      <c r="L874" s="411"/>
      <c r="M874" s="411"/>
      <c r="N874" s="411"/>
      <c r="O874" s="411"/>
      <c r="P874" s="411"/>
      <c r="Q874" s="411"/>
      <c r="R874" s="411"/>
      <c r="S874" s="411"/>
      <c r="T874" s="411"/>
      <c r="U874" s="411"/>
      <c r="V874" s="411"/>
      <c r="W874" s="411"/>
      <c r="X874" s="411"/>
      <c r="Y874" s="411"/>
    </row>
    <row r="875" ht="15.75" customHeight="1">
      <c r="A875" s="411"/>
      <c r="B875" s="411"/>
      <c r="C875" s="411"/>
      <c r="D875" s="411"/>
      <c r="E875" s="411"/>
      <c r="F875" s="411"/>
      <c r="G875" s="411"/>
      <c r="H875" s="411"/>
      <c r="I875" s="411"/>
      <c r="J875" s="411"/>
      <c r="K875" s="411"/>
      <c r="L875" s="411"/>
      <c r="M875" s="411"/>
      <c r="N875" s="411"/>
      <c r="O875" s="411"/>
      <c r="P875" s="411"/>
      <c r="Q875" s="411"/>
      <c r="R875" s="411"/>
      <c r="S875" s="411"/>
      <c r="T875" s="411"/>
      <c r="U875" s="411"/>
      <c r="V875" s="411"/>
      <c r="W875" s="411"/>
      <c r="X875" s="411"/>
      <c r="Y875" s="411"/>
    </row>
    <row r="876" ht="15.75" customHeight="1">
      <c r="A876" s="411"/>
      <c r="B876" s="411"/>
      <c r="C876" s="411"/>
      <c r="D876" s="411"/>
      <c r="E876" s="411"/>
      <c r="F876" s="411"/>
      <c r="G876" s="411"/>
      <c r="H876" s="411"/>
      <c r="I876" s="411"/>
      <c r="J876" s="411"/>
      <c r="K876" s="411"/>
      <c r="L876" s="411"/>
      <c r="M876" s="411"/>
      <c r="N876" s="411"/>
      <c r="O876" s="411"/>
      <c r="P876" s="411"/>
      <c r="Q876" s="411"/>
      <c r="R876" s="411"/>
      <c r="S876" s="411"/>
      <c r="T876" s="411"/>
      <c r="U876" s="411"/>
      <c r="V876" s="411"/>
      <c r="W876" s="411"/>
      <c r="X876" s="411"/>
      <c r="Y876" s="411"/>
    </row>
    <row r="877" ht="15.75" customHeight="1">
      <c r="A877" s="411"/>
      <c r="B877" s="411"/>
      <c r="C877" s="411"/>
      <c r="D877" s="411"/>
      <c r="E877" s="411"/>
      <c r="F877" s="411"/>
      <c r="G877" s="411"/>
      <c r="H877" s="411"/>
      <c r="I877" s="411"/>
      <c r="J877" s="411"/>
      <c r="K877" s="411"/>
      <c r="L877" s="411"/>
      <c r="M877" s="411"/>
      <c r="N877" s="411"/>
      <c r="O877" s="411"/>
      <c r="P877" s="411"/>
      <c r="Q877" s="411"/>
      <c r="R877" s="411"/>
      <c r="S877" s="411"/>
      <c r="T877" s="411"/>
      <c r="U877" s="411"/>
      <c r="V877" s="411"/>
      <c r="W877" s="411"/>
      <c r="X877" s="411"/>
      <c r="Y877" s="411"/>
    </row>
    <row r="878" ht="15.75" customHeight="1">
      <c r="A878" s="411"/>
      <c r="B878" s="411"/>
      <c r="C878" s="411"/>
      <c r="D878" s="411"/>
      <c r="E878" s="411"/>
      <c r="F878" s="411"/>
      <c r="G878" s="411"/>
      <c r="H878" s="411"/>
      <c r="I878" s="411"/>
      <c r="J878" s="411"/>
      <c r="K878" s="411"/>
      <c r="L878" s="411"/>
      <c r="M878" s="411"/>
      <c r="N878" s="411"/>
      <c r="O878" s="411"/>
      <c r="P878" s="411"/>
      <c r="Q878" s="411"/>
      <c r="R878" s="411"/>
      <c r="S878" s="411"/>
      <c r="T878" s="411"/>
      <c r="U878" s="411"/>
      <c r="V878" s="411"/>
      <c r="W878" s="411"/>
      <c r="X878" s="411"/>
      <c r="Y878" s="411"/>
    </row>
    <row r="879" ht="15.75" customHeight="1">
      <c r="A879" s="411"/>
      <c r="B879" s="411"/>
      <c r="C879" s="411"/>
      <c r="D879" s="411"/>
      <c r="E879" s="411"/>
      <c r="F879" s="411"/>
      <c r="G879" s="411"/>
      <c r="H879" s="411"/>
      <c r="I879" s="411"/>
      <c r="J879" s="411"/>
      <c r="K879" s="411"/>
      <c r="L879" s="411"/>
      <c r="M879" s="411"/>
      <c r="N879" s="411"/>
      <c r="O879" s="411"/>
      <c r="P879" s="411"/>
      <c r="Q879" s="411"/>
      <c r="R879" s="411"/>
      <c r="S879" s="411"/>
      <c r="T879" s="411"/>
      <c r="U879" s="411"/>
      <c r="V879" s="411"/>
      <c r="W879" s="411"/>
      <c r="X879" s="411"/>
      <c r="Y879" s="411"/>
    </row>
    <row r="880" ht="15.75" customHeight="1">
      <c r="A880" s="411"/>
      <c r="B880" s="411"/>
      <c r="C880" s="411"/>
      <c r="D880" s="411"/>
      <c r="E880" s="411"/>
      <c r="F880" s="411"/>
      <c r="G880" s="411"/>
      <c r="H880" s="411"/>
      <c r="I880" s="411"/>
      <c r="J880" s="411"/>
      <c r="K880" s="411"/>
      <c r="L880" s="411"/>
      <c r="M880" s="411"/>
      <c r="N880" s="411"/>
      <c r="O880" s="411"/>
      <c r="P880" s="411"/>
      <c r="Q880" s="411"/>
      <c r="R880" s="411"/>
      <c r="S880" s="411"/>
      <c r="T880" s="411"/>
      <c r="U880" s="411"/>
      <c r="V880" s="411"/>
      <c r="W880" s="411"/>
      <c r="X880" s="411"/>
      <c r="Y880" s="411"/>
    </row>
    <row r="881" ht="15.75" customHeight="1">
      <c r="A881" s="411"/>
      <c r="B881" s="411"/>
      <c r="C881" s="411"/>
      <c r="D881" s="411"/>
      <c r="E881" s="411"/>
      <c r="F881" s="411"/>
      <c r="G881" s="411"/>
      <c r="H881" s="411"/>
      <c r="I881" s="411"/>
      <c r="J881" s="411"/>
      <c r="K881" s="411"/>
      <c r="L881" s="411"/>
      <c r="M881" s="411"/>
      <c r="N881" s="411"/>
      <c r="O881" s="411"/>
      <c r="P881" s="411"/>
      <c r="Q881" s="411"/>
      <c r="R881" s="411"/>
      <c r="S881" s="411"/>
      <c r="T881" s="411"/>
      <c r="U881" s="411"/>
      <c r="V881" s="411"/>
      <c r="W881" s="411"/>
      <c r="X881" s="411"/>
      <c r="Y881" s="411"/>
    </row>
    <row r="882" ht="15.75" customHeight="1">
      <c r="A882" s="411"/>
      <c r="B882" s="411"/>
      <c r="C882" s="411"/>
      <c r="D882" s="411"/>
      <c r="E882" s="411"/>
      <c r="F882" s="411"/>
      <c r="G882" s="411"/>
      <c r="H882" s="411"/>
      <c r="I882" s="411"/>
      <c r="J882" s="411"/>
      <c r="K882" s="411"/>
      <c r="L882" s="411"/>
      <c r="M882" s="411"/>
      <c r="N882" s="411"/>
      <c r="O882" s="411"/>
      <c r="P882" s="411"/>
      <c r="Q882" s="411"/>
      <c r="R882" s="411"/>
      <c r="S882" s="411"/>
      <c r="T882" s="411"/>
      <c r="U882" s="411"/>
      <c r="V882" s="411"/>
      <c r="W882" s="411"/>
      <c r="X882" s="411"/>
      <c r="Y882" s="411"/>
    </row>
    <row r="883" ht="15.75" customHeight="1">
      <c r="A883" s="411"/>
      <c r="B883" s="411"/>
      <c r="C883" s="411"/>
      <c r="D883" s="411"/>
      <c r="E883" s="411"/>
      <c r="F883" s="411"/>
      <c r="G883" s="411"/>
      <c r="H883" s="411"/>
      <c r="I883" s="411"/>
      <c r="J883" s="411"/>
      <c r="K883" s="411"/>
      <c r="L883" s="411"/>
      <c r="M883" s="411"/>
      <c r="N883" s="411"/>
      <c r="O883" s="411"/>
      <c r="P883" s="411"/>
      <c r="Q883" s="411"/>
      <c r="R883" s="411"/>
      <c r="S883" s="411"/>
      <c r="T883" s="411"/>
      <c r="U883" s="411"/>
      <c r="V883" s="411"/>
      <c r="W883" s="411"/>
      <c r="X883" s="411"/>
      <c r="Y883" s="411"/>
    </row>
    <row r="884" ht="15.75" customHeight="1">
      <c r="A884" s="411"/>
      <c r="B884" s="411"/>
      <c r="C884" s="411"/>
      <c r="D884" s="411"/>
      <c r="E884" s="411"/>
      <c r="F884" s="411"/>
      <c r="G884" s="411"/>
      <c r="H884" s="411"/>
      <c r="I884" s="411"/>
      <c r="J884" s="411"/>
      <c r="K884" s="411"/>
      <c r="L884" s="411"/>
      <c r="M884" s="411"/>
      <c r="N884" s="411"/>
      <c r="O884" s="411"/>
      <c r="P884" s="411"/>
      <c r="Q884" s="411"/>
      <c r="R884" s="411"/>
      <c r="S884" s="411"/>
      <c r="T884" s="411"/>
      <c r="U884" s="411"/>
      <c r="V884" s="411"/>
      <c r="W884" s="411"/>
      <c r="X884" s="411"/>
      <c r="Y884" s="411"/>
    </row>
    <row r="885" ht="15.75" customHeight="1">
      <c r="A885" s="411"/>
      <c r="B885" s="411"/>
      <c r="C885" s="411"/>
      <c r="D885" s="411"/>
      <c r="E885" s="411"/>
      <c r="F885" s="411"/>
      <c r="G885" s="411"/>
      <c r="H885" s="411"/>
      <c r="I885" s="411"/>
      <c r="J885" s="411"/>
      <c r="K885" s="411"/>
      <c r="L885" s="411"/>
      <c r="M885" s="411"/>
      <c r="N885" s="411"/>
      <c r="O885" s="411"/>
      <c r="P885" s="411"/>
      <c r="Q885" s="411"/>
      <c r="R885" s="411"/>
      <c r="S885" s="411"/>
      <c r="T885" s="411"/>
      <c r="U885" s="411"/>
      <c r="V885" s="411"/>
      <c r="W885" s="411"/>
      <c r="X885" s="411"/>
      <c r="Y885" s="411"/>
    </row>
    <row r="886" ht="15.75" customHeight="1">
      <c r="A886" s="411"/>
      <c r="B886" s="411"/>
      <c r="C886" s="411"/>
      <c r="D886" s="411"/>
      <c r="E886" s="411"/>
      <c r="F886" s="411"/>
      <c r="G886" s="411"/>
      <c r="H886" s="411"/>
      <c r="I886" s="411"/>
      <c r="J886" s="411"/>
      <c r="K886" s="411"/>
      <c r="L886" s="411"/>
      <c r="M886" s="411"/>
      <c r="N886" s="411"/>
      <c r="O886" s="411"/>
      <c r="P886" s="411"/>
      <c r="Q886" s="411"/>
      <c r="R886" s="411"/>
      <c r="S886" s="411"/>
      <c r="T886" s="411"/>
      <c r="U886" s="411"/>
      <c r="V886" s="411"/>
      <c r="W886" s="411"/>
      <c r="X886" s="411"/>
      <c r="Y886" s="411"/>
    </row>
    <row r="887" ht="15.75" customHeight="1">
      <c r="A887" s="411"/>
      <c r="B887" s="411"/>
      <c r="C887" s="411"/>
      <c r="D887" s="411"/>
      <c r="E887" s="411"/>
      <c r="F887" s="411"/>
      <c r="G887" s="411"/>
      <c r="H887" s="411"/>
      <c r="I887" s="411"/>
      <c r="J887" s="411"/>
      <c r="K887" s="411"/>
      <c r="L887" s="411"/>
      <c r="M887" s="411"/>
      <c r="N887" s="411"/>
      <c r="O887" s="411"/>
      <c r="P887" s="411"/>
      <c r="Q887" s="411"/>
      <c r="R887" s="411"/>
      <c r="S887" s="411"/>
      <c r="T887" s="411"/>
      <c r="U887" s="411"/>
      <c r="V887" s="411"/>
      <c r="W887" s="411"/>
      <c r="X887" s="411"/>
      <c r="Y887" s="411"/>
    </row>
    <row r="888" ht="15.75" customHeight="1">
      <c r="A888" s="411"/>
      <c r="B888" s="411"/>
      <c r="C888" s="411"/>
      <c r="D888" s="411"/>
      <c r="E888" s="411"/>
      <c r="F888" s="411"/>
      <c r="G888" s="411"/>
      <c r="H888" s="411"/>
      <c r="I888" s="411"/>
      <c r="J888" s="411"/>
      <c r="K888" s="411"/>
      <c r="L888" s="411"/>
      <c r="M888" s="411"/>
      <c r="N888" s="411"/>
      <c r="O888" s="411"/>
      <c r="P888" s="411"/>
      <c r="Q888" s="411"/>
      <c r="R888" s="411"/>
      <c r="S888" s="411"/>
      <c r="T888" s="411"/>
      <c r="U888" s="411"/>
      <c r="V888" s="411"/>
      <c r="W888" s="411"/>
      <c r="X888" s="411"/>
      <c r="Y888" s="411"/>
    </row>
    <row r="889" ht="15.75" customHeight="1">
      <c r="A889" s="411"/>
      <c r="B889" s="411"/>
      <c r="C889" s="411"/>
      <c r="D889" s="411"/>
      <c r="E889" s="411"/>
      <c r="F889" s="411"/>
      <c r="G889" s="411"/>
      <c r="H889" s="411"/>
      <c r="I889" s="411"/>
      <c r="J889" s="411"/>
      <c r="K889" s="411"/>
      <c r="L889" s="411"/>
      <c r="M889" s="411"/>
      <c r="N889" s="411"/>
      <c r="O889" s="411"/>
      <c r="P889" s="411"/>
      <c r="Q889" s="411"/>
      <c r="R889" s="411"/>
      <c r="S889" s="411"/>
      <c r="T889" s="411"/>
      <c r="U889" s="411"/>
      <c r="V889" s="411"/>
      <c r="W889" s="411"/>
      <c r="X889" s="411"/>
      <c r="Y889" s="411"/>
    </row>
    <row r="890" ht="15.75" customHeight="1">
      <c r="A890" s="411"/>
      <c r="B890" s="411"/>
      <c r="C890" s="411"/>
      <c r="D890" s="411"/>
      <c r="E890" s="411"/>
      <c r="F890" s="411"/>
      <c r="G890" s="411"/>
      <c r="H890" s="411"/>
      <c r="I890" s="411"/>
      <c r="J890" s="411"/>
      <c r="K890" s="411"/>
      <c r="L890" s="411"/>
      <c r="M890" s="411"/>
      <c r="N890" s="411"/>
      <c r="O890" s="411"/>
      <c r="P890" s="411"/>
      <c r="Q890" s="411"/>
      <c r="R890" s="411"/>
      <c r="S890" s="411"/>
      <c r="T890" s="411"/>
      <c r="U890" s="411"/>
      <c r="V890" s="411"/>
      <c r="W890" s="411"/>
      <c r="X890" s="411"/>
      <c r="Y890" s="411"/>
    </row>
    <row r="891" ht="15.75" customHeight="1">
      <c r="A891" s="411"/>
      <c r="B891" s="411"/>
      <c r="C891" s="411"/>
      <c r="D891" s="411"/>
      <c r="E891" s="411"/>
      <c r="F891" s="411"/>
      <c r="G891" s="411"/>
      <c r="H891" s="411"/>
      <c r="I891" s="411"/>
      <c r="J891" s="411"/>
      <c r="K891" s="411"/>
      <c r="L891" s="411"/>
      <c r="M891" s="411"/>
      <c r="N891" s="411"/>
      <c r="O891" s="411"/>
      <c r="P891" s="411"/>
      <c r="Q891" s="411"/>
      <c r="R891" s="411"/>
      <c r="S891" s="411"/>
      <c r="T891" s="411"/>
      <c r="U891" s="411"/>
      <c r="V891" s="411"/>
      <c r="W891" s="411"/>
      <c r="X891" s="411"/>
      <c r="Y891" s="411"/>
    </row>
    <row r="892" ht="15.75" customHeight="1">
      <c r="A892" s="411"/>
      <c r="B892" s="411"/>
      <c r="C892" s="411"/>
      <c r="D892" s="411"/>
      <c r="E892" s="411"/>
      <c r="F892" s="411"/>
      <c r="G892" s="411"/>
      <c r="H892" s="411"/>
      <c r="I892" s="411"/>
      <c r="J892" s="411"/>
      <c r="K892" s="411"/>
      <c r="L892" s="411"/>
      <c r="M892" s="411"/>
      <c r="N892" s="411"/>
      <c r="O892" s="411"/>
      <c r="P892" s="411"/>
      <c r="Q892" s="411"/>
      <c r="R892" s="411"/>
      <c r="S892" s="411"/>
      <c r="T892" s="411"/>
      <c r="U892" s="411"/>
      <c r="V892" s="411"/>
      <c r="W892" s="411"/>
      <c r="X892" s="411"/>
      <c r="Y892" s="411"/>
    </row>
    <row r="893" ht="15.75" customHeight="1">
      <c r="A893" s="411"/>
      <c r="B893" s="411"/>
      <c r="C893" s="411"/>
      <c r="D893" s="411"/>
      <c r="E893" s="411"/>
      <c r="F893" s="411"/>
      <c r="G893" s="411"/>
      <c r="H893" s="411"/>
      <c r="I893" s="411"/>
      <c r="J893" s="411"/>
      <c r="K893" s="411"/>
      <c r="L893" s="411"/>
      <c r="M893" s="411"/>
      <c r="N893" s="411"/>
      <c r="O893" s="411"/>
      <c r="P893" s="411"/>
      <c r="Q893" s="411"/>
      <c r="R893" s="411"/>
      <c r="S893" s="411"/>
      <c r="T893" s="411"/>
      <c r="U893" s="411"/>
      <c r="V893" s="411"/>
      <c r="W893" s="411"/>
      <c r="X893" s="411"/>
      <c r="Y893" s="411"/>
    </row>
    <row r="894" ht="15.75" customHeight="1">
      <c r="A894" s="411"/>
      <c r="B894" s="411"/>
      <c r="C894" s="411"/>
      <c r="D894" s="411"/>
      <c r="E894" s="411"/>
      <c r="F894" s="411"/>
      <c r="G894" s="411"/>
      <c r="H894" s="411"/>
      <c r="I894" s="411"/>
      <c r="J894" s="411"/>
      <c r="K894" s="411"/>
      <c r="L894" s="411"/>
      <c r="M894" s="411"/>
      <c r="N894" s="411"/>
      <c r="O894" s="411"/>
      <c r="P894" s="411"/>
      <c r="Q894" s="411"/>
      <c r="R894" s="411"/>
      <c r="S894" s="411"/>
      <c r="T894" s="411"/>
      <c r="U894" s="411"/>
      <c r="V894" s="411"/>
      <c r="W894" s="411"/>
      <c r="X894" s="411"/>
      <c r="Y894" s="411"/>
    </row>
    <row r="895" ht="15.75" customHeight="1">
      <c r="A895" s="411"/>
      <c r="B895" s="411"/>
      <c r="C895" s="411"/>
      <c r="D895" s="411"/>
      <c r="E895" s="411"/>
      <c r="F895" s="411"/>
      <c r="G895" s="411"/>
      <c r="H895" s="411"/>
      <c r="I895" s="411"/>
      <c r="J895" s="411"/>
      <c r="K895" s="411"/>
      <c r="L895" s="411"/>
      <c r="M895" s="411"/>
      <c r="N895" s="411"/>
      <c r="O895" s="411"/>
      <c r="P895" s="411"/>
      <c r="Q895" s="411"/>
      <c r="R895" s="411"/>
      <c r="S895" s="411"/>
      <c r="T895" s="411"/>
      <c r="U895" s="411"/>
      <c r="V895" s="411"/>
      <c r="W895" s="411"/>
      <c r="X895" s="411"/>
      <c r="Y895" s="411"/>
    </row>
    <row r="896" ht="15.75" customHeight="1">
      <c r="A896" s="411"/>
      <c r="B896" s="411"/>
      <c r="C896" s="411"/>
      <c r="D896" s="411"/>
      <c r="E896" s="411"/>
      <c r="F896" s="411"/>
      <c r="G896" s="411"/>
      <c r="H896" s="411"/>
      <c r="I896" s="411"/>
      <c r="J896" s="411"/>
      <c r="K896" s="411"/>
      <c r="L896" s="411"/>
      <c r="M896" s="411"/>
      <c r="N896" s="411"/>
      <c r="O896" s="411"/>
      <c r="P896" s="411"/>
      <c r="Q896" s="411"/>
      <c r="R896" s="411"/>
      <c r="S896" s="411"/>
      <c r="T896" s="411"/>
      <c r="U896" s="411"/>
      <c r="V896" s="411"/>
      <c r="W896" s="411"/>
      <c r="X896" s="411"/>
      <c r="Y896" s="411"/>
    </row>
    <row r="897" ht="15.75" customHeight="1">
      <c r="A897" s="411"/>
      <c r="B897" s="411"/>
      <c r="C897" s="411"/>
      <c r="D897" s="411"/>
      <c r="E897" s="411"/>
      <c r="F897" s="411"/>
      <c r="G897" s="411"/>
      <c r="H897" s="411"/>
      <c r="I897" s="411"/>
      <c r="J897" s="411"/>
      <c r="K897" s="411"/>
      <c r="L897" s="411"/>
      <c r="M897" s="411"/>
      <c r="N897" s="411"/>
      <c r="O897" s="411"/>
      <c r="P897" s="411"/>
      <c r="Q897" s="411"/>
      <c r="R897" s="411"/>
      <c r="S897" s="411"/>
      <c r="T897" s="411"/>
      <c r="U897" s="411"/>
      <c r="V897" s="411"/>
      <c r="W897" s="411"/>
      <c r="X897" s="411"/>
      <c r="Y897" s="411"/>
    </row>
    <row r="898" ht="15.75" customHeight="1">
      <c r="A898" s="411"/>
      <c r="B898" s="411"/>
      <c r="C898" s="411"/>
      <c r="D898" s="411"/>
      <c r="E898" s="411"/>
      <c r="F898" s="411"/>
      <c r="G898" s="411"/>
      <c r="H898" s="411"/>
      <c r="I898" s="411"/>
      <c r="J898" s="411"/>
      <c r="K898" s="411"/>
      <c r="L898" s="411"/>
      <c r="M898" s="411"/>
      <c r="N898" s="411"/>
      <c r="O898" s="411"/>
      <c r="P898" s="411"/>
      <c r="Q898" s="411"/>
      <c r="R898" s="411"/>
      <c r="S898" s="411"/>
      <c r="T898" s="411"/>
      <c r="U898" s="411"/>
      <c r="V898" s="411"/>
      <c r="W898" s="411"/>
      <c r="X898" s="411"/>
      <c r="Y898" s="411"/>
    </row>
    <row r="899" ht="15.75" customHeight="1">
      <c r="A899" s="411"/>
      <c r="B899" s="411"/>
      <c r="C899" s="411"/>
      <c r="D899" s="411"/>
      <c r="E899" s="411"/>
      <c r="F899" s="411"/>
      <c r="G899" s="411"/>
      <c r="H899" s="411"/>
      <c r="I899" s="411"/>
      <c r="J899" s="411"/>
      <c r="K899" s="411"/>
      <c r="L899" s="411"/>
      <c r="M899" s="411"/>
      <c r="N899" s="411"/>
      <c r="O899" s="411"/>
      <c r="P899" s="411"/>
      <c r="Q899" s="411"/>
      <c r="R899" s="411"/>
      <c r="S899" s="411"/>
      <c r="T899" s="411"/>
      <c r="U899" s="411"/>
      <c r="V899" s="411"/>
      <c r="W899" s="411"/>
      <c r="X899" s="411"/>
      <c r="Y899" s="411"/>
    </row>
    <row r="900" ht="15.75" customHeight="1">
      <c r="A900" s="411"/>
      <c r="B900" s="411"/>
      <c r="C900" s="411"/>
      <c r="D900" s="411"/>
      <c r="E900" s="411"/>
      <c r="F900" s="411"/>
      <c r="G900" s="411"/>
      <c r="H900" s="411"/>
      <c r="I900" s="411"/>
      <c r="J900" s="411"/>
      <c r="K900" s="411"/>
      <c r="L900" s="411"/>
      <c r="M900" s="411"/>
      <c r="N900" s="411"/>
      <c r="O900" s="411"/>
      <c r="P900" s="411"/>
      <c r="Q900" s="411"/>
      <c r="R900" s="411"/>
      <c r="S900" s="411"/>
      <c r="T900" s="411"/>
      <c r="U900" s="411"/>
      <c r="V900" s="411"/>
      <c r="W900" s="411"/>
      <c r="X900" s="411"/>
      <c r="Y900" s="411"/>
    </row>
    <row r="901" ht="15.75" customHeight="1">
      <c r="A901" s="411"/>
      <c r="B901" s="411"/>
      <c r="C901" s="411"/>
      <c r="D901" s="411"/>
      <c r="E901" s="411"/>
      <c r="F901" s="411"/>
      <c r="G901" s="411"/>
      <c r="H901" s="411"/>
      <c r="I901" s="411"/>
      <c r="J901" s="411"/>
      <c r="K901" s="411"/>
      <c r="L901" s="411"/>
      <c r="M901" s="411"/>
      <c r="N901" s="411"/>
      <c r="O901" s="411"/>
      <c r="P901" s="411"/>
      <c r="Q901" s="411"/>
      <c r="R901" s="411"/>
      <c r="S901" s="411"/>
      <c r="T901" s="411"/>
      <c r="U901" s="411"/>
      <c r="V901" s="411"/>
      <c r="W901" s="411"/>
      <c r="X901" s="411"/>
      <c r="Y901" s="411"/>
    </row>
    <row r="902" ht="15.75" customHeight="1">
      <c r="A902" s="411"/>
      <c r="B902" s="411"/>
      <c r="C902" s="411"/>
      <c r="D902" s="411"/>
      <c r="E902" s="411"/>
      <c r="F902" s="411"/>
      <c r="G902" s="411"/>
      <c r="H902" s="411"/>
      <c r="I902" s="411"/>
      <c r="J902" s="411"/>
      <c r="K902" s="411"/>
      <c r="L902" s="411"/>
      <c r="M902" s="411"/>
      <c r="N902" s="411"/>
      <c r="O902" s="411"/>
      <c r="P902" s="411"/>
      <c r="Q902" s="411"/>
      <c r="R902" s="411"/>
      <c r="S902" s="411"/>
      <c r="T902" s="411"/>
      <c r="U902" s="411"/>
      <c r="V902" s="411"/>
      <c r="W902" s="411"/>
      <c r="X902" s="411"/>
      <c r="Y902" s="411"/>
    </row>
    <row r="903" ht="15.75" customHeight="1">
      <c r="A903" s="411"/>
      <c r="B903" s="411"/>
      <c r="C903" s="411"/>
      <c r="D903" s="411"/>
      <c r="E903" s="411"/>
      <c r="F903" s="411"/>
      <c r="G903" s="411"/>
      <c r="H903" s="411"/>
      <c r="I903" s="411"/>
      <c r="J903" s="411"/>
      <c r="K903" s="411"/>
      <c r="L903" s="411"/>
      <c r="M903" s="411"/>
      <c r="N903" s="411"/>
      <c r="O903" s="411"/>
      <c r="P903" s="411"/>
      <c r="Q903" s="411"/>
      <c r="R903" s="411"/>
      <c r="S903" s="411"/>
      <c r="T903" s="411"/>
      <c r="U903" s="411"/>
      <c r="V903" s="411"/>
      <c r="W903" s="411"/>
      <c r="X903" s="411"/>
      <c r="Y903" s="411"/>
    </row>
    <row r="904" ht="15.75" customHeight="1">
      <c r="A904" s="411"/>
      <c r="B904" s="411"/>
      <c r="C904" s="411"/>
      <c r="D904" s="411"/>
      <c r="E904" s="411"/>
      <c r="F904" s="411"/>
      <c r="G904" s="411"/>
      <c r="H904" s="411"/>
      <c r="I904" s="411"/>
      <c r="J904" s="411"/>
      <c r="K904" s="411"/>
      <c r="L904" s="411"/>
      <c r="M904" s="411"/>
      <c r="N904" s="411"/>
      <c r="O904" s="411"/>
      <c r="P904" s="411"/>
      <c r="Q904" s="411"/>
      <c r="R904" s="411"/>
      <c r="S904" s="411"/>
      <c r="T904" s="411"/>
      <c r="U904" s="411"/>
      <c r="V904" s="411"/>
      <c r="W904" s="411"/>
      <c r="X904" s="411"/>
      <c r="Y904" s="411"/>
    </row>
    <row r="905" ht="15.75" customHeight="1">
      <c r="A905" s="411"/>
      <c r="B905" s="411"/>
      <c r="C905" s="411"/>
      <c r="D905" s="411"/>
      <c r="E905" s="411"/>
      <c r="F905" s="411"/>
      <c r="G905" s="411"/>
      <c r="H905" s="411"/>
      <c r="I905" s="411"/>
      <c r="J905" s="411"/>
      <c r="K905" s="411"/>
      <c r="L905" s="411"/>
      <c r="M905" s="411"/>
      <c r="N905" s="411"/>
      <c r="O905" s="411"/>
      <c r="P905" s="411"/>
      <c r="Q905" s="411"/>
      <c r="R905" s="411"/>
      <c r="S905" s="411"/>
      <c r="T905" s="411"/>
      <c r="U905" s="411"/>
      <c r="V905" s="411"/>
      <c r="W905" s="411"/>
      <c r="X905" s="411"/>
      <c r="Y905" s="411"/>
    </row>
    <row r="906" ht="15.75" customHeight="1">
      <c r="A906" s="411"/>
      <c r="B906" s="411"/>
      <c r="C906" s="411"/>
      <c r="D906" s="411"/>
      <c r="E906" s="411"/>
      <c r="F906" s="411"/>
      <c r="G906" s="411"/>
      <c r="H906" s="411"/>
      <c r="I906" s="411"/>
      <c r="J906" s="411"/>
      <c r="K906" s="411"/>
      <c r="L906" s="411"/>
      <c r="M906" s="411"/>
      <c r="N906" s="411"/>
      <c r="O906" s="411"/>
      <c r="P906" s="411"/>
      <c r="Q906" s="411"/>
      <c r="R906" s="411"/>
      <c r="S906" s="411"/>
      <c r="T906" s="411"/>
      <c r="U906" s="411"/>
      <c r="V906" s="411"/>
      <c r="W906" s="411"/>
      <c r="X906" s="411"/>
      <c r="Y906" s="411"/>
    </row>
    <row r="907" ht="15.75" customHeight="1">
      <c r="A907" s="411"/>
      <c r="B907" s="411"/>
      <c r="C907" s="411"/>
      <c r="D907" s="411"/>
      <c r="E907" s="411"/>
      <c r="F907" s="411"/>
      <c r="G907" s="411"/>
      <c r="H907" s="411"/>
      <c r="I907" s="411"/>
      <c r="J907" s="411"/>
      <c r="K907" s="411"/>
      <c r="L907" s="411"/>
      <c r="M907" s="411"/>
      <c r="N907" s="411"/>
      <c r="O907" s="411"/>
      <c r="P907" s="411"/>
      <c r="Q907" s="411"/>
      <c r="R907" s="411"/>
      <c r="S907" s="411"/>
      <c r="T907" s="411"/>
      <c r="U907" s="411"/>
      <c r="V907" s="411"/>
      <c r="W907" s="411"/>
      <c r="X907" s="411"/>
      <c r="Y907" s="411"/>
    </row>
    <row r="908" ht="15.75" customHeight="1">
      <c r="A908" s="411"/>
      <c r="B908" s="411"/>
      <c r="C908" s="411"/>
      <c r="D908" s="411"/>
      <c r="E908" s="411"/>
      <c r="F908" s="411"/>
      <c r="G908" s="411"/>
      <c r="H908" s="411"/>
      <c r="I908" s="411"/>
      <c r="J908" s="411"/>
      <c r="K908" s="411"/>
      <c r="L908" s="411"/>
      <c r="M908" s="411"/>
      <c r="N908" s="411"/>
      <c r="O908" s="411"/>
      <c r="P908" s="411"/>
      <c r="Q908" s="411"/>
      <c r="R908" s="411"/>
      <c r="S908" s="411"/>
      <c r="T908" s="411"/>
      <c r="U908" s="411"/>
      <c r="V908" s="411"/>
      <c r="W908" s="411"/>
      <c r="X908" s="411"/>
      <c r="Y908" s="411"/>
    </row>
    <row r="909" ht="15.75" customHeight="1">
      <c r="A909" s="411"/>
      <c r="B909" s="411"/>
      <c r="C909" s="411"/>
      <c r="D909" s="411"/>
      <c r="E909" s="411"/>
      <c r="F909" s="411"/>
      <c r="G909" s="411"/>
      <c r="H909" s="411"/>
      <c r="I909" s="411"/>
      <c r="J909" s="411"/>
      <c r="K909" s="411"/>
      <c r="L909" s="411"/>
      <c r="M909" s="411"/>
      <c r="N909" s="411"/>
      <c r="O909" s="411"/>
      <c r="P909" s="411"/>
      <c r="Q909" s="411"/>
      <c r="R909" s="411"/>
      <c r="S909" s="411"/>
      <c r="T909" s="411"/>
      <c r="U909" s="411"/>
      <c r="V909" s="411"/>
      <c r="W909" s="411"/>
      <c r="X909" s="411"/>
      <c r="Y909" s="411"/>
    </row>
    <row r="910" ht="15.75" customHeight="1">
      <c r="A910" s="411"/>
      <c r="B910" s="411"/>
      <c r="C910" s="411"/>
      <c r="D910" s="411"/>
      <c r="E910" s="411"/>
      <c r="F910" s="411"/>
      <c r="G910" s="411"/>
      <c r="H910" s="411"/>
      <c r="I910" s="411"/>
      <c r="J910" s="411"/>
      <c r="K910" s="411"/>
      <c r="L910" s="411"/>
      <c r="M910" s="411"/>
      <c r="N910" s="411"/>
      <c r="O910" s="411"/>
      <c r="P910" s="411"/>
      <c r="Q910" s="411"/>
      <c r="R910" s="411"/>
      <c r="S910" s="411"/>
      <c r="T910" s="411"/>
      <c r="U910" s="411"/>
      <c r="V910" s="411"/>
      <c r="W910" s="411"/>
      <c r="X910" s="411"/>
      <c r="Y910" s="411"/>
    </row>
    <row r="911" ht="15.75" customHeight="1">
      <c r="A911" s="411"/>
      <c r="B911" s="411"/>
      <c r="C911" s="411"/>
      <c r="D911" s="411"/>
      <c r="E911" s="411"/>
      <c r="F911" s="411"/>
      <c r="G911" s="411"/>
      <c r="H911" s="411"/>
      <c r="I911" s="411"/>
      <c r="J911" s="411"/>
      <c r="K911" s="411"/>
      <c r="L911" s="411"/>
      <c r="M911" s="411"/>
      <c r="N911" s="411"/>
      <c r="O911" s="411"/>
      <c r="P911" s="411"/>
      <c r="Q911" s="411"/>
      <c r="R911" s="411"/>
      <c r="S911" s="411"/>
      <c r="T911" s="411"/>
      <c r="U911" s="411"/>
      <c r="V911" s="411"/>
      <c r="W911" s="411"/>
      <c r="X911" s="411"/>
      <c r="Y911" s="411"/>
    </row>
    <row r="912" ht="15.75" customHeight="1">
      <c r="A912" s="411"/>
      <c r="B912" s="411"/>
      <c r="C912" s="411"/>
      <c r="D912" s="411"/>
      <c r="E912" s="411"/>
      <c r="F912" s="411"/>
      <c r="G912" s="411"/>
      <c r="H912" s="411"/>
      <c r="I912" s="411"/>
      <c r="J912" s="411"/>
      <c r="K912" s="411"/>
      <c r="L912" s="411"/>
      <c r="M912" s="411"/>
      <c r="N912" s="411"/>
      <c r="O912" s="411"/>
      <c r="P912" s="411"/>
      <c r="Q912" s="411"/>
      <c r="R912" s="411"/>
      <c r="S912" s="411"/>
      <c r="T912" s="411"/>
      <c r="U912" s="411"/>
      <c r="V912" s="411"/>
      <c r="W912" s="411"/>
      <c r="X912" s="411"/>
      <c r="Y912" s="411"/>
    </row>
    <row r="913" ht="15.75" customHeight="1">
      <c r="A913" s="411"/>
      <c r="B913" s="411"/>
      <c r="C913" s="411"/>
      <c r="D913" s="411"/>
      <c r="E913" s="411"/>
      <c r="F913" s="411"/>
      <c r="G913" s="411"/>
      <c r="H913" s="411"/>
      <c r="I913" s="411"/>
      <c r="J913" s="411"/>
      <c r="K913" s="411"/>
      <c r="L913" s="411"/>
      <c r="M913" s="411"/>
      <c r="N913" s="411"/>
      <c r="O913" s="411"/>
      <c r="P913" s="411"/>
      <c r="Q913" s="411"/>
      <c r="R913" s="411"/>
      <c r="S913" s="411"/>
      <c r="T913" s="411"/>
      <c r="U913" s="411"/>
      <c r="V913" s="411"/>
      <c r="W913" s="411"/>
      <c r="X913" s="411"/>
      <c r="Y913" s="411"/>
    </row>
    <row r="914" ht="15.75" customHeight="1">
      <c r="A914" s="411"/>
      <c r="B914" s="411"/>
      <c r="C914" s="411"/>
      <c r="D914" s="411"/>
      <c r="E914" s="411"/>
      <c r="F914" s="411"/>
      <c r="G914" s="411"/>
      <c r="H914" s="411"/>
      <c r="I914" s="411"/>
      <c r="J914" s="411"/>
      <c r="K914" s="411"/>
      <c r="L914" s="411"/>
      <c r="M914" s="411"/>
      <c r="N914" s="411"/>
      <c r="O914" s="411"/>
      <c r="P914" s="411"/>
      <c r="Q914" s="411"/>
      <c r="R914" s="411"/>
      <c r="S914" s="411"/>
      <c r="T914" s="411"/>
      <c r="U914" s="411"/>
      <c r="V914" s="411"/>
      <c r="W914" s="411"/>
      <c r="X914" s="411"/>
      <c r="Y914" s="411"/>
    </row>
    <row r="915" ht="15.75" customHeight="1">
      <c r="A915" s="411"/>
      <c r="B915" s="411"/>
      <c r="C915" s="411"/>
      <c r="D915" s="411"/>
      <c r="E915" s="411"/>
      <c r="F915" s="411"/>
      <c r="G915" s="411"/>
      <c r="H915" s="411"/>
      <c r="I915" s="411"/>
      <c r="J915" s="411"/>
      <c r="K915" s="411"/>
      <c r="L915" s="411"/>
      <c r="M915" s="411"/>
      <c r="N915" s="411"/>
      <c r="O915" s="411"/>
      <c r="P915" s="411"/>
      <c r="Q915" s="411"/>
      <c r="R915" s="411"/>
      <c r="S915" s="411"/>
      <c r="T915" s="411"/>
      <c r="U915" s="411"/>
      <c r="V915" s="411"/>
      <c r="W915" s="411"/>
      <c r="X915" s="411"/>
      <c r="Y915" s="411"/>
    </row>
    <row r="916" ht="15.75" customHeight="1">
      <c r="A916" s="411"/>
      <c r="B916" s="411"/>
      <c r="C916" s="411"/>
      <c r="D916" s="411"/>
      <c r="E916" s="411"/>
      <c r="F916" s="411"/>
      <c r="G916" s="411"/>
      <c r="H916" s="411"/>
      <c r="I916" s="411"/>
      <c r="J916" s="411"/>
      <c r="K916" s="411"/>
      <c r="L916" s="411"/>
      <c r="M916" s="411"/>
      <c r="N916" s="411"/>
      <c r="O916" s="411"/>
      <c r="P916" s="411"/>
      <c r="Q916" s="411"/>
      <c r="R916" s="411"/>
      <c r="S916" s="411"/>
      <c r="T916" s="411"/>
      <c r="U916" s="411"/>
      <c r="V916" s="411"/>
      <c r="W916" s="411"/>
      <c r="X916" s="411"/>
      <c r="Y916" s="411"/>
    </row>
    <row r="917" ht="15.75" customHeight="1">
      <c r="A917" s="411"/>
      <c r="B917" s="411"/>
      <c r="C917" s="411"/>
      <c r="D917" s="411"/>
      <c r="E917" s="411"/>
      <c r="F917" s="411"/>
      <c r="G917" s="411"/>
      <c r="H917" s="411"/>
      <c r="I917" s="411"/>
      <c r="J917" s="411"/>
      <c r="K917" s="411"/>
      <c r="L917" s="411"/>
      <c r="M917" s="411"/>
      <c r="N917" s="411"/>
      <c r="O917" s="411"/>
      <c r="P917" s="411"/>
      <c r="Q917" s="411"/>
      <c r="R917" s="411"/>
      <c r="S917" s="411"/>
      <c r="T917" s="411"/>
      <c r="U917" s="411"/>
      <c r="V917" s="411"/>
      <c r="W917" s="411"/>
      <c r="X917" s="411"/>
      <c r="Y917" s="411"/>
    </row>
    <row r="918" ht="15.75" customHeight="1">
      <c r="A918" s="411"/>
      <c r="B918" s="411"/>
      <c r="C918" s="411"/>
      <c r="D918" s="411"/>
      <c r="E918" s="411"/>
      <c r="F918" s="411"/>
      <c r="G918" s="411"/>
      <c r="H918" s="411"/>
      <c r="I918" s="411"/>
      <c r="J918" s="411"/>
      <c r="K918" s="411"/>
      <c r="L918" s="411"/>
      <c r="M918" s="411"/>
      <c r="N918" s="411"/>
      <c r="O918" s="411"/>
      <c r="P918" s="411"/>
      <c r="Q918" s="411"/>
      <c r="R918" s="411"/>
      <c r="S918" s="411"/>
      <c r="T918" s="411"/>
      <c r="U918" s="411"/>
      <c r="V918" s="411"/>
      <c r="W918" s="411"/>
      <c r="X918" s="411"/>
      <c r="Y918" s="411"/>
    </row>
    <row r="919" ht="15.75" customHeight="1">
      <c r="A919" s="411"/>
      <c r="B919" s="411"/>
      <c r="C919" s="411"/>
      <c r="D919" s="411"/>
      <c r="E919" s="411"/>
      <c r="F919" s="411"/>
      <c r="G919" s="411"/>
      <c r="H919" s="411"/>
      <c r="I919" s="411"/>
      <c r="J919" s="411"/>
      <c r="K919" s="411"/>
      <c r="L919" s="411"/>
      <c r="M919" s="411"/>
      <c r="N919" s="411"/>
      <c r="O919" s="411"/>
      <c r="P919" s="411"/>
      <c r="Q919" s="411"/>
      <c r="R919" s="411"/>
      <c r="S919" s="411"/>
      <c r="T919" s="411"/>
      <c r="U919" s="411"/>
      <c r="V919" s="411"/>
      <c r="W919" s="411"/>
      <c r="X919" s="411"/>
      <c r="Y919" s="411"/>
    </row>
    <row r="920" ht="15.75" customHeight="1">
      <c r="A920" s="411"/>
      <c r="B920" s="411"/>
      <c r="C920" s="411"/>
      <c r="D920" s="411"/>
      <c r="E920" s="411"/>
      <c r="F920" s="411"/>
      <c r="G920" s="411"/>
      <c r="H920" s="411"/>
      <c r="I920" s="411"/>
      <c r="J920" s="411"/>
      <c r="K920" s="411"/>
      <c r="L920" s="411"/>
      <c r="M920" s="411"/>
      <c r="N920" s="411"/>
      <c r="O920" s="411"/>
      <c r="P920" s="411"/>
      <c r="Q920" s="411"/>
      <c r="R920" s="411"/>
      <c r="S920" s="411"/>
      <c r="T920" s="411"/>
      <c r="U920" s="411"/>
      <c r="V920" s="411"/>
      <c r="W920" s="411"/>
      <c r="X920" s="411"/>
      <c r="Y920" s="411"/>
    </row>
    <row r="921" ht="15.75" customHeight="1">
      <c r="A921" s="411"/>
      <c r="B921" s="411"/>
      <c r="C921" s="411"/>
      <c r="D921" s="411"/>
      <c r="E921" s="411"/>
      <c r="F921" s="411"/>
      <c r="G921" s="411"/>
      <c r="H921" s="411"/>
      <c r="I921" s="411"/>
      <c r="J921" s="411"/>
      <c r="K921" s="411"/>
      <c r="L921" s="411"/>
      <c r="M921" s="411"/>
      <c r="N921" s="411"/>
      <c r="O921" s="411"/>
      <c r="P921" s="411"/>
      <c r="Q921" s="411"/>
      <c r="R921" s="411"/>
      <c r="S921" s="411"/>
      <c r="T921" s="411"/>
      <c r="U921" s="411"/>
      <c r="V921" s="411"/>
      <c r="W921" s="411"/>
      <c r="X921" s="411"/>
      <c r="Y921" s="411"/>
    </row>
    <row r="922" ht="15.75" customHeight="1">
      <c r="A922" s="411"/>
      <c r="B922" s="411"/>
      <c r="C922" s="411"/>
      <c r="D922" s="411"/>
      <c r="E922" s="411"/>
      <c r="F922" s="411"/>
      <c r="G922" s="411"/>
      <c r="H922" s="411"/>
      <c r="I922" s="411"/>
      <c r="J922" s="411"/>
      <c r="K922" s="411"/>
      <c r="L922" s="411"/>
      <c r="M922" s="411"/>
      <c r="N922" s="411"/>
      <c r="O922" s="411"/>
      <c r="P922" s="411"/>
      <c r="Q922" s="411"/>
      <c r="R922" s="411"/>
      <c r="S922" s="411"/>
      <c r="T922" s="411"/>
      <c r="U922" s="411"/>
      <c r="V922" s="411"/>
      <c r="W922" s="411"/>
      <c r="X922" s="411"/>
      <c r="Y922" s="411"/>
    </row>
    <row r="923" ht="15.75" customHeight="1">
      <c r="A923" s="411"/>
      <c r="B923" s="411"/>
      <c r="C923" s="411"/>
      <c r="D923" s="411"/>
      <c r="E923" s="411"/>
      <c r="F923" s="411"/>
      <c r="G923" s="411"/>
      <c r="H923" s="411"/>
      <c r="I923" s="411"/>
      <c r="J923" s="411"/>
      <c r="K923" s="411"/>
      <c r="L923" s="411"/>
      <c r="M923" s="411"/>
      <c r="N923" s="411"/>
      <c r="O923" s="411"/>
      <c r="P923" s="411"/>
      <c r="Q923" s="411"/>
      <c r="R923" s="411"/>
      <c r="S923" s="411"/>
      <c r="T923" s="411"/>
      <c r="U923" s="411"/>
      <c r="V923" s="411"/>
      <c r="W923" s="411"/>
      <c r="X923" s="411"/>
      <c r="Y923" s="411"/>
    </row>
    <row r="924" ht="15.75" customHeight="1">
      <c r="A924" s="411"/>
      <c r="B924" s="411"/>
      <c r="C924" s="411"/>
      <c r="D924" s="411"/>
      <c r="E924" s="411"/>
      <c r="F924" s="411"/>
      <c r="G924" s="411"/>
      <c r="H924" s="411"/>
      <c r="I924" s="411"/>
      <c r="J924" s="411"/>
      <c r="K924" s="411"/>
      <c r="L924" s="411"/>
      <c r="M924" s="411"/>
      <c r="N924" s="411"/>
      <c r="O924" s="411"/>
      <c r="P924" s="411"/>
      <c r="Q924" s="411"/>
      <c r="R924" s="411"/>
      <c r="S924" s="411"/>
      <c r="T924" s="411"/>
      <c r="U924" s="411"/>
      <c r="V924" s="411"/>
      <c r="W924" s="411"/>
      <c r="X924" s="411"/>
      <c r="Y924" s="411"/>
    </row>
    <row r="925" ht="15.75" customHeight="1">
      <c r="A925" s="411"/>
      <c r="B925" s="411"/>
      <c r="C925" s="411"/>
      <c r="D925" s="411"/>
      <c r="E925" s="411"/>
      <c r="F925" s="411"/>
      <c r="G925" s="411"/>
      <c r="H925" s="411"/>
      <c r="I925" s="411"/>
      <c r="J925" s="411"/>
      <c r="K925" s="411"/>
      <c r="L925" s="411"/>
      <c r="M925" s="411"/>
      <c r="N925" s="411"/>
      <c r="O925" s="411"/>
      <c r="P925" s="411"/>
      <c r="Q925" s="411"/>
      <c r="R925" s="411"/>
      <c r="S925" s="411"/>
      <c r="T925" s="411"/>
      <c r="U925" s="411"/>
      <c r="V925" s="411"/>
      <c r="W925" s="411"/>
      <c r="X925" s="411"/>
      <c r="Y925" s="411"/>
    </row>
    <row r="926" ht="15.75" customHeight="1">
      <c r="A926" s="411"/>
      <c r="B926" s="411"/>
      <c r="C926" s="411"/>
      <c r="D926" s="411"/>
      <c r="E926" s="411"/>
      <c r="F926" s="411"/>
      <c r="G926" s="411"/>
      <c r="H926" s="411"/>
      <c r="I926" s="411"/>
      <c r="J926" s="411"/>
      <c r="K926" s="411"/>
      <c r="L926" s="411"/>
      <c r="M926" s="411"/>
      <c r="N926" s="411"/>
      <c r="O926" s="411"/>
      <c r="P926" s="411"/>
      <c r="Q926" s="411"/>
      <c r="R926" s="411"/>
      <c r="S926" s="411"/>
      <c r="T926" s="411"/>
      <c r="U926" s="411"/>
      <c r="V926" s="411"/>
      <c r="W926" s="411"/>
      <c r="X926" s="411"/>
      <c r="Y926" s="411"/>
    </row>
    <row r="927" ht="15.75" customHeight="1">
      <c r="A927" s="411"/>
      <c r="B927" s="411"/>
      <c r="C927" s="411"/>
      <c r="D927" s="411"/>
      <c r="E927" s="411"/>
      <c r="F927" s="411"/>
      <c r="G927" s="411"/>
      <c r="H927" s="411"/>
      <c r="I927" s="411"/>
      <c r="J927" s="411"/>
      <c r="K927" s="411"/>
      <c r="L927" s="411"/>
      <c r="M927" s="411"/>
      <c r="N927" s="411"/>
      <c r="O927" s="411"/>
      <c r="P927" s="411"/>
      <c r="Q927" s="411"/>
      <c r="R927" s="411"/>
      <c r="S927" s="411"/>
      <c r="T927" s="411"/>
      <c r="U927" s="411"/>
      <c r="V927" s="411"/>
      <c r="W927" s="411"/>
      <c r="X927" s="411"/>
      <c r="Y927" s="411"/>
    </row>
    <row r="928" ht="15.75" customHeight="1">
      <c r="A928" s="411"/>
      <c r="B928" s="411"/>
      <c r="C928" s="411"/>
      <c r="D928" s="411"/>
      <c r="E928" s="411"/>
      <c r="F928" s="411"/>
      <c r="G928" s="411"/>
      <c r="H928" s="411"/>
      <c r="I928" s="411"/>
      <c r="J928" s="411"/>
      <c r="K928" s="411"/>
      <c r="L928" s="411"/>
      <c r="M928" s="411"/>
      <c r="N928" s="411"/>
      <c r="O928" s="411"/>
      <c r="P928" s="411"/>
      <c r="Q928" s="411"/>
      <c r="R928" s="411"/>
      <c r="S928" s="411"/>
      <c r="T928" s="411"/>
      <c r="U928" s="411"/>
      <c r="V928" s="411"/>
      <c r="W928" s="411"/>
      <c r="X928" s="411"/>
      <c r="Y928" s="411"/>
    </row>
    <row r="929" ht="15.75" customHeight="1">
      <c r="A929" s="411"/>
      <c r="B929" s="411"/>
      <c r="C929" s="411"/>
      <c r="D929" s="411"/>
      <c r="E929" s="411"/>
      <c r="F929" s="411"/>
      <c r="G929" s="411"/>
      <c r="H929" s="411"/>
      <c r="I929" s="411"/>
      <c r="J929" s="411"/>
      <c r="K929" s="411"/>
      <c r="L929" s="411"/>
      <c r="M929" s="411"/>
      <c r="N929" s="411"/>
      <c r="O929" s="411"/>
      <c r="P929" s="411"/>
      <c r="Q929" s="411"/>
      <c r="R929" s="411"/>
      <c r="S929" s="411"/>
      <c r="T929" s="411"/>
      <c r="U929" s="411"/>
      <c r="V929" s="411"/>
      <c r="W929" s="411"/>
      <c r="X929" s="411"/>
      <c r="Y929" s="411"/>
    </row>
    <row r="930" ht="15.75" customHeight="1">
      <c r="A930" s="411"/>
      <c r="B930" s="411"/>
      <c r="C930" s="411"/>
      <c r="D930" s="411"/>
      <c r="E930" s="411"/>
      <c r="F930" s="411"/>
      <c r="G930" s="411"/>
      <c r="H930" s="411"/>
      <c r="I930" s="411"/>
      <c r="J930" s="411"/>
      <c r="K930" s="411"/>
      <c r="L930" s="411"/>
      <c r="M930" s="411"/>
      <c r="N930" s="411"/>
      <c r="O930" s="411"/>
      <c r="P930" s="411"/>
      <c r="Q930" s="411"/>
      <c r="R930" s="411"/>
      <c r="S930" s="411"/>
      <c r="T930" s="411"/>
      <c r="U930" s="411"/>
      <c r="V930" s="411"/>
      <c r="W930" s="411"/>
      <c r="X930" s="411"/>
      <c r="Y930" s="411"/>
    </row>
    <row r="931" ht="15.75" customHeight="1">
      <c r="A931" s="411"/>
      <c r="B931" s="411"/>
      <c r="C931" s="411"/>
      <c r="D931" s="411"/>
      <c r="E931" s="411"/>
      <c r="F931" s="411"/>
      <c r="G931" s="411"/>
      <c r="H931" s="411"/>
      <c r="I931" s="411"/>
      <c r="J931" s="411"/>
      <c r="K931" s="411"/>
      <c r="L931" s="411"/>
      <c r="M931" s="411"/>
      <c r="N931" s="411"/>
      <c r="O931" s="411"/>
      <c r="P931" s="411"/>
      <c r="Q931" s="411"/>
      <c r="R931" s="411"/>
      <c r="S931" s="411"/>
      <c r="T931" s="411"/>
      <c r="U931" s="411"/>
      <c r="V931" s="411"/>
      <c r="W931" s="411"/>
      <c r="X931" s="411"/>
      <c r="Y931" s="411"/>
    </row>
    <row r="932" ht="15.75" customHeight="1">
      <c r="A932" s="411"/>
      <c r="B932" s="411"/>
      <c r="C932" s="411"/>
      <c r="D932" s="411"/>
      <c r="E932" s="411"/>
      <c r="F932" s="411"/>
      <c r="G932" s="411"/>
      <c r="H932" s="411"/>
      <c r="I932" s="411"/>
      <c r="J932" s="411"/>
      <c r="K932" s="411"/>
      <c r="L932" s="411"/>
      <c r="M932" s="411"/>
      <c r="N932" s="411"/>
      <c r="O932" s="411"/>
      <c r="P932" s="411"/>
      <c r="Q932" s="411"/>
      <c r="R932" s="411"/>
      <c r="S932" s="411"/>
      <c r="T932" s="411"/>
      <c r="U932" s="411"/>
      <c r="V932" s="411"/>
      <c r="W932" s="411"/>
      <c r="X932" s="411"/>
      <c r="Y932" s="411"/>
    </row>
    <row r="933" ht="15.75" customHeight="1">
      <c r="A933" s="411"/>
      <c r="B933" s="411"/>
      <c r="C933" s="411"/>
      <c r="D933" s="411"/>
      <c r="E933" s="411"/>
      <c r="F933" s="411"/>
      <c r="G933" s="411"/>
      <c r="H933" s="411"/>
      <c r="I933" s="411"/>
      <c r="J933" s="411"/>
      <c r="K933" s="411"/>
      <c r="L933" s="411"/>
      <c r="M933" s="411"/>
      <c r="N933" s="411"/>
      <c r="O933" s="411"/>
      <c r="P933" s="411"/>
      <c r="Q933" s="411"/>
      <c r="R933" s="411"/>
      <c r="S933" s="411"/>
      <c r="T933" s="411"/>
      <c r="U933" s="411"/>
      <c r="V933" s="411"/>
      <c r="W933" s="411"/>
      <c r="X933" s="411"/>
      <c r="Y933" s="411"/>
    </row>
    <row r="934" ht="15.75" customHeight="1">
      <c r="A934" s="411"/>
      <c r="B934" s="411"/>
      <c r="C934" s="411"/>
      <c r="D934" s="411"/>
      <c r="E934" s="411"/>
      <c r="F934" s="411"/>
      <c r="G934" s="411"/>
      <c r="H934" s="411"/>
      <c r="I934" s="411"/>
      <c r="J934" s="411"/>
      <c r="K934" s="411"/>
      <c r="L934" s="411"/>
      <c r="M934" s="411"/>
      <c r="N934" s="411"/>
      <c r="O934" s="411"/>
      <c r="P934" s="411"/>
      <c r="Q934" s="411"/>
      <c r="R934" s="411"/>
      <c r="S934" s="411"/>
      <c r="T934" s="411"/>
      <c r="U934" s="411"/>
      <c r="V934" s="411"/>
      <c r="W934" s="411"/>
      <c r="X934" s="411"/>
      <c r="Y934" s="411"/>
    </row>
    <row r="935" ht="15.75" customHeight="1">
      <c r="A935" s="411"/>
      <c r="B935" s="411"/>
      <c r="C935" s="411"/>
      <c r="D935" s="411"/>
      <c r="E935" s="411"/>
      <c r="F935" s="411"/>
      <c r="G935" s="411"/>
      <c r="H935" s="411"/>
      <c r="I935" s="411"/>
      <c r="J935" s="411"/>
      <c r="K935" s="411"/>
      <c r="L935" s="411"/>
      <c r="M935" s="411"/>
      <c r="N935" s="411"/>
      <c r="O935" s="411"/>
      <c r="P935" s="411"/>
      <c r="Q935" s="411"/>
      <c r="R935" s="411"/>
      <c r="S935" s="411"/>
      <c r="T935" s="411"/>
      <c r="U935" s="411"/>
      <c r="V935" s="411"/>
      <c r="W935" s="411"/>
      <c r="X935" s="411"/>
      <c r="Y935" s="411"/>
    </row>
    <row r="936" ht="15.75" customHeight="1">
      <c r="A936" s="411"/>
      <c r="B936" s="411"/>
      <c r="C936" s="411"/>
      <c r="D936" s="411"/>
      <c r="E936" s="411"/>
      <c r="F936" s="411"/>
      <c r="G936" s="411"/>
      <c r="H936" s="411"/>
      <c r="I936" s="411"/>
      <c r="J936" s="411"/>
      <c r="K936" s="411"/>
      <c r="L936" s="411"/>
      <c r="M936" s="411"/>
      <c r="N936" s="411"/>
      <c r="O936" s="411"/>
      <c r="P936" s="411"/>
      <c r="Q936" s="411"/>
      <c r="R936" s="411"/>
      <c r="S936" s="411"/>
      <c r="T936" s="411"/>
      <c r="U936" s="411"/>
      <c r="V936" s="411"/>
      <c r="W936" s="411"/>
      <c r="X936" s="411"/>
      <c r="Y936" s="411"/>
    </row>
    <row r="937" ht="15.75" customHeight="1">
      <c r="A937" s="411"/>
      <c r="B937" s="411"/>
      <c r="C937" s="411"/>
      <c r="D937" s="411"/>
      <c r="E937" s="411"/>
      <c r="F937" s="411"/>
      <c r="G937" s="411"/>
      <c r="H937" s="411"/>
      <c r="I937" s="411"/>
      <c r="J937" s="411"/>
      <c r="K937" s="411"/>
      <c r="L937" s="411"/>
      <c r="M937" s="411"/>
      <c r="N937" s="411"/>
      <c r="O937" s="411"/>
      <c r="P937" s="411"/>
      <c r="Q937" s="411"/>
      <c r="R937" s="411"/>
      <c r="S937" s="411"/>
      <c r="T937" s="411"/>
      <c r="U937" s="411"/>
      <c r="V937" s="411"/>
      <c r="W937" s="411"/>
      <c r="X937" s="411"/>
      <c r="Y937" s="411"/>
    </row>
    <row r="938" ht="15.75" customHeight="1">
      <c r="A938" s="411"/>
      <c r="B938" s="411"/>
      <c r="C938" s="411"/>
      <c r="D938" s="411"/>
      <c r="E938" s="411"/>
      <c r="F938" s="411"/>
      <c r="G938" s="411"/>
      <c r="H938" s="411"/>
      <c r="I938" s="411"/>
      <c r="J938" s="411"/>
      <c r="K938" s="411"/>
      <c r="L938" s="411"/>
      <c r="M938" s="411"/>
      <c r="N938" s="411"/>
      <c r="O938" s="411"/>
      <c r="P938" s="411"/>
      <c r="Q938" s="411"/>
      <c r="R938" s="411"/>
      <c r="S938" s="411"/>
      <c r="T938" s="411"/>
      <c r="U938" s="411"/>
      <c r="V938" s="411"/>
      <c r="W938" s="411"/>
      <c r="X938" s="411"/>
      <c r="Y938" s="411"/>
    </row>
    <row r="939" ht="15.75" customHeight="1">
      <c r="A939" s="411"/>
      <c r="B939" s="411"/>
      <c r="C939" s="411"/>
      <c r="D939" s="411"/>
      <c r="E939" s="411"/>
      <c r="F939" s="411"/>
      <c r="G939" s="411"/>
      <c r="H939" s="411"/>
      <c r="I939" s="411"/>
      <c r="J939" s="411"/>
      <c r="K939" s="411"/>
      <c r="L939" s="411"/>
      <c r="M939" s="411"/>
      <c r="N939" s="411"/>
      <c r="O939" s="411"/>
      <c r="P939" s="411"/>
      <c r="Q939" s="411"/>
      <c r="R939" s="411"/>
      <c r="S939" s="411"/>
      <c r="T939" s="411"/>
      <c r="U939" s="411"/>
      <c r="V939" s="411"/>
      <c r="W939" s="411"/>
      <c r="X939" s="411"/>
      <c r="Y939" s="411"/>
    </row>
    <row r="940" ht="15.75" customHeight="1">
      <c r="A940" s="411"/>
      <c r="B940" s="411"/>
      <c r="C940" s="411"/>
      <c r="D940" s="411"/>
      <c r="E940" s="411"/>
      <c r="F940" s="411"/>
      <c r="G940" s="411"/>
      <c r="H940" s="411"/>
      <c r="I940" s="411"/>
      <c r="J940" s="411"/>
      <c r="K940" s="411"/>
      <c r="L940" s="411"/>
      <c r="M940" s="411"/>
      <c r="N940" s="411"/>
      <c r="O940" s="411"/>
      <c r="P940" s="411"/>
      <c r="Q940" s="411"/>
      <c r="R940" s="411"/>
      <c r="S940" s="411"/>
      <c r="T940" s="411"/>
      <c r="U940" s="411"/>
      <c r="V940" s="411"/>
      <c r="W940" s="411"/>
      <c r="X940" s="411"/>
      <c r="Y940" s="411"/>
    </row>
    <row r="941" ht="15.75" customHeight="1">
      <c r="A941" s="411"/>
      <c r="B941" s="411"/>
      <c r="C941" s="411"/>
      <c r="D941" s="411"/>
      <c r="E941" s="411"/>
      <c r="F941" s="411"/>
      <c r="G941" s="411"/>
      <c r="H941" s="411"/>
      <c r="I941" s="411"/>
      <c r="J941" s="411"/>
      <c r="K941" s="411"/>
      <c r="L941" s="411"/>
      <c r="M941" s="411"/>
      <c r="N941" s="411"/>
      <c r="O941" s="411"/>
      <c r="P941" s="411"/>
      <c r="Q941" s="411"/>
      <c r="R941" s="411"/>
      <c r="S941" s="411"/>
      <c r="T941" s="411"/>
      <c r="U941" s="411"/>
      <c r="V941" s="411"/>
      <c r="W941" s="411"/>
      <c r="X941" s="411"/>
      <c r="Y941" s="411"/>
    </row>
    <row r="942" ht="15.75" customHeight="1">
      <c r="A942" s="411"/>
      <c r="B942" s="411"/>
      <c r="C942" s="411"/>
      <c r="D942" s="411"/>
      <c r="E942" s="411"/>
      <c r="F942" s="411"/>
      <c r="G942" s="411"/>
      <c r="H942" s="411"/>
      <c r="I942" s="411"/>
      <c r="J942" s="411"/>
      <c r="K942" s="411"/>
      <c r="L942" s="411"/>
      <c r="M942" s="411"/>
      <c r="N942" s="411"/>
      <c r="O942" s="411"/>
      <c r="P942" s="411"/>
      <c r="Q942" s="411"/>
      <c r="R942" s="411"/>
      <c r="S942" s="411"/>
      <c r="T942" s="411"/>
      <c r="U942" s="411"/>
      <c r="V942" s="411"/>
      <c r="W942" s="411"/>
      <c r="X942" s="411"/>
      <c r="Y942" s="411"/>
    </row>
    <row r="943" ht="15.75" customHeight="1">
      <c r="A943" s="411"/>
      <c r="B943" s="411"/>
      <c r="C943" s="411"/>
      <c r="D943" s="411"/>
      <c r="E943" s="411"/>
      <c r="F943" s="411"/>
      <c r="G943" s="411"/>
      <c r="H943" s="411"/>
      <c r="I943" s="411"/>
      <c r="J943" s="411"/>
      <c r="K943" s="411"/>
      <c r="L943" s="411"/>
      <c r="M943" s="411"/>
      <c r="N943" s="411"/>
      <c r="O943" s="411"/>
      <c r="P943" s="411"/>
      <c r="Q943" s="411"/>
      <c r="R943" s="411"/>
      <c r="S943" s="411"/>
      <c r="T943" s="411"/>
      <c r="U943" s="411"/>
      <c r="V943" s="411"/>
      <c r="W943" s="411"/>
      <c r="X943" s="411"/>
      <c r="Y943" s="411"/>
    </row>
    <row r="944" ht="15.75" customHeight="1">
      <c r="A944" s="411"/>
      <c r="B944" s="411"/>
      <c r="C944" s="411"/>
      <c r="D944" s="411"/>
      <c r="E944" s="411"/>
      <c r="F944" s="411"/>
      <c r="G944" s="411"/>
      <c r="H944" s="411"/>
      <c r="I944" s="411"/>
      <c r="J944" s="411"/>
      <c r="K944" s="411"/>
      <c r="L944" s="411"/>
      <c r="M944" s="411"/>
      <c r="N944" s="411"/>
      <c r="O944" s="411"/>
      <c r="P944" s="411"/>
      <c r="Q944" s="411"/>
      <c r="R944" s="411"/>
      <c r="S944" s="411"/>
      <c r="T944" s="411"/>
      <c r="U944" s="411"/>
      <c r="V944" s="411"/>
      <c r="W944" s="411"/>
      <c r="X944" s="411"/>
      <c r="Y944" s="411"/>
    </row>
    <row r="945" ht="15.75" customHeight="1">
      <c r="A945" s="411"/>
      <c r="B945" s="411"/>
      <c r="C945" s="411"/>
      <c r="D945" s="411"/>
      <c r="E945" s="411"/>
      <c r="F945" s="411"/>
      <c r="G945" s="411"/>
      <c r="H945" s="411"/>
      <c r="I945" s="411"/>
      <c r="J945" s="411"/>
      <c r="K945" s="411"/>
      <c r="L945" s="411"/>
      <c r="M945" s="411"/>
      <c r="N945" s="411"/>
      <c r="O945" s="411"/>
      <c r="P945" s="411"/>
      <c r="Q945" s="411"/>
      <c r="R945" s="411"/>
      <c r="S945" s="411"/>
      <c r="T945" s="411"/>
      <c r="U945" s="411"/>
      <c r="V945" s="411"/>
      <c r="W945" s="411"/>
      <c r="X945" s="411"/>
      <c r="Y945" s="411"/>
    </row>
    <row r="946" ht="15.75" customHeight="1">
      <c r="A946" s="411"/>
      <c r="B946" s="411"/>
      <c r="C946" s="411"/>
      <c r="D946" s="411"/>
      <c r="E946" s="411"/>
      <c r="F946" s="411"/>
      <c r="G946" s="411"/>
      <c r="H946" s="411"/>
      <c r="I946" s="411"/>
      <c r="J946" s="411"/>
      <c r="K946" s="411"/>
      <c r="L946" s="411"/>
      <c r="M946" s="411"/>
      <c r="N946" s="411"/>
      <c r="O946" s="411"/>
      <c r="P946" s="411"/>
      <c r="Q946" s="411"/>
      <c r="R946" s="411"/>
      <c r="S946" s="411"/>
      <c r="T946" s="411"/>
      <c r="U946" s="411"/>
      <c r="V946" s="411"/>
      <c r="W946" s="411"/>
      <c r="X946" s="411"/>
      <c r="Y946" s="411"/>
    </row>
    <row r="947" ht="15.75" customHeight="1">
      <c r="A947" s="411"/>
      <c r="B947" s="411"/>
      <c r="C947" s="411"/>
      <c r="D947" s="411"/>
      <c r="E947" s="411"/>
      <c r="F947" s="411"/>
      <c r="G947" s="411"/>
      <c r="H947" s="411"/>
      <c r="I947" s="411"/>
      <c r="J947" s="411"/>
      <c r="K947" s="411"/>
      <c r="L947" s="411"/>
      <c r="M947" s="411"/>
      <c r="N947" s="411"/>
      <c r="O947" s="411"/>
      <c r="P947" s="411"/>
      <c r="Q947" s="411"/>
      <c r="R947" s="411"/>
      <c r="S947" s="411"/>
      <c r="T947" s="411"/>
      <c r="U947" s="411"/>
      <c r="V947" s="411"/>
      <c r="W947" s="411"/>
      <c r="X947" s="411"/>
      <c r="Y947" s="411"/>
    </row>
    <row r="948" ht="15.75" customHeight="1">
      <c r="A948" s="411"/>
      <c r="B948" s="411"/>
      <c r="C948" s="411"/>
      <c r="D948" s="411"/>
      <c r="E948" s="411"/>
      <c r="F948" s="411"/>
      <c r="G948" s="411"/>
      <c r="H948" s="411"/>
      <c r="I948" s="411"/>
      <c r="J948" s="411"/>
      <c r="K948" s="411"/>
      <c r="L948" s="411"/>
      <c r="M948" s="411"/>
      <c r="N948" s="411"/>
      <c r="O948" s="411"/>
      <c r="P948" s="411"/>
      <c r="Q948" s="411"/>
      <c r="R948" s="411"/>
      <c r="S948" s="411"/>
      <c r="T948" s="411"/>
      <c r="U948" s="411"/>
      <c r="V948" s="411"/>
      <c r="W948" s="411"/>
      <c r="X948" s="411"/>
      <c r="Y948" s="411"/>
    </row>
    <row r="949" ht="15.75" customHeight="1">
      <c r="A949" s="411"/>
      <c r="B949" s="411"/>
      <c r="C949" s="411"/>
      <c r="D949" s="411"/>
      <c r="E949" s="411"/>
      <c r="F949" s="411"/>
      <c r="G949" s="411"/>
      <c r="H949" s="411"/>
      <c r="I949" s="411"/>
      <c r="J949" s="411"/>
      <c r="K949" s="411"/>
      <c r="L949" s="411"/>
      <c r="M949" s="411"/>
      <c r="N949" s="411"/>
      <c r="O949" s="411"/>
      <c r="P949" s="411"/>
      <c r="Q949" s="411"/>
      <c r="R949" s="411"/>
      <c r="S949" s="411"/>
      <c r="T949" s="411"/>
      <c r="U949" s="411"/>
      <c r="V949" s="411"/>
      <c r="W949" s="411"/>
      <c r="X949" s="411"/>
      <c r="Y949" s="411"/>
    </row>
    <row r="950" ht="15.75" customHeight="1">
      <c r="A950" s="411"/>
      <c r="B950" s="411"/>
      <c r="C950" s="411"/>
      <c r="D950" s="411"/>
      <c r="E950" s="411"/>
      <c r="F950" s="411"/>
      <c r="G950" s="411"/>
      <c r="H950" s="411"/>
      <c r="I950" s="411"/>
      <c r="J950" s="411"/>
      <c r="K950" s="411"/>
      <c r="L950" s="411"/>
      <c r="M950" s="411"/>
      <c r="N950" s="411"/>
      <c r="O950" s="411"/>
      <c r="P950" s="411"/>
      <c r="Q950" s="411"/>
      <c r="R950" s="411"/>
      <c r="S950" s="411"/>
      <c r="T950" s="411"/>
      <c r="U950" s="411"/>
      <c r="V950" s="411"/>
      <c r="W950" s="411"/>
      <c r="X950" s="411"/>
      <c r="Y950" s="411"/>
    </row>
    <row r="951" ht="15.75" customHeight="1">
      <c r="A951" s="411"/>
      <c r="B951" s="411"/>
      <c r="C951" s="411"/>
      <c r="D951" s="411"/>
      <c r="E951" s="411"/>
      <c r="F951" s="411"/>
      <c r="G951" s="411"/>
      <c r="H951" s="411"/>
      <c r="I951" s="411"/>
      <c r="J951" s="411"/>
      <c r="K951" s="411"/>
      <c r="L951" s="411"/>
      <c r="M951" s="411"/>
      <c r="N951" s="411"/>
      <c r="O951" s="411"/>
      <c r="P951" s="411"/>
      <c r="Q951" s="411"/>
      <c r="R951" s="411"/>
      <c r="S951" s="411"/>
      <c r="T951" s="411"/>
      <c r="U951" s="411"/>
      <c r="V951" s="411"/>
      <c r="W951" s="411"/>
      <c r="X951" s="411"/>
      <c r="Y951" s="411"/>
    </row>
    <row r="952" ht="15.75" customHeight="1">
      <c r="A952" s="411"/>
      <c r="B952" s="411"/>
      <c r="C952" s="411"/>
      <c r="D952" s="411"/>
      <c r="E952" s="411"/>
      <c r="F952" s="411"/>
      <c r="G952" s="411"/>
      <c r="H952" s="411"/>
      <c r="I952" s="411"/>
      <c r="J952" s="411"/>
      <c r="K952" s="411"/>
      <c r="L952" s="411"/>
      <c r="M952" s="411"/>
      <c r="N952" s="411"/>
      <c r="O952" s="411"/>
      <c r="P952" s="411"/>
      <c r="Q952" s="411"/>
      <c r="R952" s="411"/>
      <c r="S952" s="411"/>
      <c r="T952" s="411"/>
      <c r="U952" s="411"/>
      <c r="V952" s="411"/>
      <c r="W952" s="411"/>
      <c r="X952" s="411"/>
      <c r="Y952" s="411"/>
    </row>
    <row r="953" ht="15.75" customHeight="1">
      <c r="A953" s="411"/>
      <c r="B953" s="411"/>
      <c r="C953" s="411"/>
      <c r="D953" s="411"/>
      <c r="E953" s="411"/>
      <c r="F953" s="411"/>
      <c r="G953" s="411"/>
      <c r="H953" s="411"/>
      <c r="I953" s="411"/>
      <c r="J953" s="411"/>
      <c r="K953" s="411"/>
      <c r="L953" s="411"/>
      <c r="M953" s="411"/>
      <c r="N953" s="411"/>
      <c r="O953" s="411"/>
      <c r="P953" s="411"/>
      <c r="Q953" s="411"/>
      <c r="R953" s="411"/>
      <c r="S953" s="411"/>
      <c r="T953" s="411"/>
      <c r="U953" s="411"/>
      <c r="V953" s="411"/>
      <c r="W953" s="411"/>
      <c r="X953" s="411"/>
      <c r="Y953" s="411"/>
    </row>
    <row r="954" ht="15.75" customHeight="1">
      <c r="A954" s="411"/>
      <c r="B954" s="411"/>
      <c r="C954" s="411"/>
      <c r="D954" s="411"/>
      <c r="E954" s="411"/>
      <c r="F954" s="411"/>
      <c r="G954" s="411"/>
      <c r="H954" s="411"/>
      <c r="I954" s="411"/>
      <c r="J954" s="411"/>
      <c r="K954" s="411"/>
      <c r="L954" s="411"/>
      <c r="M954" s="411"/>
      <c r="N954" s="411"/>
      <c r="O954" s="411"/>
      <c r="P954" s="411"/>
      <c r="Q954" s="411"/>
      <c r="R954" s="411"/>
      <c r="S954" s="411"/>
      <c r="T954" s="411"/>
      <c r="U954" s="411"/>
      <c r="V954" s="411"/>
      <c r="W954" s="411"/>
      <c r="X954" s="411"/>
      <c r="Y954" s="411"/>
    </row>
    <row r="955" ht="15.75" customHeight="1">
      <c r="A955" s="411"/>
      <c r="B955" s="411"/>
      <c r="C955" s="411"/>
      <c r="D955" s="411"/>
      <c r="E955" s="411"/>
      <c r="F955" s="411"/>
      <c r="G955" s="411"/>
      <c r="H955" s="411"/>
      <c r="I955" s="411"/>
      <c r="J955" s="411"/>
      <c r="K955" s="411"/>
      <c r="L955" s="411"/>
      <c r="M955" s="411"/>
      <c r="N955" s="411"/>
      <c r="O955" s="411"/>
      <c r="P955" s="411"/>
      <c r="Q955" s="411"/>
      <c r="R955" s="411"/>
      <c r="S955" s="411"/>
      <c r="T955" s="411"/>
      <c r="U955" s="411"/>
      <c r="V955" s="411"/>
      <c r="W955" s="411"/>
      <c r="X955" s="411"/>
      <c r="Y955" s="411"/>
    </row>
    <row r="956" ht="15.75" customHeight="1">
      <c r="A956" s="411"/>
      <c r="B956" s="411"/>
      <c r="C956" s="411"/>
      <c r="D956" s="411"/>
      <c r="E956" s="411"/>
      <c r="F956" s="411"/>
      <c r="G956" s="411"/>
      <c r="H956" s="411"/>
      <c r="I956" s="411"/>
      <c r="J956" s="411"/>
      <c r="K956" s="411"/>
      <c r="L956" s="411"/>
      <c r="M956" s="411"/>
      <c r="N956" s="411"/>
      <c r="O956" s="411"/>
      <c r="P956" s="411"/>
      <c r="Q956" s="411"/>
      <c r="R956" s="411"/>
      <c r="S956" s="411"/>
      <c r="T956" s="411"/>
      <c r="U956" s="411"/>
      <c r="V956" s="411"/>
      <c r="W956" s="411"/>
      <c r="X956" s="411"/>
      <c r="Y956" s="411"/>
    </row>
    <row r="957" ht="15.75" customHeight="1">
      <c r="A957" s="411"/>
      <c r="B957" s="411"/>
      <c r="C957" s="411"/>
      <c r="D957" s="411"/>
      <c r="E957" s="411"/>
      <c r="F957" s="411"/>
      <c r="G957" s="411"/>
      <c r="H957" s="411"/>
      <c r="I957" s="411"/>
      <c r="J957" s="411"/>
      <c r="K957" s="411"/>
      <c r="L957" s="411"/>
      <c r="M957" s="411"/>
      <c r="N957" s="411"/>
      <c r="O957" s="411"/>
      <c r="P957" s="411"/>
      <c r="Q957" s="411"/>
      <c r="R957" s="411"/>
      <c r="S957" s="411"/>
      <c r="T957" s="411"/>
      <c r="U957" s="411"/>
      <c r="V957" s="411"/>
      <c r="W957" s="411"/>
      <c r="X957" s="411"/>
      <c r="Y957" s="411"/>
    </row>
    <row r="958" ht="15.75" customHeight="1">
      <c r="A958" s="411"/>
      <c r="B958" s="411"/>
      <c r="C958" s="411"/>
      <c r="D958" s="411"/>
      <c r="E958" s="411"/>
      <c r="F958" s="411"/>
      <c r="G958" s="411"/>
      <c r="H958" s="411"/>
      <c r="I958" s="411"/>
      <c r="J958" s="411"/>
      <c r="K958" s="411"/>
      <c r="L958" s="411"/>
      <c r="M958" s="411"/>
      <c r="N958" s="411"/>
      <c r="O958" s="411"/>
      <c r="P958" s="411"/>
      <c r="Q958" s="411"/>
      <c r="R958" s="411"/>
      <c r="S958" s="411"/>
      <c r="T958" s="411"/>
      <c r="U958" s="411"/>
      <c r="V958" s="411"/>
      <c r="W958" s="411"/>
      <c r="X958" s="411"/>
      <c r="Y958" s="411"/>
    </row>
    <row r="959" ht="15.75" customHeight="1">
      <c r="A959" s="411"/>
      <c r="B959" s="411"/>
      <c r="C959" s="411"/>
      <c r="D959" s="411"/>
      <c r="E959" s="411"/>
      <c r="F959" s="411"/>
      <c r="G959" s="411"/>
      <c r="H959" s="411"/>
      <c r="I959" s="411"/>
      <c r="J959" s="411"/>
      <c r="K959" s="411"/>
      <c r="L959" s="411"/>
      <c r="M959" s="411"/>
      <c r="N959" s="411"/>
      <c r="O959" s="411"/>
      <c r="P959" s="411"/>
      <c r="Q959" s="411"/>
      <c r="R959" s="411"/>
      <c r="S959" s="411"/>
      <c r="T959" s="411"/>
      <c r="U959" s="411"/>
      <c r="V959" s="411"/>
      <c r="W959" s="411"/>
      <c r="X959" s="411"/>
      <c r="Y959" s="411"/>
    </row>
    <row r="960" ht="15.75" customHeight="1">
      <c r="A960" s="411"/>
      <c r="B960" s="411"/>
      <c r="C960" s="411"/>
      <c r="D960" s="411"/>
      <c r="E960" s="411"/>
      <c r="F960" s="411"/>
      <c r="G960" s="411"/>
      <c r="H960" s="411"/>
      <c r="I960" s="411"/>
      <c r="J960" s="411"/>
      <c r="K960" s="411"/>
      <c r="L960" s="411"/>
      <c r="M960" s="411"/>
      <c r="N960" s="411"/>
      <c r="O960" s="411"/>
      <c r="P960" s="411"/>
      <c r="Q960" s="411"/>
      <c r="R960" s="411"/>
      <c r="S960" s="411"/>
      <c r="T960" s="411"/>
      <c r="U960" s="411"/>
      <c r="V960" s="411"/>
      <c r="W960" s="411"/>
      <c r="X960" s="411"/>
      <c r="Y960" s="411"/>
    </row>
    <row r="961" ht="15.75" customHeight="1">
      <c r="A961" s="411"/>
      <c r="B961" s="411"/>
      <c r="C961" s="411"/>
      <c r="D961" s="411"/>
      <c r="E961" s="411"/>
      <c r="F961" s="411"/>
      <c r="G961" s="411"/>
      <c r="H961" s="411"/>
      <c r="I961" s="411"/>
      <c r="J961" s="411"/>
      <c r="K961" s="411"/>
      <c r="L961" s="411"/>
      <c r="M961" s="411"/>
      <c r="N961" s="411"/>
      <c r="O961" s="411"/>
      <c r="P961" s="411"/>
      <c r="Q961" s="411"/>
      <c r="R961" s="411"/>
      <c r="S961" s="411"/>
      <c r="T961" s="411"/>
      <c r="U961" s="411"/>
      <c r="V961" s="411"/>
      <c r="W961" s="411"/>
      <c r="X961" s="411"/>
      <c r="Y961" s="411"/>
    </row>
    <row r="962" ht="15.75" customHeight="1">
      <c r="A962" s="411"/>
      <c r="B962" s="411"/>
      <c r="C962" s="411"/>
      <c r="D962" s="411"/>
      <c r="E962" s="411"/>
      <c r="F962" s="411"/>
      <c r="G962" s="411"/>
      <c r="H962" s="411"/>
      <c r="I962" s="411"/>
      <c r="J962" s="411"/>
      <c r="K962" s="411"/>
      <c r="L962" s="411"/>
      <c r="M962" s="411"/>
      <c r="N962" s="411"/>
      <c r="O962" s="411"/>
      <c r="P962" s="411"/>
      <c r="Q962" s="411"/>
      <c r="R962" s="411"/>
      <c r="S962" s="411"/>
      <c r="T962" s="411"/>
      <c r="U962" s="411"/>
      <c r="V962" s="411"/>
      <c r="W962" s="411"/>
      <c r="X962" s="411"/>
      <c r="Y962" s="411"/>
    </row>
    <row r="963" ht="15.75" customHeight="1">
      <c r="A963" s="411"/>
      <c r="B963" s="411"/>
      <c r="C963" s="411"/>
      <c r="D963" s="411"/>
      <c r="E963" s="411"/>
      <c r="F963" s="411"/>
      <c r="G963" s="411"/>
      <c r="H963" s="411"/>
      <c r="I963" s="411"/>
      <c r="J963" s="411"/>
      <c r="K963" s="411"/>
      <c r="L963" s="411"/>
      <c r="M963" s="411"/>
      <c r="N963" s="411"/>
      <c r="O963" s="411"/>
      <c r="P963" s="411"/>
      <c r="Q963" s="411"/>
      <c r="R963" s="411"/>
      <c r="S963" s="411"/>
      <c r="T963" s="411"/>
      <c r="U963" s="411"/>
      <c r="V963" s="411"/>
      <c r="W963" s="411"/>
      <c r="X963" s="411"/>
      <c r="Y963" s="411"/>
    </row>
    <row r="964" ht="15.75" customHeight="1">
      <c r="A964" s="411"/>
      <c r="B964" s="411"/>
      <c r="C964" s="411"/>
      <c r="D964" s="411"/>
      <c r="E964" s="411"/>
      <c r="F964" s="411"/>
      <c r="G964" s="411"/>
      <c r="H964" s="411"/>
      <c r="I964" s="411"/>
      <c r="J964" s="411"/>
      <c r="K964" s="411"/>
      <c r="L964" s="411"/>
      <c r="M964" s="411"/>
      <c r="N964" s="411"/>
      <c r="O964" s="411"/>
      <c r="P964" s="411"/>
      <c r="Q964" s="411"/>
      <c r="R964" s="411"/>
      <c r="S964" s="411"/>
      <c r="T964" s="411"/>
      <c r="U964" s="411"/>
      <c r="V964" s="411"/>
      <c r="W964" s="411"/>
      <c r="X964" s="411"/>
      <c r="Y964" s="411"/>
    </row>
    <row r="965" ht="15.75" customHeight="1">
      <c r="A965" s="411"/>
      <c r="B965" s="411"/>
      <c r="C965" s="411"/>
      <c r="D965" s="411"/>
      <c r="E965" s="411"/>
      <c r="F965" s="411"/>
      <c r="G965" s="411"/>
      <c r="H965" s="411"/>
      <c r="I965" s="411"/>
      <c r="J965" s="411"/>
      <c r="K965" s="411"/>
      <c r="L965" s="411"/>
      <c r="M965" s="411"/>
      <c r="N965" s="411"/>
      <c r="O965" s="411"/>
      <c r="P965" s="411"/>
      <c r="Q965" s="411"/>
      <c r="R965" s="411"/>
      <c r="S965" s="411"/>
      <c r="T965" s="411"/>
      <c r="U965" s="411"/>
      <c r="V965" s="411"/>
      <c r="W965" s="411"/>
      <c r="X965" s="411"/>
      <c r="Y965" s="411"/>
    </row>
    <row r="966" ht="15.75" customHeight="1">
      <c r="A966" s="411"/>
      <c r="B966" s="411"/>
      <c r="C966" s="411"/>
      <c r="D966" s="411"/>
      <c r="E966" s="411"/>
      <c r="F966" s="411"/>
      <c r="G966" s="411"/>
      <c r="H966" s="411"/>
      <c r="I966" s="411"/>
      <c r="J966" s="411"/>
      <c r="K966" s="411"/>
      <c r="L966" s="411"/>
      <c r="M966" s="411"/>
      <c r="N966" s="411"/>
      <c r="O966" s="411"/>
      <c r="P966" s="411"/>
      <c r="Q966" s="411"/>
      <c r="R966" s="411"/>
      <c r="S966" s="411"/>
      <c r="T966" s="411"/>
      <c r="U966" s="411"/>
      <c r="V966" s="411"/>
      <c r="W966" s="411"/>
      <c r="X966" s="411"/>
      <c r="Y966" s="411"/>
    </row>
    <row r="967" ht="15.75" customHeight="1">
      <c r="A967" s="411"/>
      <c r="B967" s="411"/>
      <c r="C967" s="411"/>
      <c r="D967" s="411"/>
      <c r="E967" s="411"/>
      <c r="F967" s="411"/>
      <c r="G967" s="411"/>
      <c r="H967" s="411"/>
      <c r="I967" s="411"/>
      <c r="J967" s="411"/>
      <c r="K967" s="411"/>
      <c r="L967" s="411"/>
      <c r="M967" s="411"/>
      <c r="N967" s="411"/>
      <c r="O967" s="411"/>
      <c r="P967" s="411"/>
      <c r="Q967" s="411"/>
      <c r="R967" s="411"/>
      <c r="S967" s="411"/>
      <c r="T967" s="411"/>
      <c r="U967" s="411"/>
      <c r="V967" s="411"/>
      <c r="W967" s="411"/>
      <c r="X967" s="411"/>
      <c r="Y967" s="411"/>
    </row>
    <row r="968" ht="15.75" customHeight="1">
      <c r="A968" s="411"/>
      <c r="B968" s="411"/>
      <c r="C968" s="411"/>
      <c r="D968" s="411"/>
      <c r="E968" s="411"/>
      <c r="F968" s="411"/>
      <c r="G968" s="411"/>
      <c r="H968" s="411"/>
      <c r="I968" s="411"/>
      <c r="J968" s="411"/>
      <c r="K968" s="411"/>
      <c r="L968" s="411"/>
      <c r="M968" s="411"/>
      <c r="N968" s="411"/>
      <c r="O968" s="411"/>
      <c r="P968" s="411"/>
      <c r="Q968" s="411"/>
      <c r="R968" s="411"/>
      <c r="S968" s="411"/>
      <c r="T968" s="411"/>
      <c r="U968" s="411"/>
      <c r="V968" s="411"/>
      <c r="W968" s="411"/>
      <c r="X968" s="411"/>
      <c r="Y968" s="411"/>
    </row>
    <row r="969" ht="15.75" customHeight="1">
      <c r="A969" s="411"/>
      <c r="B969" s="411"/>
      <c r="C969" s="411"/>
      <c r="D969" s="411"/>
      <c r="E969" s="411"/>
      <c r="F969" s="411"/>
      <c r="G969" s="411"/>
      <c r="H969" s="411"/>
      <c r="I969" s="411"/>
      <c r="J969" s="411"/>
      <c r="K969" s="411"/>
      <c r="L969" s="411"/>
      <c r="M969" s="411"/>
      <c r="N969" s="411"/>
      <c r="O969" s="411"/>
      <c r="P969" s="411"/>
      <c r="Q969" s="411"/>
      <c r="R969" s="411"/>
      <c r="S969" s="411"/>
      <c r="T969" s="411"/>
      <c r="U969" s="411"/>
      <c r="V969" s="411"/>
      <c r="W969" s="411"/>
      <c r="X969" s="411"/>
      <c r="Y969" s="411"/>
    </row>
    <row r="970" ht="15.75" customHeight="1"/>
    <row r="971" ht="15.75" customHeight="1"/>
    <row r="972" ht="15.75" customHeight="1"/>
    <row r="973" ht="15.75" customHeight="1"/>
    <row r="974" ht="15.75" customHeight="1"/>
    <row r="975" ht="15.75" customHeight="1"/>
    <row r="976" ht="15.75" customHeight="1"/>
  </sheetData>
  <autoFilter ref="$A$2:$D$131">
    <sortState ref="A2:D131">
      <sortCondition ref="A2:A131"/>
    </sortState>
  </autoFilter>
  <hyperlinks>
    <hyperlink r:id="rId1" ref="E3"/>
    <hyperlink r:id="rId2" ref="E4"/>
    <hyperlink r:id="rId3" ref="E5"/>
    <hyperlink r:id="rId4" ref="E6"/>
    <hyperlink r:id="rId5" ref="E7"/>
    <hyperlink r:id="rId6" ref="E8"/>
    <hyperlink r:id="rId7" ref="E9"/>
    <hyperlink r:id="rId8" ref="E10"/>
    <hyperlink r:id="rId9" ref="E11"/>
    <hyperlink r:id="rId10" ref="E12"/>
    <hyperlink r:id="rId11" ref="E13"/>
    <hyperlink r:id="rId12" ref="E14"/>
    <hyperlink r:id="rId13" ref="E17"/>
    <hyperlink r:id="rId14" ref="E18"/>
    <hyperlink r:id="rId15" ref="E19"/>
    <hyperlink r:id="rId16" ref="E23"/>
    <hyperlink r:id="rId17" ref="E25"/>
    <hyperlink r:id="rId18" ref="E26"/>
    <hyperlink r:id="rId19" ref="E27"/>
    <hyperlink r:id="rId20" ref="E28"/>
    <hyperlink r:id="rId21" ref="E29"/>
    <hyperlink r:id="rId22" ref="E30"/>
    <hyperlink r:id="rId23" ref="E31"/>
    <hyperlink r:id="rId24" ref="E33"/>
    <hyperlink r:id="rId25" ref="E34"/>
    <hyperlink r:id="rId26" ref="E35"/>
    <hyperlink r:id="rId27" ref="E36"/>
    <hyperlink r:id="rId28" ref="E38"/>
    <hyperlink r:id="rId29" ref="E42"/>
    <hyperlink r:id="rId30" ref="E43"/>
    <hyperlink r:id="rId31" ref="E53"/>
    <hyperlink r:id="rId32" ref="E54"/>
    <hyperlink r:id="rId33" ref="E56"/>
    <hyperlink r:id="rId34" ref="E57"/>
    <hyperlink r:id="rId35" ref="E58"/>
    <hyperlink r:id="rId36" ref="E60"/>
    <hyperlink r:id="rId37" ref="E61"/>
    <hyperlink r:id="rId38" ref="E64"/>
    <hyperlink r:id="rId39" ref="E65"/>
    <hyperlink r:id="rId40" ref="E66"/>
    <hyperlink r:id="rId41" ref="E67"/>
    <hyperlink r:id="rId42" ref="E68"/>
    <hyperlink r:id="rId43" ref="E69"/>
    <hyperlink r:id="rId44" ref="E70"/>
    <hyperlink r:id="rId45" ref="E71"/>
    <hyperlink r:id="rId46" ref="E72"/>
    <hyperlink r:id="rId47" ref="E73"/>
    <hyperlink r:id="rId48" ref="E74"/>
    <hyperlink r:id="rId49" ref="E77"/>
    <hyperlink r:id="rId50" ref="E84"/>
    <hyperlink r:id="rId51" ref="E85"/>
    <hyperlink r:id="rId52" ref="E86"/>
    <hyperlink r:id="rId53" ref="E87"/>
    <hyperlink r:id="rId54" ref="E88"/>
    <hyperlink r:id="rId55" ref="E89"/>
    <hyperlink r:id="rId56" ref="E93"/>
    <hyperlink r:id="rId57" ref="E94"/>
    <hyperlink r:id="rId58" ref="E95"/>
    <hyperlink r:id="rId59" ref="E96"/>
    <hyperlink r:id="rId60" ref="E97"/>
    <hyperlink r:id="rId61" ref="E98"/>
    <hyperlink r:id="rId62" ref="E99"/>
    <hyperlink r:id="rId63" ref="E100"/>
    <hyperlink r:id="rId64" ref="E101"/>
    <hyperlink r:id="rId65" ref="E103"/>
    <hyperlink r:id="rId66" ref="E104"/>
    <hyperlink r:id="rId67" ref="E105"/>
    <hyperlink r:id="rId68" ref="E106"/>
    <hyperlink r:id="rId69" ref="E109"/>
    <hyperlink r:id="rId70" ref="E110"/>
    <hyperlink r:id="rId71" ref="E111"/>
    <hyperlink r:id="rId72" ref="E113"/>
    <hyperlink r:id="rId73" ref="E115"/>
    <hyperlink r:id="rId74" ref="E116"/>
    <hyperlink r:id="rId75" ref="E117"/>
    <hyperlink r:id="rId76" location="responsible-sourcing-policies" ref="E119"/>
    <hyperlink r:id="rId77" ref="E121"/>
    <hyperlink r:id="rId78" ref="E124"/>
    <hyperlink r:id="rId79" ref="E125"/>
    <hyperlink r:id="rId80" ref="E126"/>
    <hyperlink r:id="rId81" ref="E127"/>
    <hyperlink r:id="rId82" ref="E128"/>
    <hyperlink r:id="rId83" ref="E131"/>
    <hyperlink r:id="rId84" ref="E133"/>
    <hyperlink r:id="rId85" ref="E134"/>
    <hyperlink r:id="rId86" ref="E135"/>
    <hyperlink r:id="rId87" ref="E136"/>
    <hyperlink r:id="rId88" ref="E137"/>
    <hyperlink r:id="rId89" ref="E138"/>
    <hyperlink r:id="rId90" ref="E139"/>
    <hyperlink r:id="rId91" ref="E140"/>
    <hyperlink r:id="rId92" ref="E144"/>
    <hyperlink r:id="rId93" ref="E154"/>
    <hyperlink r:id="rId94" ref="E155"/>
  </hyperlinks>
  <printOptions/>
  <pageMargins bottom="0.75" footer="0.0" header="0.0" left="0.7" right="0.7" top="0.75"/>
  <pageSetup orientation="landscape"/>
  <drawing r:id="rId9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900"/>
    <outlinePr summaryBelow="0" summaryRight="0"/>
    <pageSetUpPr/>
  </sheetPr>
  <sheetViews>
    <sheetView showGridLines="0" workbookViewId="0">
      <pane xSplit="2.0" topLeftCell="C1" activePane="topRight" state="frozen"/>
      <selection activeCell="D2" sqref="D2" pane="topRight"/>
    </sheetView>
  </sheetViews>
  <sheetFormatPr customHeight="1" defaultColWidth="14.43" defaultRowHeight="15.0"/>
  <cols>
    <col customWidth="1" min="1" max="1" width="3.14"/>
    <col customWidth="1" min="2" max="2" width="12.71"/>
    <col customWidth="1" min="3" max="3" width="13.43"/>
    <col customWidth="1" min="4" max="4" width="3.0"/>
    <col customWidth="1" min="5" max="10" width="13.71"/>
    <col customWidth="1" min="11" max="11" width="3.0"/>
    <col customWidth="1" min="12" max="16" width="13.71"/>
    <col customWidth="1" min="17" max="17" width="3.0"/>
    <col customWidth="1" min="18" max="18" width="16.43"/>
  </cols>
  <sheetData>
    <row r="1" ht="15.75" customHeight="1">
      <c r="A1" s="53"/>
      <c r="B1" s="53"/>
      <c r="C1" s="54"/>
      <c r="S1" s="53"/>
      <c r="T1" s="54"/>
    </row>
    <row r="2" ht="32.25" customHeight="1">
      <c r="A2" s="53"/>
      <c r="B2" s="53"/>
      <c r="C2" s="55"/>
      <c r="D2" s="56"/>
      <c r="E2" s="57" t="s">
        <v>10</v>
      </c>
      <c r="F2" s="58"/>
      <c r="G2" s="58"/>
      <c r="H2" s="58"/>
      <c r="I2" s="58"/>
      <c r="J2" s="59"/>
      <c r="K2" s="55"/>
      <c r="L2" s="57" t="s">
        <v>11</v>
      </c>
      <c r="M2" s="58"/>
      <c r="N2" s="58"/>
      <c r="O2" s="58"/>
      <c r="P2" s="59"/>
      <c r="Q2" s="53"/>
      <c r="R2" s="60" t="s">
        <v>12</v>
      </c>
      <c r="S2" s="53"/>
      <c r="T2" s="55"/>
      <c r="U2" s="56"/>
      <c r="V2" s="56"/>
    </row>
    <row r="3">
      <c r="A3" s="61"/>
      <c r="B3" s="62" t="s">
        <v>13</v>
      </c>
      <c r="C3" s="63" t="s">
        <v>14</v>
      </c>
      <c r="D3" s="56"/>
      <c r="E3" s="64" t="s">
        <v>15</v>
      </c>
      <c r="F3" s="65" t="s">
        <v>16</v>
      </c>
      <c r="G3" s="65" t="s">
        <v>17</v>
      </c>
      <c r="H3" s="66" t="s">
        <v>18</v>
      </c>
      <c r="I3" s="64" t="s">
        <v>19</v>
      </c>
      <c r="J3" s="66" t="s">
        <v>20</v>
      </c>
      <c r="K3" s="55"/>
      <c r="L3" s="64" t="s">
        <v>15</v>
      </c>
      <c r="M3" s="65" t="s">
        <v>21</v>
      </c>
      <c r="N3" s="65" t="s">
        <v>22</v>
      </c>
      <c r="O3" s="66" t="s">
        <v>23</v>
      </c>
      <c r="P3" s="63" t="s">
        <v>19</v>
      </c>
      <c r="Q3" s="53"/>
      <c r="R3" s="67" t="s">
        <v>24</v>
      </c>
      <c r="S3" s="53"/>
      <c r="T3" s="56"/>
      <c r="U3" s="56"/>
      <c r="V3" s="56"/>
      <c r="W3" s="56"/>
      <c r="X3" s="56"/>
    </row>
    <row r="4">
      <c r="A4" s="68"/>
      <c r="B4" s="61" t="s">
        <v>25</v>
      </c>
      <c r="C4" s="69">
        <v>0.4155889267427729</v>
      </c>
      <c r="D4" s="70"/>
      <c r="E4" s="71">
        <v>0.4444444444444444</v>
      </c>
      <c r="F4" s="72">
        <v>0.16666666666666666</v>
      </c>
      <c r="G4" s="72">
        <v>0.26851851851851855</v>
      </c>
      <c r="H4" s="73">
        <v>0.1691919191919192</v>
      </c>
      <c r="I4" s="71">
        <v>0.2622053872053872</v>
      </c>
      <c r="J4" s="73">
        <v>0.288425925925926</v>
      </c>
      <c r="K4" s="74"/>
      <c r="L4" s="71">
        <v>0.7180473372781064</v>
      </c>
      <c r="M4" s="72">
        <v>0.8646153846153848</v>
      </c>
      <c r="N4" s="72">
        <v>0.07435897435897437</v>
      </c>
      <c r="O4" s="73">
        <v>0.513986013986014</v>
      </c>
      <c r="P4" s="69">
        <v>0.5427519275596199</v>
      </c>
      <c r="Q4" s="53"/>
      <c r="R4" s="75">
        <v>0.02</v>
      </c>
      <c r="S4" s="53"/>
      <c r="T4" s="76"/>
      <c r="U4" s="70"/>
      <c r="V4" s="76"/>
      <c r="W4" s="76"/>
      <c r="X4" s="76"/>
    </row>
    <row r="5">
      <c r="A5" s="68"/>
      <c r="B5" s="61" t="s">
        <v>26</v>
      </c>
      <c r="C5" s="69">
        <v>0.39956931245392785</v>
      </c>
      <c r="D5" s="70"/>
      <c r="E5" s="71">
        <v>0.4722222222222222</v>
      </c>
      <c r="F5" s="72">
        <v>0.23518518518518514</v>
      </c>
      <c r="G5" s="72">
        <v>0.2796296296296296</v>
      </c>
      <c r="H5" s="73">
        <v>0.31565656565656564</v>
      </c>
      <c r="I5" s="71">
        <v>0.3256734006734006</v>
      </c>
      <c r="J5" s="73">
        <v>0.35824074074074075</v>
      </c>
      <c r="K5" s="74"/>
      <c r="L5" s="71">
        <v>0.6970414201183431</v>
      </c>
      <c r="M5" s="72">
        <v>0.4153846153846154</v>
      </c>
      <c r="N5" s="72">
        <v>0.15000000000000002</v>
      </c>
      <c r="O5" s="73">
        <v>0.5011655011655012</v>
      </c>
      <c r="P5" s="69">
        <v>0.44089788416711495</v>
      </c>
      <c r="Q5" s="53"/>
      <c r="R5" s="75">
        <v>0.11</v>
      </c>
      <c r="S5" s="53"/>
      <c r="T5" s="76"/>
      <c r="U5" s="70"/>
      <c r="V5" s="76"/>
      <c r="W5" s="76"/>
      <c r="X5" s="76"/>
    </row>
    <row r="6">
      <c r="A6" s="68"/>
      <c r="B6" s="61" t="s">
        <v>27</v>
      </c>
      <c r="C6" s="77">
        <v>0.35111729082882925</v>
      </c>
      <c r="D6" s="70"/>
      <c r="E6" s="78">
        <v>0.18055555555555555</v>
      </c>
      <c r="F6" s="79">
        <v>0.2222222222222222</v>
      </c>
      <c r="G6" s="79">
        <v>0.2962962962962963</v>
      </c>
      <c r="H6" s="80">
        <v>0.3333333333333333</v>
      </c>
      <c r="I6" s="78">
        <v>0.25810185185185186</v>
      </c>
      <c r="J6" s="80">
        <v>0.3097222222222222</v>
      </c>
      <c r="K6" s="74"/>
      <c r="L6" s="78">
        <v>0.5092702169625247</v>
      </c>
      <c r="M6" s="79">
        <v>0.6432967032967033</v>
      </c>
      <c r="N6" s="79">
        <v>0.258974358974359</v>
      </c>
      <c r="O6" s="80">
        <v>0.1585081585081585</v>
      </c>
      <c r="P6" s="77">
        <v>0.39251235943543633</v>
      </c>
      <c r="Q6" s="53"/>
      <c r="R6" s="75">
        <v>1.0</v>
      </c>
      <c r="S6" s="53"/>
      <c r="T6" s="76"/>
      <c r="U6" s="70"/>
      <c r="V6" s="76"/>
      <c r="W6" s="76"/>
      <c r="X6" s="76"/>
    </row>
    <row r="7">
      <c r="A7" s="68"/>
      <c r="B7" s="61" t="s">
        <v>28</v>
      </c>
      <c r="C7" s="69">
        <v>0.2663070503214734</v>
      </c>
      <c r="D7" s="70"/>
      <c r="E7" s="71">
        <v>0.4027777777777778</v>
      </c>
      <c r="F7" s="72">
        <v>0.0</v>
      </c>
      <c r="G7" s="72">
        <v>0.037037037037037035</v>
      </c>
      <c r="H7" s="73">
        <v>0.28787878787878785</v>
      </c>
      <c r="I7" s="71">
        <v>0.18192340067340065</v>
      </c>
      <c r="J7" s="73">
        <v>0.1637310606060606</v>
      </c>
      <c r="K7" s="74"/>
      <c r="L7" s="71">
        <v>0.7583826429980276</v>
      </c>
      <c r="M7" s="72">
        <v>0.384981684981685</v>
      </c>
      <c r="N7" s="72">
        <v>0.0</v>
      </c>
      <c r="O7" s="73">
        <v>0.3321678321678322</v>
      </c>
      <c r="P7" s="69">
        <v>0.3688830400368862</v>
      </c>
      <c r="Q7" s="53"/>
      <c r="R7" s="75">
        <v>0.06</v>
      </c>
      <c r="S7" s="53"/>
      <c r="T7" s="76"/>
      <c r="U7" s="70"/>
      <c r="V7" s="76"/>
      <c r="W7" s="76"/>
      <c r="X7" s="76"/>
    </row>
    <row r="8">
      <c r="A8" s="68"/>
      <c r="B8" s="61" t="s">
        <v>29</v>
      </c>
      <c r="C8" s="77">
        <v>0.24155234989369606</v>
      </c>
      <c r="D8" s="70"/>
      <c r="E8" s="78">
        <v>0.4583333333333333</v>
      </c>
      <c r="F8" s="79">
        <v>0.1111111111111111</v>
      </c>
      <c r="G8" s="79">
        <v>0.014814814814814815</v>
      </c>
      <c r="H8" s="80">
        <v>0.18181818181818182</v>
      </c>
      <c r="I8" s="78">
        <v>0.19151936026936028</v>
      </c>
      <c r="J8" s="80">
        <v>0.17236742424242427</v>
      </c>
      <c r="K8" s="74"/>
      <c r="L8" s="78">
        <v>0.5857396449704143</v>
      </c>
      <c r="M8" s="79">
        <v>0.3047619047619048</v>
      </c>
      <c r="N8" s="79">
        <v>0.08205128205128205</v>
      </c>
      <c r="O8" s="80">
        <v>0.27039627039627034</v>
      </c>
      <c r="P8" s="77">
        <v>0.31073727554496783</v>
      </c>
      <c r="Q8" s="53"/>
      <c r="R8" s="75">
        <v>0.13</v>
      </c>
      <c r="S8" s="53"/>
      <c r="T8" s="76"/>
      <c r="U8" s="70"/>
      <c r="V8" s="76"/>
      <c r="W8" s="76"/>
      <c r="X8" s="76"/>
    </row>
    <row r="9">
      <c r="A9" s="68"/>
      <c r="B9" s="61" t="s">
        <v>30</v>
      </c>
      <c r="C9" s="69">
        <v>0.31682057258980334</v>
      </c>
      <c r="D9" s="70"/>
      <c r="E9" s="71">
        <v>0.2638888888888889</v>
      </c>
      <c r="F9" s="72">
        <v>0.4712962962962963</v>
      </c>
      <c r="G9" s="72">
        <v>0.36574074074074076</v>
      </c>
      <c r="H9" s="73">
        <v>0.10858585858585859</v>
      </c>
      <c r="I9" s="71">
        <v>0.30237794612794616</v>
      </c>
      <c r="J9" s="73">
        <v>0.3628535353535354</v>
      </c>
      <c r="K9" s="74"/>
      <c r="L9" s="71">
        <v>0.5286982248520711</v>
      </c>
      <c r="M9" s="72">
        <v>0.3117948717948718</v>
      </c>
      <c r="N9" s="72">
        <v>0.041025641025641026</v>
      </c>
      <c r="O9" s="73">
        <v>0.20163170163170163</v>
      </c>
      <c r="P9" s="69">
        <v>0.27078760982607136</v>
      </c>
      <c r="Q9" s="53"/>
      <c r="R9" s="75">
        <v>0.23</v>
      </c>
      <c r="S9" s="53"/>
      <c r="T9" s="76"/>
      <c r="U9" s="70"/>
      <c r="V9" s="76"/>
      <c r="W9" s="76"/>
      <c r="X9" s="76"/>
    </row>
    <row r="10">
      <c r="A10" s="68"/>
      <c r="B10" s="61" t="s">
        <v>31</v>
      </c>
      <c r="C10" s="77">
        <v>0.25538737882487883</v>
      </c>
      <c r="D10" s="70"/>
      <c r="E10" s="78">
        <v>0.4583333333333333</v>
      </c>
      <c r="F10" s="79">
        <v>0.14814814814814814</v>
      </c>
      <c r="G10" s="79">
        <v>0.037037037037037035</v>
      </c>
      <c r="H10" s="80">
        <v>0.2601010101010101</v>
      </c>
      <c r="I10" s="78">
        <v>0.22590488215488216</v>
      </c>
      <c r="J10" s="80">
        <v>0.2484953703703704</v>
      </c>
      <c r="K10" s="74"/>
      <c r="L10" s="78">
        <v>0.4820512820512821</v>
      </c>
      <c r="M10" s="79">
        <v>0.3446886446886447</v>
      </c>
      <c r="N10" s="79">
        <v>0.06153846153846155</v>
      </c>
      <c r="O10" s="80">
        <v>0.16083916083916083</v>
      </c>
      <c r="P10" s="77">
        <v>0.2622793872793873</v>
      </c>
      <c r="Q10" s="53"/>
      <c r="R10" s="75">
        <v>0.09</v>
      </c>
      <c r="S10" s="53"/>
      <c r="T10" s="76"/>
      <c r="U10" s="70"/>
      <c r="V10" s="76"/>
      <c r="W10" s="76"/>
      <c r="X10" s="76"/>
    </row>
    <row r="11">
      <c r="A11" s="68"/>
      <c r="B11" s="61" t="s">
        <v>32</v>
      </c>
      <c r="C11" s="77">
        <v>0.22453148436321513</v>
      </c>
      <c r="D11" s="70"/>
      <c r="E11" s="78">
        <v>0.2361111111111111</v>
      </c>
      <c r="F11" s="79">
        <v>0.16666666666666666</v>
      </c>
      <c r="G11" s="79">
        <v>0.2037037037037037</v>
      </c>
      <c r="H11" s="80">
        <v>0.08080808080808081</v>
      </c>
      <c r="I11" s="78">
        <v>0.17182239057239057</v>
      </c>
      <c r="J11" s="80">
        <v>0.18900462962962963</v>
      </c>
      <c r="K11" s="74"/>
      <c r="L11" s="78">
        <v>0.4210059171597633</v>
      </c>
      <c r="M11" s="79">
        <v>0.3199267399267399</v>
      </c>
      <c r="N11" s="79">
        <v>0.11282051282051281</v>
      </c>
      <c r="O11" s="80">
        <v>0.18648018648018644</v>
      </c>
      <c r="P11" s="77">
        <v>0.26005833909680065</v>
      </c>
      <c r="Q11" s="53"/>
      <c r="R11" s="75">
        <v>0.12</v>
      </c>
      <c r="S11" s="53"/>
      <c r="T11" s="76"/>
      <c r="U11" s="70"/>
      <c r="V11" s="76"/>
      <c r="W11" s="76"/>
      <c r="X11" s="76"/>
    </row>
    <row r="12">
      <c r="A12" s="68"/>
      <c r="B12" s="61" t="s">
        <v>33</v>
      </c>
      <c r="C12" s="77">
        <v>0.1920441417556802</v>
      </c>
      <c r="D12" s="70"/>
      <c r="E12" s="78">
        <v>0.2777777777777778</v>
      </c>
      <c r="F12" s="79">
        <v>0.10648148148148147</v>
      </c>
      <c r="G12" s="79">
        <v>0.10648148148148147</v>
      </c>
      <c r="H12" s="80">
        <v>0.2803030303030303</v>
      </c>
      <c r="I12" s="78">
        <v>0.19276094276094274</v>
      </c>
      <c r="J12" s="80">
        <v>0.17348484848484846</v>
      </c>
      <c r="K12" s="74"/>
      <c r="L12" s="78">
        <v>0.3910650887573964</v>
      </c>
      <c r="M12" s="79">
        <v>0.2065934065934066</v>
      </c>
      <c r="N12" s="79">
        <v>0.0</v>
      </c>
      <c r="O12" s="80">
        <v>0.24475524475524474</v>
      </c>
      <c r="P12" s="77">
        <v>0.2106034350265119</v>
      </c>
      <c r="Q12" s="53"/>
      <c r="R12" s="75">
        <v>0.07</v>
      </c>
      <c r="S12" s="53"/>
      <c r="T12" s="76"/>
      <c r="U12" s="70"/>
      <c r="V12" s="76"/>
      <c r="W12" s="76"/>
      <c r="X12" s="76"/>
    </row>
    <row r="13">
      <c r="A13" s="68"/>
      <c r="B13" s="61" t="s">
        <v>34</v>
      </c>
      <c r="C13" s="69">
        <v>0.15080717359563514</v>
      </c>
      <c r="D13" s="70"/>
      <c r="E13" s="71">
        <v>0.3055555555555556</v>
      </c>
      <c r="F13" s="72">
        <v>0.11574074074074073</v>
      </c>
      <c r="G13" s="72">
        <v>0.041666666666666664</v>
      </c>
      <c r="H13" s="73">
        <v>0.08080808080808081</v>
      </c>
      <c r="I13" s="71">
        <v>0.13594276094276092</v>
      </c>
      <c r="J13" s="73">
        <v>0.12234848484848485</v>
      </c>
      <c r="K13" s="74"/>
      <c r="L13" s="71">
        <v>0.34560157790927026</v>
      </c>
      <c r="M13" s="72">
        <v>0.09523809523809525</v>
      </c>
      <c r="N13" s="72">
        <v>0.0</v>
      </c>
      <c r="O13" s="73">
        <v>0.2762237762237762</v>
      </c>
      <c r="P13" s="69">
        <v>0.17926586234278544</v>
      </c>
      <c r="Q13" s="53"/>
      <c r="R13" s="75">
        <v>0.07</v>
      </c>
      <c r="S13" s="53"/>
      <c r="T13" s="76"/>
      <c r="U13" s="70"/>
      <c r="V13" s="76"/>
      <c r="W13" s="76"/>
      <c r="X13" s="76"/>
    </row>
    <row r="14">
      <c r="A14" s="68"/>
      <c r="B14" s="61" t="s">
        <v>35</v>
      </c>
      <c r="C14" s="69">
        <v>0.1323979332633179</v>
      </c>
      <c r="D14" s="70"/>
      <c r="E14" s="71">
        <v>0.16666666666666666</v>
      </c>
      <c r="F14" s="72">
        <v>0.1111111111111111</v>
      </c>
      <c r="G14" s="72">
        <v>0.1111111111111111</v>
      </c>
      <c r="H14" s="73">
        <v>0.04040404040404041</v>
      </c>
      <c r="I14" s="71">
        <v>0.10732323232323232</v>
      </c>
      <c r="J14" s="73">
        <v>0.11805555555555558</v>
      </c>
      <c r="K14" s="74"/>
      <c r="L14" s="71">
        <v>0.29731755424063117</v>
      </c>
      <c r="M14" s="72">
        <v>0.15677655677655677</v>
      </c>
      <c r="N14" s="72">
        <v>0.0</v>
      </c>
      <c r="O14" s="73">
        <v>0.13286713286713286</v>
      </c>
      <c r="P14" s="69">
        <v>0.1467403109710802</v>
      </c>
      <c r="Q14" s="53"/>
      <c r="R14" s="75">
        <v>0.07</v>
      </c>
      <c r="S14" s="53"/>
      <c r="T14" s="76"/>
      <c r="U14" s="70"/>
      <c r="V14" s="76"/>
      <c r="W14" s="76"/>
      <c r="X14" s="76"/>
    </row>
    <row r="15">
      <c r="A15" s="68"/>
      <c r="B15" s="61" t="s">
        <v>36</v>
      </c>
      <c r="C15" s="69">
        <v>0.07540311451369143</v>
      </c>
      <c r="D15" s="70"/>
      <c r="E15" s="71">
        <v>0.18055555555555555</v>
      </c>
      <c r="F15" s="72">
        <v>0.0</v>
      </c>
      <c r="G15" s="72">
        <v>0.0</v>
      </c>
      <c r="H15" s="73">
        <v>0.0</v>
      </c>
      <c r="I15" s="71">
        <v>0.04513888888888889</v>
      </c>
      <c r="J15" s="73">
        <v>0.040625</v>
      </c>
      <c r="K15" s="74"/>
      <c r="L15" s="71">
        <v>0.22110453648915188</v>
      </c>
      <c r="M15" s="72">
        <v>0.11472527472527472</v>
      </c>
      <c r="N15" s="72">
        <v>0.0</v>
      </c>
      <c r="O15" s="73">
        <v>0.10489510489510491</v>
      </c>
      <c r="P15" s="69">
        <v>0.11018122902738287</v>
      </c>
      <c r="Q15" s="53"/>
      <c r="R15" s="75">
        <v>0.01</v>
      </c>
      <c r="S15" s="53"/>
      <c r="T15" s="76"/>
      <c r="U15" s="70"/>
      <c r="V15" s="76"/>
      <c r="W15" s="76"/>
      <c r="X15" s="76"/>
    </row>
    <row r="16">
      <c r="A16" s="68"/>
      <c r="B16" s="61" t="s">
        <v>37</v>
      </c>
      <c r="C16" s="77">
        <v>0.080384335216066</v>
      </c>
      <c r="D16" s="70"/>
      <c r="E16" s="78">
        <v>0.20833333333333334</v>
      </c>
      <c r="F16" s="79">
        <v>0.037037037037037035</v>
      </c>
      <c r="G16" s="79">
        <v>0.0</v>
      </c>
      <c r="H16" s="80">
        <v>0.0606060606060606</v>
      </c>
      <c r="I16" s="78">
        <v>0.07649410774410775</v>
      </c>
      <c r="J16" s="80">
        <v>0.06884469696969697</v>
      </c>
      <c r="K16" s="74"/>
      <c r="L16" s="78">
        <v>0.21151873767258383</v>
      </c>
      <c r="M16" s="79">
        <v>0.05128205128205128</v>
      </c>
      <c r="N16" s="79">
        <v>0.0</v>
      </c>
      <c r="O16" s="80">
        <v>0.10489510489510491</v>
      </c>
      <c r="P16" s="77">
        <v>0.09192397346243501</v>
      </c>
      <c r="Q16" s="53"/>
      <c r="R16" s="75">
        <v>0.07</v>
      </c>
      <c r="S16" s="53"/>
      <c r="T16" s="76"/>
      <c r="U16" s="70"/>
      <c r="V16" s="76"/>
      <c r="W16" s="76"/>
      <c r="X16" s="76"/>
    </row>
    <row r="17">
      <c r="A17" s="68"/>
      <c r="B17" s="61" t="s">
        <v>38</v>
      </c>
      <c r="C17" s="69">
        <v>0.06649337841645533</v>
      </c>
      <c r="D17" s="70"/>
      <c r="E17" s="71">
        <v>0.16666666666666666</v>
      </c>
      <c r="F17" s="72">
        <v>0.0</v>
      </c>
      <c r="G17" s="72">
        <v>0.0</v>
      </c>
      <c r="H17" s="73">
        <v>0.04040404040404041</v>
      </c>
      <c r="I17" s="71">
        <v>0.05176767676767677</v>
      </c>
      <c r="J17" s="73">
        <v>0.0465909090909091</v>
      </c>
      <c r="K17" s="74"/>
      <c r="L17" s="71">
        <v>0.196232741617357</v>
      </c>
      <c r="M17" s="72">
        <v>0.06776556776556776</v>
      </c>
      <c r="N17" s="72">
        <v>0.0</v>
      </c>
      <c r="O17" s="73">
        <v>0.08158508158508158</v>
      </c>
      <c r="P17" s="69">
        <v>0.08639584774200158</v>
      </c>
      <c r="Q17" s="53"/>
      <c r="R17" s="75">
        <v>0.01</v>
      </c>
      <c r="S17" s="53"/>
      <c r="T17" s="76"/>
      <c r="U17" s="70"/>
      <c r="V17" s="76"/>
      <c r="W17" s="76"/>
      <c r="X17" s="76"/>
    </row>
    <row r="18">
      <c r="A18" s="68"/>
      <c r="B18" s="61" t="s">
        <v>39</v>
      </c>
      <c r="C18" s="69">
        <v>0.10487267184382569</v>
      </c>
      <c r="D18" s="70"/>
      <c r="E18" s="71">
        <v>0.2361111111111111</v>
      </c>
      <c r="F18" s="72">
        <v>0.15740740740740738</v>
      </c>
      <c r="G18" s="72">
        <v>0.12962962962962962</v>
      </c>
      <c r="H18" s="73">
        <v>0.0707070707070707</v>
      </c>
      <c r="I18" s="71">
        <v>0.14846380471380471</v>
      </c>
      <c r="J18" s="73">
        <v>0.14846380471380471</v>
      </c>
      <c r="K18" s="74"/>
      <c r="L18" s="71">
        <v>0.16220907297830373</v>
      </c>
      <c r="M18" s="72">
        <v>0.05494505494505494</v>
      </c>
      <c r="N18" s="72">
        <v>0.0</v>
      </c>
      <c r="O18" s="73">
        <v>0.027972027972027972</v>
      </c>
      <c r="P18" s="69">
        <v>0.06128153897384666</v>
      </c>
      <c r="Q18" s="53"/>
      <c r="R18" s="75">
        <v>0.25</v>
      </c>
      <c r="S18" s="53"/>
      <c r="T18" s="76"/>
      <c r="U18" s="70"/>
      <c r="V18" s="76"/>
      <c r="W18" s="76"/>
      <c r="X18" s="76"/>
    </row>
    <row r="19">
      <c r="A19" s="68"/>
      <c r="B19" s="61" t="s">
        <v>40</v>
      </c>
      <c r="C19" s="69">
        <v>0.03543294312525082</v>
      </c>
      <c r="D19" s="70"/>
      <c r="E19" s="71">
        <v>0.0</v>
      </c>
      <c r="F19" s="72">
        <v>0.0</v>
      </c>
      <c r="G19" s="72">
        <v>0.0</v>
      </c>
      <c r="H19" s="73">
        <v>0.08080808080808081</v>
      </c>
      <c r="I19" s="71">
        <v>0.020202020202020204</v>
      </c>
      <c r="J19" s="73">
        <v>0.022222222222222223</v>
      </c>
      <c r="K19" s="74"/>
      <c r="L19" s="71">
        <v>0.09467455621301776</v>
      </c>
      <c r="M19" s="72">
        <v>0.04395604395604395</v>
      </c>
      <c r="N19" s="72">
        <v>0.0</v>
      </c>
      <c r="O19" s="73">
        <v>0.055944055944055944</v>
      </c>
      <c r="P19" s="69">
        <v>0.04864366402827942</v>
      </c>
      <c r="Q19" s="53"/>
      <c r="R19" s="75">
        <v>0.48</v>
      </c>
      <c r="S19" s="53"/>
      <c r="T19" s="76"/>
      <c r="U19" s="70"/>
      <c r="V19" s="76"/>
      <c r="W19" s="76"/>
      <c r="X19" s="76"/>
    </row>
    <row r="20">
      <c r="A20" s="68"/>
      <c r="B20" s="61" t="s">
        <v>41</v>
      </c>
      <c r="C20" s="77">
        <v>0.020888566561643486</v>
      </c>
      <c r="D20" s="70"/>
      <c r="E20" s="78">
        <v>0.027777777777777776</v>
      </c>
      <c r="F20" s="79">
        <v>0.0</v>
      </c>
      <c r="G20" s="79">
        <v>0.0</v>
      </c>
      <c r="H20" s="80">
        <v>0.10101010101010101</v>
      </c>
      <c r="I20" s="78">
        <v>0.032196969696969696</v>
      </c>
      <c r="J20" s="80">
        <v>0.032196969696969696</v>
      </c>
      <c r="K20" s="74"/>
      <c r="L20" s="78">
        <v>0.02366863905325444</v>
      </c>
      <c r="M20" s="79">
        <v>0.014652014652014652</v>
      </c>
      <c r="N20" s="79">
        <v>0.0</v>
      </c>
      <c r="O20" s="80">
        <v>0.0</v>
      </c>
      <c r="P20" s="77">
        <v>0.009580163426317272</v>
      </c>
      <c r="Q20" s="53"/>
      <c r="R20" s="75">
        <v>0.6</v>
      </c>
      <c r="S20" s="53"/>
      <c r="T20" s="76"/>
      <c r="U20" s="70"/>
      <c r="V20" s="76"/>
      <c r="W20" s="76"/>
      <c r="X20" s="76"/>
    </row>
    <row r="21">
      <c r="A21" s="68"/>
      <c r="B21" s="61" t="s">
        <v>42</v>
      </c>
      <c r="C21" s="81">
        <v>0.010243055555555556</v>
      </c>
      <c r="D21" s="70"/>
      <c r="E21" s="82">
        <v>0.013888888888888888</v>
      </c>
      <c r="F21" s="83">
        <v>0.0</v>
      </c>
      <c r="G21" s="83">
        <v>0.0</v>
      </c>
      <c r="H21" s="84">
        <v>0.0606060606060606</v>
      </c>
      <c r="I21" s="82">
        <v>0.018623737373737372</v>
      </c>
      <c r="J21" s="84">
        <v>0.02048611111111111</v>
      </c>
      <c r="K21" s="74"/>
      <c r="L21" s="82">
        <v>0.0</v>
      </c>
      <c r="M21" s="83">
        <v>0.0</v>
      </c>
      <c r="N21" s="83">
        <v>0.0</v>
      </c>
      <c r="O21" s="84">
        <v>0.0</v>
      </c>
      <c r="P21" s="81">
        <v>0.0</v>
      </c>
      <c r="Q21" s="53"/>
      <c r="R21" s="85">
        <v>0.33</v>
      </c>
      <c r="S21" s="53"/>
      <c r="T21" s="76"/>
      <c r="U21" s="70"/>
      <c r="V21" s="76"/>
      <c r="W21" s="76"/>
      <c r="X21" s="76"/>
    </row>
    <row r="22" ht="15.75" customHeight="1">
      <c r="A22" s="53"/>
      <c r="B22" s="53"/>
      <c r="C22" s="53"/>
      <c r="D22" s="53"/>
      <c r="E22" s="53"/>
      <c r="F22" s="53"/>
      <c r="G22" s="53"/>
      <c r="H22" s="53"/>
      <c r="I22" s="53"/>
      <c r="J22" s="53"/>
      <c r="K22" s="53"/>
      <c r="L22" s="53"/>
      <c r="M22" s="53"/>
      <c r="N22" s="53"/>
      <c r="O22" s="53"/>
      <c r="P22" s="53"/>
      <c r="Q22" s="53"/>
      <c r="R22" s="53"/>
      <c r="S22" s="53"/>
      <c r="T22" s="53"/>
      <c r="U22" s="53"/>
      <c r="V22" s="53"/>
    </row>
    <row r="23" ht="24.0" customHeight="1">
      <c r="A23" s="86"/>
      <c r="C23" s="86" t="s">
        <v>43</v>
      </c>
      <c r="K23" s="53"/>
      <c r="L23" s="53"/>
      <c r="M23" s="53"/>
      <c r="N23" s="53"/>
      <c r="O23" s="53"/>
      <c r="P23" s="53"/>
      <c r="Q23" s="53"/>
      <c r="R23" s="53"/>
      <c r="S23" s="53"/>
      <c r="T23" s="53"/>
      <c r="U23" s="53"/>
      <c r="V23" s="53"/>
    </row>
    <row r="24" ht="26.25" customHeight="1">
      <c r="A24" s="86"/>
      <c r="C24" s="87" t="s">
        <v>44</v>
      </c>
      <c r="K24" s="53"/>
      <c r="L24" s="53"/>
      <c r="M24" s="53"/>
      <c r="N24" s="53"/>
      <c r="O24" s="53"/>
      <c r="P24" s="53"/>
      <c r="Q24" s="53"/>
      <c r="R24" s="53"/>
      <c r="S24" s="53"/>
      <c r="T24" s="53"/>
      <c r="U24" s="53"/>
      <c r="V24" s="53"/>
    </row>
    <row r="25" ht="23.25" customHeight="1">
      <c r="A25" s="53"/>
      <c r="B25" s="53"/>
      <c r="C25" s="88" t="s">
        <v>45</v>
      </c>
      <c r="K25" s="53"/>
      <c r="L25" s="53"/>
      <c r="M25" s="53"/>
      <c r="N25" s="53"/>
      <c r="O25" s="53"/>
      <c r="P25" s="53"/>
      <c r="Q25" s="53"/>
      <c r="R25" s="53"/>
      <c r="S25" s="53"/>
      <c r="T25" s="53"/>
      <c r="U25" s="53"/>
      <c r="V25" s="53"/>
    </row>
    <row r="26" ht="15.75" customHeight="1">
      <c r="A26" s="53"/>
      <c r="B26" s="53"/>
      <c r="C26" s="53"/>
      <c r="D26" s="53"/>
      <c r="E26" s="53"/>
      <c r="F26" s="53"/>
      <c r="G26" s="53"/>
      <c r="H26" s="53"/>
      <c r="I26" s="53"/>
      <c r="J26" s="53"/>
      <c r="K26" s="53"/>
      <c r="L26" s="53"/>
      <c r="M26" s="53"/>
      <c r="N26" s="53"/>
      <c r="O26" s="53"/>
      <c r="P26" s="53"/>
      <c r="Q26" s="53"/>
      <c r="R26" s="53"/>
      <c r="S26" s="53"/>
      <c r="T26" s="53"/>
      <c r="U26" s="53"/>
      <c r="V26" s="53"/>
    </row>
    <row r="27" ht="15.75" customHeight="1">
      <c r="A27" s="53"/>
      <c r="B27" s="53"/>
      <c r="C27" s="53"/>
      <c r="D27" s="53"/>
      <c r="E27" s="53"/>
      <c r="F27" s="53"/>
      <c r="G27" s="53"/>
      <c r="H27" s="53"/>
      <c r="I27" s="53"/>
      <c r="J27" s="53"/>
      <c r="K27" s="53"/>
      <c r="L27" s="53"/>
      <c r="M27" s="53"/>
      <c r="N27" s="53"/>
      <c r="O27" s="53"/>
      <c r="P27" s="53"/>
      <c r="Q27" s="53"/>
      <c r="R27" s="53"/>
      <c r="S27" s="53"/>
      <c r="T27" s="53"/>
      <c r="U27" s="53"/>
      <c r="V27" s="53"/>
    </row>
    <row r="28" ht="15.75" customHeight="1">
      <c r="A28" s="89"/>
      <c r="B28" s="89" t="s">
        <v>46</v>
      </c>
      <c r="C28" s="89"/>
      <c r="D28" s="89"/>
      <c r="E28" s="89"/>
      <c r="F28" s="89"/>
      <c r="G28" s="89"/>
      <c r="H28" s="89"/>
      <c r="I28" s="89"/>
      <c r="J28" s="89"/>
      <c r="K28" s="89"/>
      <c r="L28" s="89"/>
      <c r="M28" s="89"/>
      <c r="N28" s="89"/>
      <c r="O28" s="89"/>
      <c r="P28" s="89"/>
      <c r="Q28" s="89"/>
      <c r="R28" s="89"/>
      <c r="S28" s="89"/>
      <c r="T28" s="89"/>
      <c r="U28" s="89"/>
      <c r="V28" s="89"/>
      <c r="W28" s="89"/>
      <c r="X28" s="89"/>
      <c r="Y28" s="90"/>
    </row>
    <row r="29" ht="15.75" customHeight="1">
      <c r="A29" s="1"/>
      <c r="B29" s="1"/>
      <c r="C29" s="1"/>
      <c r="D29" s="1"/>
      <c r="E29" s="1"/>
      <c r="F29" s="1"/>
      <c r="G29" s="1"/>
      <c r="H29" s="1"/>
      <c r="I29" s="1"/>
      <c r="J29" s="1"/>
      <c r="K29" s="1"/>
      <c r="L29" s="1"/>
      <c r="M29" s="1"/>
      <c r="N29" s="1"/>
      <c r="O29" s="1"/>
      <c r="P29" s="1"/>
      <c r="Q29" s="1"/>
      <c r="R29" s="1"/>
      <c r="S29" s="1"/>
      <c r="T29" s="1"/>
      <c r="U29" s="1"/>
      <c r="V29" s="1"/>
    </row>
    <row r="30" ht="15.75" customHeight="1">
      <c r="A30" s="1"/>
      <c r="B30" s="1"/>
      <c r="C30" s="1"/>
      <c r="D30" s="1"/>
      <c r="E30" s="91" t="str">
        <f>'3. Summary | Climate &amp; Environm'!E1</f>
        <v>BMW</v>
      </c>
      <c r="F30" s="91" t="str">
        <f>'3. Summary | Climate &amp; Environm'!F1</f>
        <v>BYD</v>
      </c>
      <c r="G30" s="91" t="str">
        <f>'3. Summary | Climate &amp; Environm'!G1</f>
        <v>Ford</v>
      </c>
      <c r="H30" s="91" t="str">
        <f>'3. Summary | Climate &amp; Environm'!H1</f>
        <v>GAC</v>
      </c>
      <c r="I30" s="91" t="str">
        <f>'3. Summary | Climate &amp; Environm'!I1</f>
        <v>Geely</v>
      </c>
      <c r="J30" s="91" t="str">
        <f>'3. Summary | Climate &amp; Environm'!J1</f>
        <v>GM</v>
      </c>
      <c r="K30" s="91" t="str">
        <f>'3. Summary | Climate &amp; Environm'!K1</f>
        <v>Honda</v>
      </c>
      <c r="L30" s="91" t="str">
        <f>'3. Summary | Climate &amp; Environm'!L1</f>
        <v>Hyundai</v>
      </c>
      <c r="M30" s="91" t="str">
        <f>'3. Summary | Climate &amp; Environm'!M1</f>
        <v>Kia</v>
      </c>
      <c r="N30" s="91" t="str">
        <f>'3. Summary | Climate &amp; Environm'!N1</f>
        <v>Mercedes</v>
      </c>
      <c r="O30" s="91" t="str">
        <f>'3. Summary | Climate &amp; Environm'!O1</f>
        <v>Nissan</v>
      </c>
      <c r="P30" s="91" t="str">
        <f>'3. Summary | Climate &amp; Environm'!P1</f>
        <v>Renault</v>
      </c>
      <c r="Q30" s="91" t="str">
        <f>'3. Summary | Climate &amp; Environm'!Q1</f>
        <v>SAIC</v>
      </c>
      <c r="R30" s="91" t="str">
        <f>'3. Summary | Climate &amp; Environm'!R1</f>
        <v>Stellantis</v>
      </c>
      <c r="S30" s="91" t="str">
        <f>'3. Summary | Climate &amp; Environm'!S1</f>
        <v>Tesla</v>
      </c>
      <c r="T30" s="91" t="str">
        <f>'3. Summary | Climate &amp; Environm'!T1</f>
        <v>Toyota</v>
      </c>
      <c r="U30" s="91" t="str">
        <f>'3. Summary | Climate &amp; Environm'!U1</f>
        <v>Volkswagen</v>
      </c>
      <c r="V30" s="91" t="str">
        <f>'3. Summary | Climate &amp; Environm'!V1</f>
        <v>Volvo</v>
      </c>
    </row>
    <row r="31" ht="15.75" customHeight="1">
      <c r="A31" s="1"/>
      <c r="B31" s="1" t="s">
        <v>47</v>
      </c>
      <c r="C31" s="1"/>
      <c r="D31" s="92"/>
      <c r="E31" s="93">
        <f t="shared" ref="E31:V31" si="1">AVERAGE(E38,E44)</f>
        <v>0.2415523499</v>
      </c>
      <c r="F31" s="93">
        <f t="shared" si="1"/>
        <v>0.03543294313</v>
      </c>
      <c r="G31" s="93">
        <f t="shared" si="1"/>
        <v>0.4155889267</v>
      </c>
      <c r="H31" s="93">
        <f t="shared" si="1"/>
        <v>0.02088856656</v>
      </c>
      <c r="I31" s="93">
        <f t="shared" si="1"/>
        <v>0.1048726718</v>
      </c>
      <c r="J31" s="93">
        <f t="shared" si="1"/>
        <v>0.2245314844</v>
      </c>
      <c r="K31" s="93">
        <f t="shared" si="1"/>
        <v>0.07540311451</v>
      </c>
      <c r="L31" s="93">
        <f t="shared" si="1"/>
        <v>0.1508071736</v>
      </c>
      <c r="M31" s="93">
        <f t="shared" si="1"/>
        <v>0.08038433522</v>
      </c>
      <c r="N31" s="93">
        <f t="shared" si="1"/>
        <v>0.3995693125</v>
      </c>
      <c r="O31" s="93">
        <f t="shared" si="1"/>
        <v>0.1323979333</v>
      </c>
      <c r="P31" s="93">
        <f t="shared" si="1"/>
        <v>0.1920441418</v>
      </c>
      <c r="Q31" s="93">
        <f t="shared" si="1"/>
        <v>0.01024305556</v>
      </c>
      <c r="R31" s="93">
        <f t="shared" si="1"/>
        <v>0.2663070503</v>
      </c>
      <c r="S31" s="93">
        <f t="shared" si="1"/>
        <v>0.3511172908</v>
      </c>
      <c r="T31" s="93">
        <f t="shared" si="1"/>
        <v>0.06649337842</v>
      </c>
      <c r="U31" s="93">
        <f t="shared" si="1"/>
        <v>0.2553873788</v>
      </c>
      <c r="V31" s="93">
        <f t="shared" si="1"/>
        <v>0.3168205726</v>
      </c>
    </row>
    <row r="32" ht="15.75" customHeight="1">
      <c r="A32" s="1"/>
      <c r="B32" s="1"/>
      <c r="C32" s="1"/>
      <c r="D32" s="94"/>
      <c r="E32" s="95"/>
      <c r="F32" s="95"/>
      <c r="G32" s="95"/>
      <c r="H32" s="95"/>
      <c r="I32" s="95"/>
      <c r="J32" s="95"/>
      <c r="K32" s="95"/>
      <c r="L32" s="95"/>
      <c r="M32" s="95"/>
      <c r="N32" s="95"/>
      <c r="O32" s="95"/>
      <c r="P32" s="95"/>
      <c r="Q32" s="95"/>
      <c r="R32" s="95"/>
      <c r="S32" s="95"/>
      <c r="T32" s="95"/>
      <c r="U32" s="95"/>
      <c r="V32" s="95"/>
    </row>
    <row r="33" ht="15.75" customHeight="1">
      <c r="A33" s="1"/>
      <c r="B33" s="1" t="s">
        <v>48</v>
      </c>
      <c r="C33" s="1"/>
      <c r="D33" s="96"/>
      <c r="E33" s="93">
        <f>'3. Summary | Climate &amp; Environm'!E22</f>
        <v>0.4583333333</v>
      </c>
      <c r="F33" s="93">
        <f>'3. Summary | Climate &amp; Environm'!F22</f>
        <v>0</v>
      </c>
      <c r="G33" s="93">
        <f>'3. Summary | Climate &amp; Environm'!G22</f>
        <v>0.4444444444</v>
      </c>
      <c r="H33" s="93">
        <f>'3. Summary | Climate &amp; Environm'!H22</f>
        <v>0.02777777778</v>
      </c>
      <c r="I33" s="93">
        <f>'3. Summary | Climate &amp; Environm'!I22</f>
        <v>0.2361111111</v>
      </c>
      <c r="J33" s="93">
        <f>'3. Summary | Climate &amp; Environm'!J22</f>
        <v>0.2361111111</v>
      </c>
      <c r="K33" s="93">
        <f>'3. Summary | Climate &amp; Environm'!K22</f>
        <v>0.1805555556</v>
      </c>
      <c r="L33" s="93">
        <f>'3. Summary | Climate &amp; Environm'!L22</f>
        <v>0.3055555556</v>
      </c>
      <c r="M33" s="93">
        <f>'3. Summary | Climate &amp; Environm'!M22</f>
        <v>0.2083333333</v>
      </c>
      <c r="N33" s="93">
        <f>'3. Summary | Climate &amp; Environm'!N22</f>
        <v>0.4722222222</v>
      </c>
      <c r="O33" s="93">
        <f>'3. Summary | Climate &amp; Environm'!O22</f>
        <v>0.1666666667</v>
      </c>
      <c r="P33" s="93">
        <f>'3. Summary | Climate &amp; Environm'!P22</f>
        <v>0.2777777778</v>
      </c>
      <c r="Q33" s="93">
        <f>'3. Summary | Climate &amp; Environm'!Q22</f>
        <v>0.01388888889</v>
      </c>
      <c r="R33" s="93">
        <f>'3. Summary | Climate &amp; Environm'!R22</f>
        <v>0.4027777778</v>
      </c>
      <c r="S33" s="93">
        <f>'3. Summary | Climate &amp; Environm'!S22</f>
        <v>0.1805555556</v>
      </c>
      <c r="T33" s="93">
        <f>'3. Summary | Climate &amp; Environm'!T22</f>
        <v>0.1666666667</v>
      </c>
      <c r="U33" s="93">
        <f>'3. Summary | Climate &amp; Environm'!U22</f>
        <v>0.4583333333</v>
      </c>
      <c r="V33" s="93">
        <f>'3. Summary | Climate &amp; Environm'!V22</f>
        <v>0.2638888889</v>
      </c>
    </row>
    <row r="34" ht="15.75" customHeight="1">
      <c r="A34" s="1"/>
      <c r="B34" s="1" t="s">
        <v>16</v>
      </c>
      <c r="C34" s="1"/>
      <c r="D34" s="96"/>
      <c r="E34" s="93">
        <f>'3. Summary | Climate &amp; Environm'!E42</f>
        <v>0.1111111111</v>
      </c>
      <c r="F34" s="93">
        <f>'3. Summary | Climate &amp; Environm'!F42</f>
        <v>0</v>
      </c>
      <c r="G34" s="93">
        <f>'3. Summary | Climate &amp; Environm'!G42</f>
        <v>0.1666666667</v>
      </c>
      <c r="H34" s="93">
        <f>'3. Summary | Climate &amp; Environm'!H42</f>
        <v>0</v>
      </c>
      <c r="I34" s="93">
        <f>'3. Summary | Climate &amp; Environm'!I42</f>
        <v>0.1574074074</v>
      </c>
      <c r="J34" s="93">
        <f>'3. Summary | Climate &amp; Environm'!J42</f>
        <v>0.1666666667</v>
      </c>
      <c r="K34" s="93">
        <f>'3. Summary | Climate &amp; Environm'!K42</f>
        <v>0</v>
      </c>
      <c r="L34" s="93">
        <f>'3. Summary | Climate &amp; Environm'!L42</f>
        <v>0.1157407407</v>
      </c>
      <c r="M34" s="93">
        <f>'3. Summary | Climate &amp; Environm'!M42</f>
        <v>0.03703703704</v>
      </c>
      <c r="N34" s="93">
        <f>'3. Summary | Climate &amp; Environm'!N42</f>
        <v>0.2351851852</v>
      </c>
      <c r="O34" s="93">
        <f>'3. Summary | Climate &amp; Environm'!O42</f>
        <v>0.1111111111</v>
      </c>
      <c r="P34" s="93">
        <f>'3. Summary | Climate &amp; Environm'!P42</f>
        <v>0.1064814815</v>
      </c>
      <c r="Q34" s="93">
        <f>'3. Summary | Climate &amp; Environm'!Q42</f>
        <v>0</v>
      </c>
      <c r="R34" s="93">
        <f>'3. Summary | Climate &amp; Environm'!R42</f>
        <v>0</v>
      </c>
      <c r="S34" s="93">
        <f>'3. Summary | Climate &amp; Environm'!S42</f>
        <v>0.2222222222</v>
      </c>
      <c r="T34" s="93">
        <f>'3. Summary | Climate &amp; Environm'!T42</f>
        <v>0</v>
      </c>
      <c r="U34" s="93">
        <f>'3. Summary | Climate &amp; Environm'!U42</f>
        <v>0.1481481481</v>
      </c>
      <c r="V34" s="93">
        <f>'3. Summary | Climate &amp; Environm'!V42</f>
        <v>0.4712962963</v>
      </c>
    </row>
    <row r="35" ht="15.75" customHeight="1">
      <c r="A35" s="1"/>
      <c r="B35" s="1" t="s">
        <v>17</v>
      </c>
      <c r="C35" s="1"/>
      <c r="D35" s="96"/>
      <c r="E35" s="93">
        <f>'3. Summary | Climate &amp; Environm'!E62</f>
        <v>0.01481481481</v>
      </c>
      <c r="F35" s="93">
        <f>'3. Summary | Climate &amp; Environm'!F62</f>
        <v>0</v>
      </c>
      <c r="G35" s="93">
        <f>'3. Summary | Climate &amp; Environm'!G62</f>
        <v>0.2685185185</v>
      </c>
      <c r="H35" s="93">
        <f>'3. Summary | Climate &amp; Environm'!H62</f>
        <v>0</v>
      </c>
      <c r="I35" s="93">
        <f>'3. Summary | Climate &amp; Environm'!I62</f>
        <v>0.1296296296</v>
      </c>
      <c r="J35" s="93">
        <f>'3. Summary | Climate &amp; Environm'!J62</f>
        <v>0.2037037037</v>
      </c>
      <c r="K35" s="93">
        <f>'3. Summary | Climate &amp; Environm'!K62</f>
        <v>0</v>
      </c>
      <c r="L35" s="93">
        <f>'3. Summary | Climate &amp; Environm'!L62</f>
        <v>0.04166666667</v>
      </c>
      <c r="M35" s="93">
        <f>'3. Summary | Climate &amp; Environm'!M62</f>
        <v>0</v>
      </c>
      <c r="N35" s="93">
        <f>'3. Summary | Climate &amp; Environm'!N62</f>
        <v>0.2796296296</v>
      </c>
      <c r="O35" s="93">
        <f>'3. Summary | Climate &amp; Environm'!O62</f>
        <v>0.1111111111</v>
      </c>
      <c r="P35" s="93">
        <f>'3. Summary | Climate &amp; Environm'!P62</f>
        <v>0.1064814815</v>
      </c>
      <c r="Q35" s="93">
        <f>'3. Summary | Climate &amp; Environm'!Q62</f>
        <v>0</v>
      </c>
      <c r="R35" s="93">
        <f>'3. Summary | Climate &amp; Environm'!R62</f>
        <v>0.03703703704</v>
      </c>
      <c r="S35" s="93">
        <f>'3. Summary | Climate &amp; Environm'!S62</f>
        <v>0.2962962963</v>
      </c>
      <c r="T35" s="93">
        <f>'3. Summary | Climate &amp; Environm'!T62</f>
        <v>0</v>
      </c>
      <c r="U35" s="93">
        <f>'3. Summary | Climate &amp; Environm'!U62</f>
        <v>0.03703703704</v>
      </c>
      <c r="V35" s="93">
        <f>'3. Summary | Climate &amp; Environm'!V62</f>
        <v>0.3657407407</v>
      </c>
    </row>
    <row r="36" ht="15.75" customHeight="1">
      <c r="A36" s="1"/>
      <c r="B36" s="1" t="s">
        <v>18</v>
      </c>
      <c r="C36" s="1"/>
      <c r="D36" s="96"/>
      <c r="E36" s="93">
        <f>'3. Summary | Climate &amp; Environm'!E85</f>
        <v>0.1818181818</v>
      </c>
      <c r="F36" s="93">
        <f>'3. Summary | Climate &amp; Environm'!F85</f>
        <v>0.08080808081</v>
      </c>
      <c r="G36" s="93">
        <f>'3. Summary | Climate &amp; Environm'!G85</f>
        <v>0.1691919192</v>
      </c>
      <c r="H36" s="93">
        <f>'3. Summary | Climate &amp; Environm'!H85</f>
        <v>0.101010101</v>
      </c>
      <c r="I36" s="93">
        <f>'3. Summary | Climate &amp; Environm'!I85</f>
        <v>0.07070707071</v>
      </c>
      <c r="J36" s="93">
        <f>'3. Summary | Climate &amp; Environm'!J85</f>
        <v>0.08080808081</v>
      </c>
      <c r="K36" s="93">
        <f>'3. Summary | Climate &amp; Environm'!K85</f>
        <v>0</v>
      </c>
      <c r="L36" s="93">
        <f>'3. Summary | Climate &amp; Environm'!L85</f>
        <v>0.08080808081</v>
      </c>
      <c r="M36" s="93">
        <f>'3. Summary | Climate &amp; Environm'!M85</f>
        <v>0.06060606061</v>
      </c>
      <c r="N36" s="93">
        <f>'3. Summary | Climate &amp; Environm'!N85</f>
        <v>0.3156565657</v>
      </c>
      <c r="O36" s="93">
        <f>'3. Summary | Climate &amp; Environm'!O85</f>
        <v>0.0404040404</v>
      </c>
      <c r="P36" s="93">
        <f>'3. Summary | Climate &amp; Environm'!P85</f>
        <v>0.2803030303</v>
      </c>
      <c r="Q36" s="93">
        <f>'3. Summary | Climate &amp; Environm'!Q85</f>
        <v>0.06060606061</v>
      </c>
      <c r="R36" s="93">
        <f>'3. Summary | Climate &amp; Environm'!R85</f>
        <v>0.2878787879</v>
      </c>
      <c r="S36" s="93">
        <f>'3. Summary | Climate &amp; Environm'!S85</f>
        <v>0.3333333333</v>
      </c>
      <c r="T36" s="93">
        <f>'3. Summary | Climate &amp; Environm'!T85</f>
        <v>0.0404040404</v>
      </c>
      <c r="U36" s="93">
        <f>'3. Summary | Climate &amp; Environm'!U85</f>
        <v>0.2601010101</v>
      </c>
      <c r="V36" s="93">
        <f>'3. Summary | Climate &amp; Environm'!V85</f>
        <v>0.1085858586</v>
      </c>
    </row>
    <row r="37" ht="15.75" customHeight="1">
      <c r="A37" s="1"/>
      <c r="B37" s="1" t="s">
        <v>49</v>
      </c>
      <c r="C37" s="1"/>
      <c r="D37" s="96"/>
      <c r="E37" s="93">
        <f>'3. Summary | Climate &amp; Environm'!E89</f>
        <v>0.1915193603</v>
      </c>
      <c r="F37" s="93">
        <f>'3. Summary | Climate &amp; Environm'!F89</f>
        <v>0.0202020202</v>
      </c>
      <c r="G37" s="93">
        <f>'3. Summary | Climate &amp; Environm'!G89</f>
        <v>0.2622053872</v>
      </c>
      <c r="H37" s="93">
        <f>'3. Summary | Climate &amp; Environm'!H89</f>
        <v>0.0321969697</v>
      </c>
      <c r="I37" s="93">
        <f>'3. Summary | Climate &amp; Environm'!I89</f>
        <v>0.1484638047</v>
      </c>
      <c r="J37" s="93">
        <f>'3. Summary | Climate &amp; Environm'!J89</f>
        <v>0.1718223906</v>
      </c>
      <c r="K37" s="93">
        <f>'3. Summary | Climate &amp; Environm'!K89</f>
        <v>0.04513888889</v>
      </c>
      <c r="L37" s="93">
        <f>'3. Summary | Climate &amp; Environm'!L89</f>
        <v>0.1359427609</v>
      </c>
      <c r="M37" s="93">
        <f>'3. Summary | Climate &amp; Environm'!M89</f>
        <v>0.07649410774</v>
      </c>
      <c r="N37" s="93">
        <f>'3. Summary | Climate &amp; Environm'!N89</f>
        <v>0.3256734007</v>
      </c>
      <c r="O37" s="93">
        <f>'3. Summary | Climate &amp; Environm'!O89</f>
        <v>0.1073232323</v>
      </c>
      <c r="P37" s="93">
        <f>'3. Summary | Climate &amp; Environm'!P89</f>
        <v>0.1927609428</v>
      </c>
      <c r="Q37" s="93">
        <f>'3. Summary | Climate &amp; Environm'!Q89</f>
        <v>0.01862373737</v>
      </c>
      <c r="R37" s="93">
        <f>'3. Summary | Climate &amp; Environm'!R89</f>
        <v>0.1819234007</v>
      </c>
      <c r="S37" s="93">
        <f>'3. Summary | Climate &amp; Environm'!S89</f>
        <v>0.2581018519</v>
      </c>
      <c r="T37" s="93">
        <f>'3. Summary | Climate &amp; Environm'!T89</f>
        <v>0.05176767677</v>
      </c>
      <c r="U37" s="93">
        <f>'3. Summary | Climate &amp; Environm'!U89</f>
        <v>0.2259048822</v>
      </c>
      <c r="V37" s="93">
        <f>'3. Summary | Climate &amp; Environm'!V89</f>
        <v>0.3023779461</v>
      </c>
    </row>
    <row r="38" ht="15.75" customHeight="1">
      <c r="A38" s="1"/>
      <c r="B38" s="1" t="s">
        <v>50</v>
      </c>
      <c r="C38" s="1"/>
      <c r="D38" s="96"/>
      <c r="E38" s="93">
        <f>'3. Summary | Climate &amp; Environm'!E91</f>
        <v>0.1723674242</v>
      </c>
      <c r="F38" s="93">
        <f>'3. Summary | Climate &amp; Environm'!F91</f>
        <v>0.02222222222</v>
      </c>
      <c r="G38" s="93">
        <f>'3. Summary | Climate &amp; Environm'!G91</f>
        <v>0.2884259259</v>
      </c>
      <c r="H38" s="93">
        <f>'3. Summary | Climate &amp; Environm'!H91</f>
        <v>0.0321969697</v>
      </c>
      <c r="I38" s="93">
        <f>'3. Summary | Climate &amp; Environm'!I91</f>
        <v>0.1484638047</v>
      </c>
      <c r="J38" s="93">
        <f>'3. Summary | Climate &amp; Environm'!J91</f>
        <v>0.1890046296</v>
      </c>
      <c r="K38" s="93">
        <f>'3. Summary | Climate &amp; Environm'!K91</f>
        <v>0.040625</v>
      </c>
      <c r="L38" s="93">
        <f>'3. Summary | Climate &amp; Environm'!L91</f>
        <v>0.1223484848</v>
      </c>
      <c r="M38" s="93">
        <f>'3. Summary | Climate &amp; Environm'!M91</f>
        <v>0.06884469697</v>
      </c>
      <c r="N38" s="93">
        <f>'3. Summary | Climate &amp; Environm'!N91</f>
        <v>0.3582407407</v>
      </c>
      <c r="O38" s="93">
        <f>'3. Summary | Climate &amp; Environm'!O91</f>
        <v>0.1180555556</v>
      </c>
      <c r="P38" s="93">
        <f>'3. Summary | Climate &amp; Environm'!P91</f>
        <v>0.1734848485</v>
      </c>
      <c r="Q38" s="93">
        <f>'3. Summary | Climate &amp; Environm'!Q91</f>
        <v>0.02048611111</v>
      </c>
      <c r="R38" s="93">
        <f>'3. Summary | Climate &amp; Environm'!R91</f>
        <v>0.1637310606</v>
      </c>
      <c r="S38" s="93">
        <f>'3. Summary | Climate &amp; Environm'!S91</f>
        <v>0.3097222222</v>
      </c>
      <c r="T38" s="93">
        <f>'3. Summary | Climate &amp; Environm'!T91</f>
        <v>0.04659090909</v>
      </c>
      <c r="U38" s="93">
        <f>'3. Summary | Climate &amp; Environm'!U91</f>
        <v>0.2484953704</v>
      </c>
      <c r="V38" s="93">
        <f>'3. Summary | Climate &amp; Environm'!V91</f>
        <v>0.3628535354</v>
      </c>
    </row>
    <row r="39" ht="15.75" customHeight="1">
      <c r="A39" s="1"/>
      <c r="B39" s="1"/>
      <c r="C39" s="1"/>
      <c r="D39" s="96"/>
      <c r="E39" s="97"/>
      <c r="F39" s="97"/>
      <c r="G39" s="97"/>
      <c r="H39" s="97"/>
      <c r="I39" s="97"/>
      <c r="J39" s="97"/>
      <c r="K39" s="97"/>
      <c r="L39" s="97"/>
      <c r="M39" s="97"/>
      <c r="N39" s="97"/>
      <c r="O39" s="97"/>
      <c r="P39" s="97"/>
      <c r="Q39" s="97"/>
      <c r="R39" s="97"/>
      <c r="S39" s="97"/>
      <c r="T39" s="97"/>
      <c r="U39" s="97"/>
      <c r="V39" s="97"/>
    </row>
    <row r="40" ht="15.75" customHeight="1">
      <c r="A40" s="1"/>
      <c r="B40" s="1" t="s">
        <v>51</v>
      </c>
      <c r="C40" s="1"/>
      <c r="D40" s="96"/>
      <c r="E40" s="93">
        <f>'4. Summary | Respect for Human '!E27</f>
        <v>0.585739645</v>
      </c>
      <c r="F40" s="93">
        <f>'4. Summary | Respect for Human '!F27</f>
        <v>0.09467455621</v>
      </c>
      <c r="G40" s="93">
        <f>'4. Summary | Respect for Human '!G27</f>
        <v>0.7180473373</v>
      </c>
      <c r="H40" s="93">
        <f>'4. Summary | Respect for Human '!H27</f>
        <v>0.02366863905</v>
      </c>
      <c r="I40" s="93">
        <f>'4. Summary | Respect for Human '!I27</f>
        <v>0.162209073</v>
      </c>
      <c r="J40" s="93">
        <f>'4. Summary | Respect for Human '!J27</f>
        <v>0.4210059172</v>
      </c>
      <c r="K40" s="93">
        <f>'4. Summary | Respect for Human '!K27</f>
        <v>0.2211045365</v>
      </c>
      <c r="L40" s="93">
        <f>'4. Summary | Respect for Human '!L27</f>
        <v>0.3456015779</v>
      </c>
      <c r="M40" s="93">
        <f>'4. Summary | Respect for Human '!M27</f>
        <v>0.2115187377</v>
      </c>
      <c r="N40" s="93">
        <f>'4. Summary | Respect for Human '!N27</f>
        <v>0.6970414201</v>
      </c>
      <c r="O40" s="93">
        <f>'4. Summary | Respect for Human '!O27</f>
        <v>0.2973175542</v>
      </c>
      <c r="P40" s="93">
        <f>'4. Summary | Respect for Human '!P27</f>
        <v>0.3910650888</v>
      </c>
      <c r="Q40" s="93">
        <f>'4. Summary | Respect for Human '!Q27</f>
        <v>0</v>
      </c>
      <c r="R40" s="93">
        <f>'4. Summary | Respect for Human '!R27</f>
        <v>0.758382643</v>
      </c>
      <c r="S40" s="93">
        <f>'4. Summary | Respect for Human '!S27</f>
        <v>0.509270217</v>
      </c>
      <c r="T40" s="93">
        <f>'4. Summary | Respect for Human '!T27</f>
        <v>0.1962327416</v>
      </c>
      <c r="U40" s="93">
        <f>'4. Summary | Respect for Human '!U27</f>
        <v>0.4820512821</v>
      </c>
      <c r="V40" s="93">
        <f>'4. Summary | Respect for Human '!V27</f>
        <v>0.5286982249</v>
      </c>
    </row>
    <row r="41" ht="15.75" customHeight="1">
      <c r="A41" s="1"/>
      <c r="B41" s="1" t="s">
        <v>21</v>
      </c>
      <c r="C41" s="1"/>
      <c r="D41" s="96"/>
      <c r="E41" s="93">
        <f>'4. Summary | Respect for Human '!E54</f>
        <v>0.3047619048</v>
      </c>
      <c r="F41" s="93">
        <f>'4. Summary | Respect for Human '!F54</f>
        <v>0.04395604396</v>
      </c>
      <c r="G41" s="93">
        <f>'4. Summary | Respect for Human '!G54</f>
        <v>0.8646153846</v>
      </c>
      <c r="H41" s="93">
        <f>'4. Summary | Respect for Human '!H54</f>
        <v>0.01465201465</v>
      </c>
      <c r="I41" s="93">
        <f>'4. Summary | Respect for Human '!I54</f>
        <v>0.05494505495</v>
      </c>
      <c r="J41" s="93">
        <f>'4. Summary | Respect for Human '!J54</f>
        <v>0.3199267399</v>
      </c>
      <c r="K41" s="93">
        <f>'4. Summary | Respect for Human '!K54</f>
        <v>0.1147252747</v>
      </c>
      <c r="L41" s="93">
        <f>'4. Summary | Respect for Human '!L54</f>
        <v>0.09523809524</v>
      </c>
      <c r="M41" s="93">
        <f>'4. Summary | Respect for Human '!M54</f>
        <v>0.05128205128</v>
      </c>
      <c r="N41" s="93">
        <f>'4. Summary | Respect for Human '!N54</f>
        <v>0.4153846154</v>
      </c>
      <c r="O41" s="93">
        <f>'4. Summary | Respect for Human '!O54</f>
        <v>0.1567765568</v>
      </c>
      <c r="P41" s="93">
        <f>'4. Summary | Respect for Human '!P54</f>
        <v>0.2065934066</v>
      </c>
      <c r="Q41" s="93">
        <f>'4. Summary | Respect for Human '!Q54</f>
        <v>0</v>
      </c>
      <c r="R41" s="93">
        <f>'4. Summary | Respect for Human '!R54</f>
        <v>0.384981685</v>
      </c>
      <c r="S41" s="93">
        <f>'4. Summary | Respect for Human '!S54</f>
        <v>0.6432967033</v>
      </c>
      <c r="T41" s="93">
        <f>'4. Summary | Respect for Human '!T54</f>
        <v>0.06776556777</v>
      </c>
      <c r="U41" s="93">
        <f>'4. Summary | Respect for Human '!U54</f>
        <v>0.3446886447</v>
      </c>
      <c r="V41" s="93">
        <f>'4. Summary | Respect for Human '!V54</f>
        <v>0.3117948718</v>
      </c>
    </row>
    <row r="42" ht="15.75" customHeight="1">
      <c r="A42" s="1"/>
      <c r="B42" s="1" t="s">
        <v>22</v>
      </c>
      <c r="C42" s="1"/>
      <c r="D42" s="96"/>
      <c r="E42" s="93">
        <f>'4. Summary | Respect for Human '!E78</f>
        <v>0.08205128205</v>
      </c>
      <c r="F42" s="93">
        <f>'4. Summary | Respect for Human '!F78</f>
        <v>0</v>
      </c>
      <c r="G42" s="93">
        <f>'4. Summary | Respect for Human '!G78</f>
        <v>0.07435897436</v>
      </c>
      <c r="H42" s="93">
        <f>'4. Summary | Respect for Human '!H78</f>
        <v>0</v>
      </c>
      <c r="I42" s="93">
        <f>'4. Summary | Respect for Human '!I78</f>
        <v>0</v>
      </c>
      <c r="J42" s="93">
        <f>'4. Summary | Respect for Human '!J78</f>
        <v>0.1128205128</v>
      </c>
      <c r="K42" s="93">
        <f>'4. Summary | Respect for Human '!K78</f>
        <v>0</v>
      </c>
      <c r="L42" s="93">
        <f>'4. Summary | Respect for Human '!L78</f>
        <v>0</v>
      </c>
      <c r="M42" s="93">
        <f>'4. Summary | Respect for Human '!M78</f>
        <v>0</v>
      </c>
      <c r="N42" s="93">
        <f>'4. Summary | Respect for Human '!N78</f>
        <v>0.15</v>
      </c>
      <c r="O42" s="93">
        <f>'4. Summary | Respect for Human '!O78</f>
        <v>0</v>
      </c>
      <c r="P42" s="93">
        <f>'4. Summary | Respect for Human '!P78</f>
        <v>0</v>
      </c>
      <c r="Q42" s="93">
        <f>'4. Summary | Respect for Human '!Q78</f>
        <v>0</v>
      </c>
      <c r="R42" s="93">
        <f>'4. Summary | Respect for Human '!R78</f>
        <v>0</v>
      </c>
      <c r="S42" s="93">
        <f>'4. Summary | Respect for Human '!S78</f>
        <v>0.258974359</v>
      </c>
      <c r="T42" s="93">
        <f>'4. Summary | Respect for Human '!T78</f>
        <v>0</v>
      </c>
      <c r="U42" s="93">
        <f>'4. Summary | Respect for Human '!U78</f>
        <v>0.06153846154</v>
      </c>
      <c r="V42" s="93">
        <f>'4. Summary | Respect for Human '!V78</f>
        <v>0.04102564103</v>
      </c>
    </row>
    <row r="43" ht="15.75" customHeight="1">
      <c r="A43" s="1"/>
      <c r="B43" s="1" t="s">
        <v>23</v>
      </c>
      <c r="C43" s="1"/>
      <c r="D43" s="96"/>
      <c r="E43" s="93">
        <f>'4. Summary | Respect for Human '!E100</f>
        <v>0.2703962704</v>
      </c>
      <c r="F43" s="93">
        <f>'4. Summary | Respect for Human '!F100</f>
        <v>0.05594405594</v>
      </c>
      <c r="G43" s="93">
        <f>'4. Summary | Respect for Human '!G100</f>
        <v>0.513986014</v>
      </c>
      <c r="H43" s="93">
        <f>'4. Summary | Respect for Human '!H100</f>
        <v>0</v>
      </c>
      <c r="I43" s="93">
        <f>'4. Summary | Respect for Human '!I100</f>
        <v>0.02797202797</v>
      </c>
      <c r="J43" s="93">
        <f>'4. Summary | Respect for Human '!J100</f>
        <v>0.1864801865</v>
      </c>
      <c r="K43" s="93">
        <f>'4. Summary | Respect for Human '!K100</f>
        <v>0.1048951049</v>
      </c>
      <c r="L43" s="93">
        <f>'4. Summary | Respect for Human '!L100</f>
        <v>0.2762237762</v>
      </c>
      <c r="M43" s="93">
        <f>'4. Summary | Respect for Human '!M100</f>
        <v>0.1048951049</v>
      </c>
      <c r="N43" s="93">
        <f>'4. Summary | Respect for Human '!N100</f>
        <v>0.5011655012</v>
      </c>
      <c r="O43" s="93">
        <f>'4. Summary | Respect for Human '!O100</f>
        <v>0.1328671329</v>
      </c>
      <c r="P43" s="93">
        <f>'4. Summary | Respect for Human '!P100</f>
        <v>0.2447552448</v>
      </c>
      <c r="Q43" s="93">
        <f>'4. Summary | Respect for Human '!Q100</f>
        <v>0</v>
      </c>
      <c r="R43" s="93">
        <f>'4. Summary | Respect for Human '!R100</f>
        <v>0.3321678322</v>
      </c>
      <c r="S43" s="93">
        <f>'4. Summary | Respect for Human '!S100</f>
        <v>0.1585081585</v>
      </c>
      <c r="T43" s="93">
        <f>'4. Summary | Respect for Human '!T100</f>
        <v>0.08158508159</v>
      </c>
      <c r="U43" s="93">
        <f>'4. Summary | Respect for Human '!U100</f>
        <v>0.1608391608</v>
      </c>
      <c r="V43" s="93">
        <f>'4. Summary | Respect for Human '!V100</f>
        <v>0.2016317016</v>
      </c>
    </row>
    <row r="44" ht="15.75" customHeight="1">
      <c r="A44" s="1"/>
      <c r="B44" s="1" t="s">
        <v>52</v>
      </c>
      <c r="C44" s="1"/>
      <c r="D44" s="96"/>
      <c r="E44" s="93">
        <f>'4. Summary | Respect for Human '!E103</f>
        <v>0.3107372755</v>
      </c>
      <c r="F44" s="93">
        <f>'4. Summary | Respect for Human '!F103</f>
        <v>0.04864366403</v>
      </c>
      <c r="G44" s="93">
        <f>'4. Summary | Respect for Human '!G103</f>
        <v>0.5427519276</v>
      </c>
      <c r="H44" s="93">
        <f>'4. Summary | Respect for Human '!H103</f>
        <v>0.009580163426</v>
      </c>
      <c r="I44" s="93">
        <f>'4. Summary | Respect for Human '!I103</f>
        <v>0.06128153897</v>
      </c>
      <c r="J44" s="93">
        <f>'4. Summary | Respect for Human '!J103</f>
        <v>0.2600583391</v>
      </c>
      <c r="K44" s="93">
        <f>'4. Summary | Respect for Human '!K103</f>
        <v>0.110181229</v>
      </c>
      <c r="L44" s="93">
        <f>'4. Summary | Respect for Human '!L103</f>
        <v>0.1792658623</v>
      </c>
      <c r="M44" s="93">
        <f>'4. Summary | Respect for Human '!M103</f>
        <v>0.09192397346</v>
      </c>
      <c r="N44" s="93">
        <f>'4. Summary | Respect for Human '!N103</f>
        <v>0.4408978842</v>
      </c>
      <c r="O44" s="93">
        <f>'4. Summary | Respect for Human '!O103</f>
        <v>0.146740311</v>
      </c>
      <c r="P44" s="93">
        <f>'4. Summary | Respect for Human '!P103</f>
        <v>0.210603435</v>
      </c>
      <c r="Q44" s="93">
        <f>'4. Summary | Respect for Human '!Q103</f>
        <v>0</v>
      </c>
      <c r="R44" s="93">
        <f>'4. Summary | Respect for Human '!R103</f>
        <v>0.36888304</v>
      </c>
      <c r="S44" s="93">
        <f>'4. Summary | Respect for Human '!S103</f>
        <v>0.3925123594</v>
      </c>
      <c r="T44" s="93">
        <f>'4. Summary | Respect for Human '!T103</f>
        <v>0.08639584774</v>
      </c>
      <c r="U44" s="93">
        <f>'4. Summary | Respect for Human '!U103</f>
        <v>0.2622793873</v>
      </c>
      <c r="V44" s="93">
        <f>'4. Summary | Respect for Human '!V103</f>
        <v>0.2707876098</v>
      </c>
    </row>
    <row r="45" ht="15.75" customHeight="1">
      <c r="A45" s="1"/>
      <c r="B45" s="1"/>
      <c r="C45" s="1"/>
      <c r="D45" s="1"/>
      <c r="E45" s="1"/>
      <c r="F45" s="1"/>
      <c r="G45" s="1"/>
      <c r="H45" s="1"/>
      <c r="I45" s="1"/>
      <c r="J45" s="1"/>
      <c r="K45" s="1"/>
      <c r="L45" s="1"/>
      <c r="M45" s="1"/>
      <c r="N45" s="1"/>
      <c r="O45" s="1"/>
      <c r="P45" s="1"/>
      <c r="Q45" s="1"/>
      <c r="R45" s="1"/>
      <c r="S45" s="1"/>
      <c r="T45" s="1"/>
      <c r="U45" s="1"/>
      <c r="V45" s="1"/>
    </row>
    <row r="46" ht="15.75" customHeight="1">
      <c r="A46" s="1"/>
      <c r="B46" s="1"/>
      <c r="C46" s="1"/>
      <c r="D46" s="1"/>
      <c r="E46" s="94">
        <v>0.24155234989369606</v>
      </c>
      <c r="F46" s="94">
        <v>0.03543294312525082</v>
      </c>
      <c r="G46" s="94">
        <v>0.4155889267427729</v>
      </c>
      <c r="H46" s="94">
        <v>0.020888566561643486</v>
      </c>
      <c r="I46" s="94">
        <v>0.10487267184382569</v>
      </c>
      <c r="J46" s="94">
        <v>0.22453148436321513</v>
      </c>
      <c r="K46" s="94">
        <v>0.07540311451369143</v>
      </c>
      <c r="L46" s="94">
        <v>0.15080717359563514</v>
      </c>
      <c r="M46" s="94">
        <v>0.080384335216066</v>
      </c>
      <c r="N46" s="94">
        <v>0.39956931245392785</v>
      </c>
      <c r="O46" s="94">
        <v>0.1323979332633179</v>
      </c>
      <c r="P46" s="94">
        <v>0.1920441417556802</v>
      </c>
      <c r="Q46" s="94">
        <v>0.010243055555555556</v>
      </c>
      <c r="R46" s="94">
        <v>0.2663070503214734</v>
      </c>
      <c r="S46" s="94">
        <v>0.35111729082882925</v>
      </c>
      <c r="T46" s="94">
        <v>0.06649337841645533</v>
      </c>
      <c r="U46" s="94">
        <v>0.25538737882487883</v>
      </c>
      <c r="V46" s="94">
        <v>0.31682057258980334</v>
      </c>
      <c r="W46" s="98"/>
      <c r="X46" s="98"/>
    </row>
    <row r="47" ht="14.25" customHeight="1">
      <c r="A47" s="1"/>
      <c r="B47" s="1"/>
      <c r="C47" s="1"/>
      <c r="D47" s="1"/>
      <c r="E47" s="94"/>
      <c r="F47" s="94"/>
      <c r="G47" s="99"/>
      <c r="H47" s="99"/>
      <c r="I47" s="99"/>
      <c r="J47" s="99"/>
      <c r="K47" s="94"/>
      <c r="L47" s="94"/>
      <c r="M47" s="94"/>
      <c r="N47" s="94"/>
      <c r="O47" s="94"/>
      <c r="P47" s="94"/>
      <c r="Q47" s="94"/>
      <c r="R47" s="94"/>
      <c r="S47" s="94"/>
      <c r="T47" s="94"/>
      <c r="U47" s="94"/>
      <c r="V47" s="94"/>
      <c r="W47" s="98"/>
      <c r="X47" s="98"/>
    </row>
    <row r="48" ht="15.75" customHeight="1">
      <c r="A48" s="1"/>
      <c r="B48" s="1"/>
      <c r="C48" s="1"/>
      <c r="D48" s="1"/>
      <c r="E48" s="94">
        <v>0.4583333333333333</v>
      </c>
      <c r="F48" s="94">
        <v>0.0</v>
      </c>
      <c r="G48" s="94">
        <v>0.4444444444444444</v>
      </c>
      <c r="H48" s="94">
        <v>0.027777777777777776</v>
      </c>
      <c r="I48" s="94">
        <v>0.2361111111111111</v>
      </c>
      <c r="J48" s="94">
        <v>0.2361111111111111</v>
      </c>
      <c r="K48" s="94">
        <v>0.18055555555555555</v>
      </c>
      <c r="L48" s="94">
        <v>0.3055555555555556</v>
      </c>
      <c r="M48" s="94">
        <v>0.20833333333333334</v>
      </c>
      <c r="N48" s="94">
        <v>0.4722222222222222</v>
      </c>
      <c r="O48" s="94">
        <v>0.16666666666666666</v>
      </c>
      <c r="P48" s="94">
        <v>0.2777777777777778</v>
      </c>
      <c r="Q48" s="94">
        <v>0.013888888888888888</v>
      </c>
      <c r="R48" s="94">
        <v>0.4027777777777778</v>
      </c>
      <c r="S48" s="94">
        <v>0.18055555555555555</v>
      </c>
      <c r="T48" s="94">
        <v>0.16666666666666666</v>
      </c>
      <c r="U48" s="94">
        <v>0.4583333333333333</v>
      </c>
      <c r="V48" s="94">
        <v>0.2638888888888889</v>
      </c>
      <c r="W48" s="98"/>
      <c r="X48" s="98"/>
    </row>
    <row r="49" ht="15.75" customHeight="1">
      <c r="A49" s="53"/>
      <c r="B49" s="53"/>
      <c r="C49" s="53"/>
      <c r="D49" s="53"/>
      <c r="E49" s="94">
        <v>0.1111111111111111</v>
      </c>
      <c r="F49" s="99">
        <v>0.0</v>
      </c>
      <c r="G49" s="99">
        <v>0.16666666666666666</v>
      </c>
      <c r="H49" s="99">
        <v>0.0</v>
      </c>
      <c r="I49" s="99">
        <v>0.15740740740740738</v>
      </c>
      <c r="J49" s="99">
        <v>0.16666666666666666</v>
      </c>
      <c r="K49" s="99">
        <v>0.0</v>
      </c>
      <c r="L49" s="99">
        <v>0.11574074074074073</v>
      </c>
      <c r="M49" s="99">
        <v>0.037037037037037035</v>
      </c>
      <c r="N49" s="99">
        <v>0.23518518518518514</v>
      </c>
      <c r="O49" s="99">
        <v>0.1111111111111111</v>
      </c>
      <c r="P49" s="99">
        <v>0.10648148148148147</v>
      </c>
      <c r="Q49" s="99">
        <v>0.0</v>
      </c>
      <c r="R49" s="99">
        <v>0.0</v>
      </c>
      <c r="S49" s="99">
        <v>0.2222222222222222</v>
      </c>
      <c r="T49" s="99">
        <v>0.0</v>
      </c>
      <c r="U49" s="99">
        <v>0.14814814814814814</v>
      </c>
      <c r="V49" s="99">
        <v>0.4712962962962963</v>
      </c>
      <c r="W49" s="98"/>
      <c r="X49" s="98"/>
    </row>
    <row r="50" ht="15.75" customHeight="1">
      <c r="A50" s="53"/>
      <c r="B50" s="53"/>
      <c r="C50" s="53"/>
      <c r="D50" s="53"/>
      <c r="E50" s="94">
        <v>0.014814814814814815</v>
      </c>
      <c r="F50" s="99">
        <v>0.0</v>
      </c>
      <c r="G50" s="99">
        <v>0.26851851851851855</v>
      </c>
      <c r="H50" s="99">
        <v>0.0</v>
      </c>
      <c r="I50" s="99">
        <v>0.12962962962962962</v>
      </c>
      <c r="J50" s="99">
        <v>0.2037037037037037</v>
      </c>
      <c r="K50" s="99">
        <v>0.0</v>
      </c>
      <c r="L50" s="99">
        <v>0.041666666666666664</v>
      </c>
      <c r="M50" s="99">
        <v>0.0</v>
      </c>
      <c r="N50" s="99">
        <v>0.2796296296296296</v>
      </c>
      <c r="O50" s="99">
        <v>0.1111111111111111</v>
      </c>
      <c r="P50" s="99">
        <v>0.10648148148148147</v>
      </c>
      <c r="Q50" s="99">
        <v>0.0</v>
      </c>
      <c r="R50" s="99">
        <v>0.037037037037037035</v>
      </c>
      <c r="S50" s="99">
        <v>0.2962962962962963</v>
      </c>
      <c r="T50" s="99">
        <v>0.0</v>
      </c>
      <c r="U50" s="99">
        <v>0.037037037037037035</v>
      </c>
      <c r="V50" s="99">
        <v>0.36574074074074076</v>
      </c>
      <c r="W50" s="98"/>
      <c r="X50" s="98"/>
    </row>
    <row r="51" ht="15.75" customHeight="1">
      <c r="A51" s="53"/>
      <c r="B51" s="53"/>
      <c r="C51" s="53"/>
      <c r="D51" s="53"/>
      <c r="E51" s="94">
        <v>0.18181818181818182</v>
      </c>
      <c r="F51" s="99">
        <v>0.08080808080808081</v>
      </c>
      <c r="G51" s="99">
        <v>0.1691919191919192</v>
      </c>
      <c r="H51" s="99">
        <v>0.10101010101010101</v>
      </c>
      <c r="I51" s="99">
        <v>0.0707070707070707</v>
      </c>
      <c r="J51" s="99">
        <v>0.08080808080808081</v>
      </c>
      <c r="K51" s="99">
        <v>0.0</v>
      </c>
      <c r="L51" s="99">
        <v>0.08080808080808081</v>
      </c>
      <c r="M51" s="99">
        <v>0.0606060606060606</v>
      </c>
      <c r="N51" s="99">
        <v>0.31565656565656564</v>
      </c>
      <c r="O51" s="99">
        <v>0.04040404040404041</v>
      </c>
      <c r="P51" s="99">
        <v>0.2803030303030303</v>
      </c>
      <c r="Q51" s="99">
        <v>0.0606060606060606</v>
      </c>
      <c r="R51" s="99">
        <v>0.28787878787878785</v>
      </c>
      <c r="S51" s="99">
        <v>0.3333333333333333</v>
      </c>
      <c r="T51" s="99">
        <v>0.04040404040404041</v>
      </c>
      <c r="U51" s="99">
        <v>0.2601010101010101</v>
      </c>
      <c r="V51" s="99">
        <v>0.10858585858585859</v>
      </c>
      <c r="W51" s="98"/>
      <c r="X51" s="98"/>
    </row>
    <row r="52" ht="15.75" customHeight="1">
      <c r="A52" s="53"/>
      <c r="B52" s="53"/>
      <c r="C52" s="53"/>
      <c r="D52" s="53"/>
      <c r="E52" s="94">
        <v>0.19151936026936028</v>
      </c>
      <c r="F52" s="99">
        <v>0.020202020202020204</v>
      </c>
      <c r="G52" s="99">
        <v>0.2622053872053872</v>
      </c>
      <c r="H52" s="99">
        <v>0.032196969696969696</v>
      </c>
      <c r="I52" s="99">
        <v>0.14846380471380471</v>
      </c>
      <c r="J52" s="99">
        <v>0.17182239057239057</v>
      </c>
      <c r="K52" s="99">
        <v>0.04513888888888889</v>
      </c>
      <c r="L52" s="99">
        <v>0.13594276094276092</v>
      </c>
      <c r="M52" s="99">
        <v>0.07649410774410775</v>
      </c>
      <c r="N52" s="99">
        <v>0.3256734006734006</v>
      </c>
      <c r="O52" s="99">
        <v>0.10732323232323232</v>
      </c>
      <c r="P52" s="99">
        <v>0.19276094276094274</v>
      </c>
      <c r="Q52" s="99">
        <v>0.018623737373737372</v>
      </c>
      <c r="R52" s="99">
        <v>0.18192340067340065</v>
      </c>
      <c r="S52" s="99">
        <v>0.25810185185185186</v>
      </c>
      <c r="T52" s="99">
        <v>0.05176767676767677</v>
      </c>
      <c r="U52" s="99">
        <v>0.22590488215488216</v>
      </c>
      <c r="V52" s="99">
        <v>0.30237794612794616</v>
      </c>
      <c r="W52" s="98"/>
      <c r="X52" s="98"/>
    </row>
    <row r="53" ht="15.75" customHeight="1">
      <c r="A53" s="53"/>
      <c r="B53" s="53"/>
      <c r="C53" s="53"/>
      <c r="D53" s="53"/>
      <c r="E53" s="94">
        <v>0.17236742424242427</v>
      </c>
      <c r="F53" s="99">
        <v>0.022222222222222223</v>
      </c>
      <c r="G53" s="99">
        <v>0.288425925925926</v>
      </c>
      <c r="H53" s="99">
        <v>0.032196969696969696</v>
      </c>
      <c r="I53" s="99">
        <v>0.14846380471380471</v>
      </c>
      <c r="J53" s="99">
        <v>0.18900462962962963</v>
      </c>
      <c r="K53" s="99">
        <v>0.040625</v>
      </c>
      <c r="L53" s="99">
        <v>0.12234848484848485</v>
      </c>
      <c r="M53" s="99">
        <v>0.06884469696969697</v>
      </c>
      <c r="N53" s="99">
        <v>0.35824074074074075</v>
      </c>
      <c r="O53" s="99">
        <v>0.11805555555555558</v>
      </c>
      <c r="P53" s="99">
        <v>0.17348484848484846</v>
      </c>
      <c r="Q53" s="99">
        <v>0.02048611111111111</v>
      </c>
      <c r="R53" s="99">
        <v>0.1637310606060606</v>
      </c>
      <c r="S53" s="99">
        <v>0.3097222222222222</v>
      </c>
      <c r="T53" s="99">
        <v>0.0465909090909091</v>
      </c>
      <c r="U53" s="99">
        <v>0.2484953703703704</v>
      </c>
      <c r="V53" s="99">
        <v>0.3628535353535354</v>
      </c>
      <c r="W53" s="98"/>
      <c r="X53" s="98"/>
    </row>
    <row r="54" ht="15.75" customHeight="1">
      <c r="A54" s="53"/>
      <c r="B54" s="53"/>
      <c r="C54" s="53"/>
      <c r="D54" s="53"/>
      <c r="E54" s="94"/>
      <c r="F54" s="99"/>
      <c r="G54" s="99"/>
      <c r="H54" s="99"/>
      <c r="I54" s="99"/>
      <c r="J54" s="99"/>
      <c r="K54" s="99"/>
      <c r="L54" s="99"/>
      <c r="M54" s="99"/>
      <c r="N54" s="99"/>
      <c r="O54" s="99"/>
      <c r="P54" s="99"/>
      <c r="Q54" s="99"/>
      <c r="R54" s="99"/>
      <c r="S54" s="99"/>
      <c r="T54" s="99"/>
      <c r="U54" s="99"/>
      <c r="V54" s="99"/>
      <c r="W54" s="98"/>
      <c r="X54" s="98"/>
    </row>
    <row r="55" ht="15.75" customHeight="1">
      <c r="A55" s="53"/>
      <c r="B55" s="53"/>
      <c r="C55" s="53"/>
      <c r="D55" s="53"/>
      <c r="E55" s="94">
        <v>0.5857396449704143</v>
      </c>
      <c r="F55" s="99">
        <v>0.09467455621301776</v>
      </c>
      <c r="G55" s="99">
        <v>0.7180473372781064</v>
      </c>
      <c r="H55" s="99">
        <v>0.02366863905325444</v>
      </c>
      <c r="I55" s="99">
        <v>0.16220907297830373</v>
      </c>
      <c r="J55" s="99">
        <v>0.4210059171597633</v>
      </c>
      <c r="K55" s="99">
        <v>0.22110453648915188</v>
      </c>
      <c r="L55" s="99">
        <v>0.34560157790927026</v>
      </c>
      <c r="M55" s="99">
        <v>0.21151873767258383</v>
      </c>
      <c r="N55" s="99">
        <v>0.6970414201183431</v>
      </c>
      <c r="O55" s="99">
        <v>0.29731755424063117</v>
      </c>
      <c r="P55" s="99">
        <v>0.3910650887573964</v>
      </c>
      <c r="Q55" s="99">
        <v>0.0</v>
      </c>
      <c r="R55" s="99">
        <v>0.7583826429980276</v>
      </c>
      <c r="S55" s="99">
        <v>0.5092702169625247</v>
      </c>
      <c r="T55" s="99">
        <v>0.196232741617357</v>
      </c>
      <c r="U55" s="99">
        <v>0.4820512820512821</v>
      </c>
      <c r="V55" s="99">
        <v>0.5286982248520711</v>
      </c>
      <c r="W55" s="98"/>
      <c r="X55" s="98"/>
    </row>
    <row r="56" ht="15.75" customHeight="1">
      <c r="A56" s="53"/>
      <c r="B56" s="53"/>
      <c r="C56" s="53"/>
      <c r="D56" s="53"/>
      <c r="E56" s="94">
        <v>0.3047619047619048</v>
      </c>
      <c r="F56" s="99">
        <v>0.04395604395604395</v>
      </c>
      <c r="G56" s="99">
        <v>0.8646153846153848</v>
      </c>
      <c r="H56" s="99">
        <v>0.014652014652014652</v>
      </c>
      <c r="I56" s="99">
        <v>0.05494505494505494</v>
      </c>
      <c r="J56" s="99">
        <v>0.3199267399267399</v>
      </c>
      <c r="K56" s="99">
        <v>0.11472527472527472</v>
      </c>
      <c r="L56" s="99">
        <v>0.09523809523809525</v>
      </c>
      <c r="M56" s="99">
        <v>0.05128205128205128</v>
      </c>
      <c r="N56" s="99">
        <v>0.4153846153846154</v>
      </c>
      <c r="O56" s="99">
        <v>0.15677655677655677</v>
      </c>
      <c r="P56" s="99">
        <v>0.2065934065934066</v>
      </c>
      <c r="Q56" s="99">
        <v>0.0</v>
      </c>
      <c r="R56" s="99">
        <v>0.384981684981685</v>
      </c>
      <c r="S56" s="99">
        <v>0.6432967032967033</v>
      </c>
      <c r="T56" s="99">
        <v>0.06776556776556776</v>
      </c>
      <c r="U56" s="99">
        <v>0.3446886446886447</v>
      </c>
      <c r="V56" s="99">
        <v>0.3117948717948718</v>
      </c>
      <c r="W56" s="98"/>
      <c r="X56" s="98"/>
    </row>
    <row r="57" ht="15.75" customHeight="1">
      <c r="A57" s="53"/>
      <c r="B57" s="53"/>
      <c r="C57" s="53"/>
      <c r="D57" s="53"/>
      <c r="E57" s="94">
        <v>0.08205128205128205</v>
      </c>
      <c r="F57" s="99">
        <v>0.0</v>
      </c>
      <c r="G57" s="99">
        <v>0.07435897435897437</v>
      </c>
      <c r="H57" s="99">
        <v>0.0</v>
      </c>
      <c r="I57" s="99">
        <v>0.0</v>
      </c>
      <c r="J57" s="99">
        <v>0.11282051282051281</v>
      </c>
      <c r="K57" s="99">
        <v>0.0</v>
      </c>
      <c r="L57" s="99">
        <v>0.0</v>
      </c>
      <c r="M57" s="99">
        <v>0.0</v>
      </c>
      <c r="N57" s="99">
        <v>0.15000000000000002</v>
      </c>
      <c r="O57" s="99">
        <v>0.0</v>
      </c>
      <c r="P57" s="99">
        <v>0.0</v>
      </c>
      <c r="Q57" s="99">
        <v>0.0</v>
      </c>
      <c r="R57" s="99">
        <v>0.0</v>
      </c>
      <c r="S57" s="99">
        <v>0.258974358974359</v>
      </c>
      <c r="T57" s="99">
        <v>0.0</v>
      </c>
      <c r="U57" s="99">
        <v>0.06153846153846155</v>
      </c>
      <c r="V57" s="99">
        <v>0.041025641025641026</v>
      </c>
      <c r="W57" s="98"/>
      <c r="X57" s="98"/>
    </row>
    <row r="58" ht="15.75" customHeight="1">
      <c r="A58" s="53"/>
      <c r="B58" s="53"/>
      <c r="C58" s="53"/>
      <c r="D58" s="53"/>
      <c r="E58" s="94">
        <v>0.27039627039627034</v>
      </c>
      <c r="F58" s="99">
        <v>0.055944055944055944</v>
      </c>
      <c r="G58" s="99">
        <v>0.513986013986014</v>
      </c>
      <c r="H58" s="99">
        <v>0.0</v>
      </c>
      <c r="I58" s="99">
        <v>0.027972027972027972</v>
      </c>
      <c r="J58" s="99">
        <v>0.18648018648018644</v>
      </c>
      <c r="K58" s="99">
        <v>0.10489510489510491</v>
      </c>
      <c r="L58" s="99">
        <v>0.2762237762237762</v>
      </c>
      <c r="M58" s="99">
        <v>0.10489510489510491</v>
      </c>
      <c r="N58" s="99">
        <v>0.5011655011655012</v>
      </c>
      <c r="O58" s="99">
        <v>0.13286713286713286</v>
      </c>
      <c r="P58" s="99">
        <v>0.24475524475524474</v>
      </c>
      <c r="Q58" s="99">
        <v>0.0</v>
      </c>
      <c r="R58" s="99">
        <v>0.3321678321678322</v>
      </c>
      <c r="S58" s="99">
        <v>0.1585081585081585</v>
      </c>
      <c r="T58" s="99">
        <v>0.08158508158508158</v>
      </c>
      <c r="U58" s="99">
        <v>0.16083916083916083</v>
      </c>
      <c r="V58" s="99">
        <v>0.20163170163170163</v>
      </c>
      <c r="W58" s="98"/>
      <c r="X58" s="98"/>
    </row>
    <row r="59" ht="15.75" customHeight="1">
      <c r="A59" s="53"/>
      <c r="B59" s="53"/>
      <c r="C59" s="53"/>
      <c r="D59" s="53"/>
      <c r="E59" s="94">
        <v>0.31073727554496783</v>
      </c>
      <c r="F59" s="99">
        <v>0.04864366402827942</v>
      </c>
      <c r="G59" s="99">
        <v>0.5427519275596199</v>
      </c>
      <c r="H59" s="99">
        <v>0.009580163426317272</v>
      </c>
      <c r="I59" s="99">
        <v>0.06128153897384666</v>
      </c>
      <c r="J59" s="99">
        <v>0.26005833909680065</v>
      </c>
      <c r="K59" s="99">
        <v>0.11018122902738287</v>
      </c>
      <c r="L59" s="99">
        <v>0.17926586234278544</v>
      </c>
      <c r="M59" s="99">
        <v>0.09192397346243501</v>
      </c>
      <c r="N59" s="99">
        <v>0.44089788416711495</v>
      </c>
      <c r="O59" s="99">
        <v>0.1467403109710802</v>
      </c>
      <c r="P59" s="99">
        <v>0.2106034350265119</v>
      </c>
      <c r="Q59" s="99">
        <v>0.0</v>
      </c>
      <c r="R59" s="99">
        <v>0.3688830400368862</v>
      </c>
      <c r="S59" s="99">
        <v>0.39251235943543633</v>
      </c>
      <c r="T59" s="99">
        <v>0.08639584774200158</v>
      </c>
      <c r="U59" s="99">
        <v>0.2622793872793873</v>
      </c>
      <c r="V59" s="99">
        <v>0.27078760982607136</v>
      </c>
      <c r="W59" s="98"/>
      <c r="X59" s="98"/>
    </row>
    <row r="60" ht="15.75" customHeight="1">
      <c r="A60" s="53"/>
      <c r="B60" s="53"/>
      <c r="C60" s="53"/>
      <c r="D60" s="53"/>
      <c r="E60" s="1"/>
      <c r="F60" s="1"/>
      <c r="G60" s="53"/>
      <c r="H60" s="53"/>
      <c r="I60" s="53"/>
      <c r="J60" s="53"/>
      <c r="K60" s="53"/>
      <c r="L60" s="53"/>
      <c r="M60" s="53"/>
      <c r="N60" s="53"/>
      <c r="O60" s="53"/>
      <c r="P60" s="53"/>
      <c r="Q60" s="53"/>
      <c r="R60" s="53"/>
      <c r="S60" s="53"/>
      <c r="T60" s="53"/>
      <c r="U60" s="53"/>
      <c r="V60" s="53"/>
      <c r="W60" s="100"/>
      <c r="X60" s="100"/>
    </row>
    <row r="61" ht="15.75" customHeight="1">
      <c r="A61" s="53"/>
      <c r="B61" s="53"/>
      <c r="C61" s="53"/>
      <c r="D61" s="53"/>
      <c r="E61" s="94"/>
      <c r="F61" s="94"/>
      <c r="G61" s="99"/>
      <c r="H61" s="99"/>
      <c r="I61" s="99"/>
      <c r="J61" s="99"/>
      <c r="K61" s="99"/>
      <c r="L61" s="99"/>
      <c r="M61" s="99"/>
      <c r="N61" s="99"/>
      <c r="O61" s="99"/>
      <c r="P61" s="99"/>
      <c r="Q61" s="99"/>
      <c r="R61" s="99"/>
      <c r="S61" s="99"/>
      <c r="T61" s="99"/>
      <c r="U61" s="99"/>
      <c r="V61" s="99"/>
      <c r="W61" s="98"/>
      <c r="X61" s="98"/>
    </row>
    <row r="62" ht="15.75" customHeight="1">
      <c r="A62" s="53"/>
      <c r="B62" s="53"/>
      <c r="C62" s="1" t="s">
        <v>29</v>
      </c>
      <c r="D62" s="53"/>
      <c r="E62" s="94">
        <v>0.24155234989369606</v>
      </c>
      <c r="F62" s="94"/>
      <c r="G62" s="94">
        <v>0.4583333333333333</v>
      </c>
      <c r="H62" s="94">
        <v>0.1111111111111111</v>
      </c>
      <c r="I62" s="94">
        <v>0.014814814814814815</v>
      </c>
      <c r="J62" s="94">
        <v>0.18181818181818182</v>
      </c>
      <c r="K62" s="94">
        <v>0.19151936026936028</v>
      </c>
      <c r="L62" s="94">
        <v>0.17236742424242427</v>
      </c>
      <c r="M62" s="94"/>
      <c r="N62" s="94">
        <v>0.5857396449704143</v>
      </c>
      <c r="O62" s="94">
        <v>0.3047619047619048</v>
      </c>
      <c r="P62" s="94">
        <v>0.08205128205128205</v>
      </c>
      <c r="Q62" s="94">
        <v>0.27039627039627034</v>
      </c>
      <c r="R62" s="94">
        <v>0.31073727554496783</v>
      </c>
      <c r="S62" s="53"/>
      <c r="T62" s="53"/>
      <c r="U62" s="53"/>
      <c r="V62" s="53"/>
    </row>
    <row r="63" ht="15.75" customHeight="1">
      <c r="A63" s="53"/>
      <c r="B63" s="53"/>
      <c r="C63" s="1" t="s">
        <v>40</v>
      </c>
      <c r="D63" s="53"/>
      <c r="E63" s="94">
        <v>0.03543294312525082</v>
      </c>
      <c r="F63" s="94"/>
      <c r="G63" s="94">
        <v>0.0</v>
      </c>
      <c r="H63" s="99">
        <v>0.0</v>
      </c>
      <c r="I63" s="99">
        <v>0.0</v>
      </c>
      <c r="J63" s="99">
        <v>0.08080808080808081</v>
      </c>
      <c r="K63" s="99">
        <v>0.020202020202020204</v>
      </c>
      <c r="L63" s="99">
        <v>0.022222222222222223</v>
      </c>
      <c r="M63" s="99"/>
      <c r="N63" s="99">
        <v>0.09467455621301776</v>
      </c>
      <c r="O63" s="99">
        <v>0.04395604395604395</v>
      </c>
      <c r="P63" s="99">
        <v>0.0</v>
      </c>
      <c r="Q63" s="99">
        <v>0.055944055944055944</v>
      </c>
      <c r="R63" s="99">
        <v>0.04864366402827942</v>
      </c>
      <c r="S63" s="53"/>
      <c r="T63" s="53"/>
      <c r="U63" s="53"/>
      <c r="V63" s="53"/>
    </row>
    <row r="64" ht="15.75" customHeight="1">
      <c r="A64" s="53"/>
      <c r="B64" s="53"/>
      <c r="C64" s="53" t="s">
        <v>25</v>
      </c>
      <c r="D64" s="53"/>
      <c r="E64" s="94">
        <v>0.4155889267427729</v>
      </c>
      <c r="F64" s="99"/>
      <c r="G64" s="94">
        <v>0.4444444444444444</v>
      </c>
      <c r="H64" s="99">
        <v>0.16666666666666666</v>
      </c>
      <c r="I64" s="99">
        <v>0.26851851851851855</v>
      </c>
      <c r="J64" s="99">
        <v>0.1691919191919192</v>
      </c>
      <c r="K64" s="99">
        <v>0.2622053872053872</v>
      </c>
      <c r="L64" s="99">
        <v>0.288425925925926</v>
      </c>
      <c r="M64" s="99"/>
      <c r="N64" s="99">
        <v>0.7180473372781064</v>
      </c>
      <c r="O64" s="99">
        <v>0.8646153846153848</v>
      </c>
      <c r="P64" s="99">
        <v>0.07435897435897437</v>
      </c>
      <c r="Q64" s="99">
        <v>0.513986013986014</v>
      </c>
      <c r="R64" s="99">
        <v>0.5427519275596199</v>
      </c>
      <c r="S64" s="53"/>
      <c r="T64" s="53"/>
      <c r="U64" s="53"/>
      <c r="V64" s="53"/>
    </row>
    <row r="65" ht="16.5" customHeight="1">
      <c r="A65" s="53"/>
      <c r="B65" s="53"/>
      <c r="C65" s="53" t="s">
        <v>41</v>
      </c>
      <c r="D65" s="53"/>
      <c r="E65" s="94">
        <v>0.020888566561643486</v>
      </c>
      <c r="F65" s="99"/>
      <c r="G65" s="94">
        <v>0.027777777777777776</v>
      </c>
      <c r="H65" s="99">
        <v>0.0</v>
      </c>
      <c r="I65" s="99">
        <v>0.0</v>
      </c>
      <c r="J65" s="99">
        <v>0.10101010101010101</v>
      </c>
      <c r="K65" s="99">
        <v>0.032196969696969696</v>
      </c>
      <c r="L65" s="99">
        <v>0.032196969696969696</v>
      </c>
      <c r="M65" s="99"/>
      <c r="N65" s="99">
        <v>0.02366863905325444</v>
      </c>
      <c r="O65" s="99">
        <v>0.014652014652014652</v>
      </c>
      <c r="P65" s="99">
        <v>0.0</v>
      </c>
      <c r="Q65" s="99">
        <v>0.0</v>
      </c>
      <c r="R65" s="99">
        <v>0.009580163426317272</v>
      </c>
      <c r="S65" s="53"/>
      <c r="T65" s="53"/>
      <c r="U65" s="53"/>
      <c r="V65" s="53"/>
    </row>
    <row r="66" ht="15.75" customHeight="1">
      <c r="A66" s="53"/>
      <c r="B66" s="53"/>
      <c r="C66" s="53" t="s">
        <v>39</v>
      </c>
      <c r="D66" s="53"/>
      <c r="E66" s="94">
        <v>0.10487267184382569</v>
      </c>
      <c r="F66" s="99"/>
      <c r="G66" s="94">
        <v>0.2361111111111111</v>
      </c>
      <c r="H66" s="99">
        <v>0.15740740740740738</v>
      </c>
      <c r="I66" s="99">
        <v>0.12962962962962962</v>
      </c>
      <c r="J66" s="99">
        <v>0.0707070707070707</v>
      </c>
      <c r="K66" s="99">
        <v>0.14846380471380471</v>
      </c>
      <c r="L66" s="99">
        <v>0.14846380471380471</v>
      </c>
      <c r="M66" s="99"/>
      <c r="N66" s="99">
        <v>0.16220907297830373</v>
      </c>
      <c r="O66" s="99">
        <v>0.05494505494505494</v>
      </c>
      <c r="P66" s="99">
        <v>0.0</v>
      </c>
      <c r="Q66" s="99">
        <v>0.027972027972027972</v>
      </c>
      <c r="R66" s="99">
        <v>0.06128153897384666</v>
      </c>
      <c r="S66" s="53"/>
      <c r="T66" s="53"/>
      <c r="U66" s="53"/>
      <c r="V66" s="53"/>
    </row>
    <row r="67" ht="15.75" customHeight="1">
      <c r="A67" s="53"/>
      <c r="B67" s="53"/>
      <c r="C67" s="53" t="s">
        <v>32</v>
      </c>
      <c r="D67" s="53"/>
      <c r="E67" s="94">
        <v>0.22453148436321513</v>
      </c>
      <c r="F67" s="99"/>
      <c r="G67" s="94">
        <v>0.2361111111111111</v>
      </c>
      <c r="H67" s="99">
        <v>0.16666666666666666</v>
      </c>
      <c r="I67" s="99">
        <v>0.2037037037037037</v>
      </c>
      <c r="J67" s="99">
        <v>0.08080808080808081</v>
      </c>
      <c r="K67" s="99">
        <v>0.17182239057239057</v>
      </c>
      <c r="L67" s="99">
        <v>0.18900462962962963</v>
      </c>
      <c r="M67" s="99"/>
      <c r="N67" s="99">
        <v>0.4210059171597633</v>
      </c>
      <c r="O67" s="99">
        <v>0.3199267399267399</v>
      </c>
      <c r="P67" s="99">
        <v>0.11282051282051281</v>
      </c>
      <c r="Q67" s="99">
        <v>0.18648018648018644</v>
      </c>
      <c r="R67" s="99">
        <v>0.26005833909680065</v>
      </c>
      <c r="S67" s="53"/>
      <c r="T67" s="53"/>
      <c r="U67" s="53"/>
      <c r="V67" s="53"/>
    </row>
    <row r="68" ht="15.75" customHeight="1">
      <c r="A68" s="53"/>
      <c r="B68" s="53"/>
      <c r="C68" s="53" t="s">
        <v>36</v>
      </c>
      <c r="D68" s="53"/>
      <c r="E68" s="94">
        <v>0.07540311451369143</v>
      </c>
      <c r="F68" s="94"/>
      <c r="G68" s="94">
        <v>0.18055555555555555</v>
      </c>
      <c r="H68" s="99">
        <v>0.0</v>
      </c>
      <c r="I68" s="99">
        <v>0.0</v>
      </c>
      <c r="J68" s="99">
        <v>0.0</v>
      </c>
      <c r="K68" s="99">
        <v>0.04513888888888889</v>
      </c>
      <c r="L68" s="99">
        <v>0.040625</v>
      </c>
      <c r="M68" s="99"/>
      <c r="N68" s="99">
        <v>0.22110453648915188</v>
      </c>
      <c r="O68" s="99">
        <v>0.11472527472527472</v>
      </c>
      <c r="P68" s="99">
        <v>0.0</v>
      </c>
      <c r="Q68" s="99">
        <v>0.10489510489510491</v>
      </c>
      <c r="R68" s="99">
        <v>0.11018122902738287</v>
      </c>
      <c r="S68" s="53"/>
      <c r="T68" s="53"/>
      <c r="U68" s="53"/>
      <c r="V68" s="53"/>
    </row>
    <row r="69" ht="15.75" customHeight="1">
      <c r="A69" s="53"/>
      <c r="B69" s="53"/>
      <c r="C69" s="53" t="s">
        <v>53</v>
      </c>
      <c r="D69" s="53"/>
      <c r="E69" s="94">
        <v>0.15080717359563514</v>
      </c>
      <c r="F69" s="94"/>
      <c r="G69" s="94">
        <v>0.3055555555555556</v>
      </c>
      <c r="H69" s="99">
        <v>0.11574074074074073</v>
      </c>
      <c r="I69" s="99">
        <v>0.041666666666666664</v>
      </c>
      <c r="J69" s="99">
        <v>0.08080808080808081</v>
      </c>
      <c r="K69" s="99">
        <v>0.13594276094276092</v>
      </c>
      <c r="L69" s="99">
        <v>0.12234848484848485</v>
      </c>
      <c r="M69" s="99"/>
      <c r="N69" s="99">
        <v>0.34560157790927026</v>
      </c>
      <c r="O69" s="99">
        <v>0.09523809523809525</v>
      </c>
      <c r="P69" s="99">
        <v>0.0</v>
      </c>
      <c r="Q69" s="99">
        <v>0.2762237762237762</v>
      </c>
      <c r="R69" s="99">
        <v>0.17926586234278544</v>
      </c>
      <c r="S69" s="53"/>
      <c r="T69" s="53"/>
      <c r="U69" s="53"/>
      <c r="V69" s="53"/>
    </row>
    <row r="70" ht="15.75" customHeight="1">
      <c r="A70" s="53"/>
      <c r="B70" s="53"/>
      <c r="C70" s="53" t="s">
        <v>54</v>
      </c>
      <c r="D70" s="53"/>
      <c r="E70" s="94">
        <v>0.080384335216066</v>
      </c>
      <c r="F70" s="94"/>
      <c r="G70" s="94">
        <v>0.20833333333333334</v>
      </c>
      <c r="H70" s="99">
        <v>0.037037037037037035</v>
      </c>
      <c r="I70" s="99">
        <v>0.0</v>
      </c>
      <c r="J70" s="99">
        <v>0.0606060606060606</v>
      </c>
      <c r="K70" s="99">
        <v>0.07649410774410775</v>
      </c>
      <c r="L70" s="99">
        <v>0.06884469696969697</v>
      </c>
      <c r="M70" s="99"/>
      <c r="N70" s="99">
        <v>0.21151873767258383</v>
      </c>
      <c r="O70" s="99">
        <v>0.05128205128205128</v>
      </c>
      <c r="P70" s="99">
        <v>0.0</v>
      </c>
      <c r="Q70" s="99">
        <v>0.10489510489510491</v>
      </c>
      <c r="R70" s="99">
        <v>0.09192397346243501</v>
      </c>
      <c r="S70" s="53"/>
      <c r="T70" s="53"/>
      <c r="U70" s="53"/>
      <c r="V70" s="53"/>
    </row>
    <row r="71" ht="15.75" customHeight="1">
      <c r="A71" s="53"/>
      <c r="B71" s="53"/>
      <c r="C71" s="53" t="s">
        <v>26</v>
      </c>
      <c r="D71" s="53"/>
      <c r="E71" s="94">
        <v>0.39956931245392785</v>
      </c>
      <c r="F71" s="94"/>
      <c r="G71" s="94">
        <v>0.4722222222222222</v>
      </c>
      <c r="H71" s="99">
        <v>0.23518518518518514</v>
      </c>
      <c r="I71" s="99">
        <v>0.2796296296296296</v>
      </c>
      <c r="J71" s="99">
        <v>0.31565656565656564</v>
      </c>
      <c r="K71" s="99">
        <v>0.3256734006734006</v>
      </c>
      <c r="L71" s="99">
        <v>0.35824074074074075</v>
      </c>
      <c r="M71" s="99"/>
      <c r="N71" s="99">
        <v>0.6970414201183431</v>
      </c>
      <c r="O71" s="99">
        <v>0.4153846153846154</v>
      </c>
      <c r="P71" s="99">
        <v>0.15000000000000002</v>
      </c>
      <c r="Q71" s="99">
        <v>0.5011655011655012</v>
      </c>
      <c r="R71" s="99">
        <v>0.44089788416711495</v>
      </c>
      <c r="S71" s="53"/>
      <c r="T71" s="53"/>
      <c r="U71" s="53"/>
      <c r="V71" s="53"/>
    </row>
    <row r="72" ht="15.75" customHeight="1">
      <c r="A72" s="53"/>
      <c r="B72" s="53"/>
      <c r="C72" s="53" t="s">
        <v>55</v>
      </c>
      <c r="D72" s="53"/>
      <c r="E72" s="94">
        <v>0.1323979332633179</v>
      </c>
      <c r="F72" s="94"/>
      <c r="G72" s="94">
        <v>0.16666666666666666</v>
      </c>
      <c r="H72" s="99">
        <v>0.1111111111111111</v>
      </c>
      <c r="I72" s="99">
        <v>0.1111111111111111</v>
      </c>
      <c r="J72" s="99">
        <v>0.04040404040404041</v>
      </c>
      <c r="K72" s="99">
        <v>0.10732323232323232</v>
      </c>
      <c r="L72" s="99">
        <v>0.11805555555555558</v>
      </c>
      <c r="M72" s="99"/>
      <c r="N72" s="99">
        <v>0.29731755424063117</v>
      </c>
      <c r="O72" s="99">
        <v>0.15677655677655677</v>
      </c>
      <c r="P72" s="99">
        <v>0.0</v>
      </c>
      <c r="Q72" s="99">
        <v>0.13286713286713286</v>
      </c>
      <c r="R72" s="99">
        <v>0.1467403109710802</v>
      </c>
      <c r="S72" s="53"/>
      <c r="T72" s="53"/>
      <c r="U72" s="53"/>
      <c r="V72" s="53"/>
    </row>
    <row r="73" ht="15.75" customHeight="1">
      <c r="A73" s="53"/>
      <c r="B73" s="53"/>
      <c r="C73" s="53" t="s">
        <v>56</v>
      </c>
      <c r="D73" s="53"/>
      <c r="E73" s="94">
        <v>0.1920441417556802</v>
      </c>
      <c r="F73" s="94"/>
      <c r="G73" s="94">
        <v>0.2777777777777778</v>
      </c>
      <c r="H73" s="99">
        <v>0.10648148148148147</v>
      </c>
      <c r="I73" s="99">
        <v>0.10648148148148147</v>
      </c>
      <c r="J73" s="99">
        <v>0.2803030303030303</v>
      </c>
      <c r="K73" s="99">
        <v>0.19276094276094274</v>
      </c>
      <c r="L73" s="99">
        <v>0.17348484848484846</v>
      </c>
      <c r="M73" s="99"/>
      <c r="N73" s="99">
        <v>0.3910650887573964</v>
      </c>
      <c r="O73" s="99">
        <v>0.2065934065934066</v>
      </c>
      <c r="P73" s="99">
        <v>0.0</v>
      </c>
      <c r="Q73" s="99">
        <v>0.24475524475524474</v>
      </c>
      <c r="R73" s="99">
        <v>0.2106034350265119</v>
      </c>
      <c r="S73" s="53"/>
      <c r="T73" s="53"/>
      <c r="U73" s="53"/>
      <c r="V73" s="53"/>
    </row>
    <row r="74" ht="15.75" customHeight="1">
      <c r="A74" s="53"/>
      <c r="B74" s="53"/>
      <c r="C74" s="53" t="s">
        <v>42</v>
      </c>
      <c r="D74" s="53"/>
      <c r="E74" s="94">
        <v>0.010243055555555556</v>
      </c>
      <c r="F74" s="94"/>
      <c r="G74" s="94">
        <v>0.013888888888888888</v>
      </c>
      <c r="H74" s="99">
        <v>0.0</v>
      </c>
      <c r="I74" s="99">
        <v>0.0</v>
      </c>
      <c r="J74" s="99">
        <v>0.0606060606060606</v>
      </c>
      <c r="K74" s="99">
        <v>0.018623737373737372</v>
      </c>
      <c r="L74" s="99">
        <v>0.02048611111111111</v>
      </c>
      <c r="M74" s="99"/>
      <c r="N74" s="99">
        <v>0.0</v>
      </c>
      <c r="O74" s="99">
        <v>0.0</v>
      </c>
      <c r="P74" s="99">
        <v>0.0</v>
      </c>
      <c r="Q74" s="99">
        <v>0.0</v>
      </c>
      <c r="R74" s="99">
        <v>0.0</v>
      </c>
      <c r="S74" s="53"/>
      <c r="T74" s="53"/>
      <c r="U74" s="53"/>
      <c r="V74" s="53"/>
    </row>
    <row r="75" ht="15.75" customHeight="1">
      <c r="A75" s="53"/>
      <c r="B75" s="53"/>
      <c r="C75" s="53" t="s">
        <v>57</v>
      </c>
      <c r="D75" s="53"/>
      <c r="E75" s="94">
        <v>0.2663070503214734</v>
      </c>
      <c r="F75" s="94"/>
      <c r="G75" s="94">
        <v>0.4027777777777778</v>
      </c>
      <c r="H75" s="99">
        <v>0.0</v>
      </c>
      <c r="I75" s="99">
        <v>0.037037037037037035</v>
      </c>
      <c r="J75" s="99">
        <v>0.28787878787878785</v>
      </c>
      <c r="K75" s="99">
        <v>0.18192340067340065</v>
      </c>
      <c r="L75" s="99">
        <v>0.1637310606060606</v>
      </c>
      <c r="M75" s="99"/>
      <c r="N75" s="99">
        <v>0.7583826429980276</v>
      </c>
      <c r="O75" s="99">
        <v>0.384981684981685</v>
      </c>
      <c r="P75" s="99">
        <v>0.0</v>
      </c>
      <c r="Q75" s="99">
        <v>0.3321678321678322</v>
      </c>
      <c r="R75" s="99">
        <v>0.3688830400368862</v>
      </c>
      <c r="S75" s="53"/>
      <c r="T75" s="53"/>
      <c r="U75" s="53"/>
      <c r="V75" s="53"/>
    </row>
    <row r="76" ht="15.75" customHeight="1">
      <c r="C76" s="53" t="s">
        <v>27</v>
      </c>
      <c r="E76" s="94">
        <v>0.35111729082882925</v>
      </c>
      <c r="F76" s="94"/>
      <c r="G76" s="94">
        <v>0.18055555555555555</v>
      </c>
      <c r="H76" s="99">
        <v>0.2222222222222222</v>
      </c>
      <c r="I76" s="99">
        <v>0.2962962962962963</v>
      </c>
      <c r="J76" s="99">
        <v>0.3333333333333333</v>
      </c>
      <c r="K76" s="99">
        <v>0.25810185185185186</v>
      </c>
      <c r="L76" s="99">
        <v>0.3097222222222222</v>
      </c>
      <c r="M76" s="99"/>
      <c r="N76" s="99">
        <v>0.5092702169625247</v>
      </c>
      <c r="O76" s="99">
        <v>0.6432967032967033</v>
      </c>
      <c r="P76" s="99">
        <v>0.258974358974359</v>
      </c>
      <c r="Q76" s="99">
        <v>0.1585081585081585</v>
      </c>
      <c r="R76" s="99">
        <v>0.39251235943543633</v>
      </c>
    </row>
    <row r="77" ht="15.75" customHeight="1">
      <c r="C77" s="53" t="s">
        <v>38</v>
      </c>
      <c r="E77" s="94">
        <v>0.06649337841645533</v>
      </c>
      <c r="F77" s="94"/>
      <c r="G77" s="94">
        <v>0.16666666666666666</v>
      </c>
      <c r="H77" s="99">
        <v>0.0</v>
      </c>
      <c r="I77" s="99">
        <v>0.0</v>
      </c>
      <c r="J77" s="99">
        <v>0.04040404040404041</v>
      </c>
      <c r="K77" s="99">
        <v>0.05176767676767677</v>
      </c>
      <c r="L77" s="99">
        <v>0.0465909090909091</v>
      </c>
      <c r="M77" s="99"/>
      <c r="N77" s="99">
        <v>0.196232741617357</v>
      </c>
      <c r="O77" s="99">
        <v>0.06776556776556776</v>
      </c>
      <c r="P77" s="99">
        <v>0.0</v>
      </c>
      <c r="Q77" s="99">
        <v>0.08158508158508158</v>
      </c>
      <c r="R77" s="99">
        <v>0.08639584774200158</v>
      </c>
    </row>
    <row r="78" ht="15.75" customHeight="1">
      <c r="C78" s="100" t="s">
        <v>31</v>
      </c>
      <c r="E78" s="94">
        <v>0.25538737882487883</v>
      </c>
      <c r="F78" s="94"/>
      <c r="G78" s="94">
        <v>0.4583333333333333</v>
      </c>
      <c r="H78" s="99">
        <v>0.14814814814814814</v>
      </c>
      <c r="I78" s="99">
        <v>0.037037037037037035</v>
      </c>
      <c r="J78" s="99">
        <v>0.2601010101010101</v>
      </c>
      <c r="K78" s="99">
        <v>0.22590488215488216</v>
      </c>
      <c r="L78" s="99">
        <v>0.2484953703703704</v>
      </c>
      <c r="M78" s="99"/>
      <c r="N78" s="99">
        <v>0.4820512820512821</v>
      </c>
      <c r="O78" s="99">
        <v>0.3446886446886447</v>
      </c>
      <c r="P78" s="99">
        <v>0.06153846153846155</v>
      </c>
      <c r="Q78" s="99">
        <v>0.16083916083916083</v>
      </c>
      <c r="R78" s="99">
        <v>0.2622793872793873</v>
      </c>
    </row>
    <row r="79" ht="15.75" customHeight="1">
      <c r="C79" s="100" t="s">
        <v>30</v>
      </c>
      <c r="E79" s="94">
        <v>0.31682057258980334</v>
      </c>
      <c r="F79" s="94"/>
      <c r="G79" s="94">
        <v>0.2638888888888889</v>
      </c>
      <c r="H79" s="99">
        <v>0.4712962962962963</v>
      </c>
      <c r="I79" s="99">
        <v>0.36574074074074076</v>
      </c>
      <c r="J79" s="99">
        <v>0.10858585858585859</v>
      </c>
      <c r="K79" s="99">
        <v>0.30237794612794616</v>
      </c>
      <c r="L79" s="99">
        <v>0.3628535353535354</v>
      </c>
      <c r="M79" s="99"/>
      <c r="N79" s="99">
        <v>0.5286982248520711</v>
      </c>
      <c r="O79" s="99">
        <v>0.3117948717948718</v>
      </c>
      <c r="P79" s="99">
        <v>0.041025641025641026</v>
      </c>
      <c r="Q79" s="99">
        <v>0.20163170163170163</v>
      </c>
      <c r="R79" s="99">
        <v>0.27078760982607136</v>
      </c>
    </row>
    <row r="80" ht="15.75" customHeight="1">
      <c r="C80" s="1"/>
      <c r="E80" s="94"/>
      <c r="F80" s="94"/>
      <c r="G80" s="99"/>
      <c r="H80" s="99"/>
      <c r="I80" s="99"/>
      <c r="J80" s="99"/>
      <c r="K80" s="99"/>
      <c r="L80" s="99"/>
      <c r="M80" s="99"/>
      <c r="N80" s="99"/>
      <c r="O80" s="99"/>
      <c r="P80" s="99"/>
      <c r="Q80" s="99"/>
      <c r="R80" s="99"/>
    </row>
    <row r="81" ht="15.75" customHeight="1">
      <c r="C81" s="1"/>
      <c r="E81" s="94"/>
      <c r="F81" s="94"/>
      <c r="G81" s="99"/>
      <c r="H81" s="99"/>
      <c r="I81" s="99"/>
      <c r="J81" s="99"/>
      <c r="K81" s="99"/>
      <c r="L81" s="99"/>
      <c r="M81" s="99"/>
      <c r="N81" s="99"/>
      <c r="O81" s="99"/>
      <c r="P81" s="99"/>
      <c r="Q81" s="99"/>
      <c r="R81" s="99"/>
    </row>
    <row r="82" ht="15.75" customHeight="1">
      <c r="C82" s="100"/>
      <c r="E82" s="98"/>
      <c r="F82" s="98"/>
      <c r="G82" s="98"/>
      <c r="H82" s="98"/>
      <c r="I82" s="98"/>
      <c r="J82" s="98"/>
      <c r="K82" s="98"/>
      <c r="L82" s="98"/>
      <c r="M82" s="98"/>
      <c r="N82" s="98"/>
      <c r="O82" s="98"/>
      <c r="P82" s="98"/>
      <c r="Q82" s="98"/>
      <c r="R82" s="98"/>
    </row>
    <row r="83" ht="15.75" customHeight="1">
      <c r="C83" s="100"/>
      <c r="E83" s="101"/>
      <c r="F83" s="98"/>
      <c r="G83" s="98"/>
      <c r="H83" s="98"/>
      <c r="I83" s="98"/>
      <c r="J83" s="98"/>
      <c r="K83" s="98"/>
      <c r="L83" s="98"/>
      <c r="M83" s="98"/>
      <c r="N83" s="98"/>
      <c r="O83" s="98"/>
      <c r="P83" s="98"/>
      <c r="Q83" s="98"/>
      <c r="R83" s="98"/>
    </row>
    <row r="84" ht="15.75" customHeight="1">
      <c r="E84" s="102"/>
    </row>
    <row r="85" ht="15.75" customHeight="1">
      <c r="E85" s="102"/>
    </row>
    <row r="86" ht="15.75" customHeight="1">
      <c r="E86" s="102"/>
    </row>
    <row r="87" ht="15.75" customHeight="1">
      <c r="E87" s="102"/>
    </row>
    <row r="88" ht="15.75" customHeight="1">
      <c r="E88" s="102"/>
    </row>
    <row r="89" ht="15.75" customHeight="1">
      <c r="E89" s="102"/>
    </row>
    <row r="90" ht="15.75" customHeight="1">
      <c r="E90" s="102"/>
    </row>
    <row r="91" ht="15.75" customHeight="1">
      <c r="E91" s="102"/>
    </row>
    <row r="92" ht="15.75" customHeight="1">
      <c r="E92" s="102"/>
    </row>
    <row r="93" ht="15.75" customHeight="1">
      <c r="E93" s="102"/>
    </row>
    <row r="94" ht="15.75" customHeight="1">
      <c r="E94" s="102"/>
    </row>
    <row r="95" ht="15.75" customHeight="1">
      <c r="E95" s="102"/>
    </row>
    <row r="96" ht="15.75" customHeight="1">
      <c r="E96" s="102"/>
    </row>
    <row r="97" ht="15.75" customHeight="1">
      <c r="E97" s="102"/>
    </row>
    <row r="98" ht="15.75" customHeight="1">
      <c r="E98" s="102"/>
    </row>
    <row r="99" ht="15.75" customHeight="1">
      <c r="E99" s="102"/>
    </row>
    <row r="100" ht="15.75" customHeight="1">
      <c r="E100" s="10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B$3:$R$21">
    <sortState ref="B3:R21">
      <sortCondition descending="1" ref="P3:P21"/>
      <sortCondition ref="B3:B21"/>
      <sortCondition descending="1" ref="F3:F21"/>
      <sortCondition descending="1" ref="G3:G21"/>
      <sortCondition descending="1" ref="I3:I21"/>
      <sortCondition descending="1" ref="J3:J21"/>
      <sortCondition descending="1" ref="C3:C21"/>
      <sortCondition descending="1" ref="N3:N21"/>
      <sortCondition descending="1" ref="M3:M21"/>
      <sortCondition descending="1" ref="L3:L21"/>
      <sortCondition descending="1" ref="H3:H21"/>
      <sortCondition descending="1" ref="E3:E21"/>
      <sortCondition descending="1" ref="O3:O21"/>
    </sortState>
  </autoFilter>
  <mergeCells count="8">
    <mergeCell ref="C1:R1"/>
    <mergeCell ref="T1:X1"/>
    <mergeCell ref="E2:J2"/>
    <mergeCell ref="L2:P2"/>
    <mergeCell ref="V2:X2"/>
    <mergeCell ref="C23:J23"/>
    <mergeCell ref="C24:J24"/>
    <mergeCell ref="C25:J25"/>
  </mergeCells>
  <hyperlinks>
    <hyperlink r:id="rId1" ref="C2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1" max="1" width="15.43"/>
    <col customWidth="1" min="2" max="2" width="18.14"/>
    <col customWidth="1" min="3" max="3" width="55.71"/>
    <col customWidth="1" min="5" max="22" width="12.29"/>
  </cols>
  <sheetData>
    <row r="1">
      <c r="A1" s="103" t="str">
        <f>'5. Auto Review | Climate &amp; Envi'!A1</f>
        <v>Sub-section</v>
      </c>
      <c r="B1" s="103" t="str">
        <f>'5. Auto Review | Climate &amp; Envi'!B1</f>
        <v>Indicator Category</v>
      </c>
      <c r="C1" s="103" t="str">
        <f>'5. Auto Review | Climate &amp; Envi'!C1</f>
        <v>Indicators</v>
      </c>
      <c r="D1" s="104" t="str">
        <f>'5. Auto Review | Climate &amp; Envi'!D1</f>
        <v>Total Number of Points Allocated to Each Indicator</v>
      </c>
      <c r="E1" s="103" t="str">
        <f>'5. Auto Review | Climate &amp; Envi'!H1</f>
        <v>BMW</v>
      </c>
      <c r="F1" s="103" t="str">
        <f>'5. Auto Review | Climate &amp; Envi'!J1</f>
        <v>BYD</v>
      </c>
      <c r="G1" s="103" t="str">
        <f>'5. Auto Review | Climate &amp; Envi'!L1</f>
        <v>Ford</v>
      </c>
      <c r="H1" s="103" t="str">
        <f>'5. Auto Review | Climate &amp; Envi'!N1</f>
        <v>GAC</v>
      </c>
      <c r="I1" s="103" t="str">
        <f>'5. Auto Review | Climate &amp; Envi'!P1</f>
        <v>Geely</v>
      </c>
      <c r="J1" s="103" t="str">
        <f>'5. Auto Review | Climate &amp; Envi'!R1</f>
        <v>GM</v>
      </c>
      <c r="K1" s="103" t="str">
        <f>'5. Auto Review | Climate &amp; Envi'!T1</f>
        <v>Honda</v>
      </c>
      <c r="L1" s="103" t="str">
        <f>'5. Auto Review | Climate &amp; Envi'!V1</f>
        <v>Hyundai</v>
      </c>
      <c r="M1" s="103" t="str">
        <f>'5. Auto Review | Climate &amp; Envi'!X1</f>
        <v>Kia</v>
      </c>
      <c r="N1" s="103" t="str">
        <f>'5. Auto Review | Climate &amp; Envi'!Z1</f>
        <v>Mercedes</v>
      </c>
      <c r="O1" s="103" t="str">
        <f>'5. Auto Review | Climate &amp; Envi'!AB1</f>
        <v>Nissan</v>
      </c>
      <c r="P1" s="103" t="str">
        <f>'5. Auto Review | Climate &amp; Envi'!AD1</f>
        <v>Renault</v>
      </c>
      <c r="Q1" s="103" t="str">
        <f>'5. Auto Review | Climate &amp; Envi'!AF1</f>
        <v>SAIC</v>
      </c>
      <c r="R1" s="103" t="str">
        <f>'5. Auto Review | Climate &amp; Envi'!AH1</f>
        <v>Stellantis</v>
      </c>
      <c r="S1" s="103" t="str">
        <f>'5. Auto Review | Climate &amp; Envi'!AJ1</f>
        <v>Tesla</v>
      </c>
      <c r="T1" s="103" t="str">
        <f>'5. Auto Review | Climate &amp; Envi'!AL1</f>
        <v>Toyota</v>
      </c>
      <c r="U1" s="103" t="str">
        <f>'5. Auto Review | Climate &amp; Envi'!AN1</f>
        <v>Volkswagen</v>
      </c>
      <c r="V1" s="103" t="str">
        <f>'5. Auto Review | Climate &amp; Envi'!AP1</f>
        <v>Volvo</v>
      </c>
    </row>
    <row r="2" ht="30.75" customHeight="1">
      <c r="A2" s="105" t="str">
        <f>'5. Auto Review | Climate &amp; Envi'!A2</f>
        <v>Fossil Free and Environmentally Sustainable Supply Chains (General)</v>
      </c>
      <c r="B2" s="106" t="str">
        <f>'5. Auto Review | Climate &amp; Envi'!B2</f>
        <v>Disclosure of emissions and water management</v>
      </c>
      <c r="C2" s="107" t="str">
        <f>'5. Auto Review | Climate &amp; Envi'!C2</f>
        <v>The company discloses total scope 3 GHG emissions due to purchased goods and services.</v>
      </c>
      <c r="D2" s="107">
        <f>'5. Auto Review | Climate &amp; Envi'!D2</f>
        <v>2</v>
      </c>
      <c r="E2" s="107">
        <f>'5. Auto Review | Climate &amp; Envi'!H2</f>
        <v>2</v>
      </c>
      <c r="F2" s="107">
        <f>'5. Auto Review | Climate &amp; Envi'!J2</f>
        <v>0</v>
      </c>
      <c r="G2" s="107">
        <f>'5. Auto Review | Climate &amp; Envi'!L2</f>
        <v>2</v>
      </c>
      <c r="H2" s="107">
        <f>'5. Auto Review | Climate &amp; Envi'!N2</f>
        <v>0</v>
      </c>
      <c r="I2" s="107">
        <f>'5. Auto Review | Climate &amp; Envi'!P2</f>
        <v>2</v>
      </c>
      <c r="J2" s="107">
        <f>'5. Auto Review | Climate &amp; Envi'!R2</f>
        <v>2</v>
      </c>
      <c r="K2" s="108">
        <f>'5. Auto Review | Climate &amp; Envi'!T2</f>
        <v>0.5</v>
      </c>
      <c r="L2" s="107">
        <f>'5. Auto Review | Climate &amp; Envi'!V2</f>
        <v>2</v>
      </c>
      <c r="M2" s="107">
        <f>'5. Auto Review | Climate &amp; Envi'!X2</f>
        <v>2</v>
      </c>
      <c r="N2" s="107">
        <f>'5. Auto Review | Climate &amp; Envi'!Z2</f>
        <v>2</v>
      </c>
      <c r="O2" s="107">
        <f>'5. Auto Review | Climate &amp; Envi'!AB2</f>
        <v>2</v>
      </c>
      <c r="P2" s="107">
        <f>'5. Auto Review | Climate &amp; Envi'!AD2</f>
        <v>2</v>
      </c>
      <c r="Q2" s="103">
        <f>'5. Auto Review | Climate &amp; Envi'!AF2</f>
        <v>0</v>
      </c>
      <c r="R2" s="107">
        <f>'5. Auto Review | Climate &amp; Envi'!AH2</f>
        <v>2</v>
      </c>
      <c r="S2" s="107">
        <f>'5. Auto Review | Climate &amp; Envi'!AJ2</f>
        <v>2</v>
      </c>
      <c r="T2" s="107">
        <f>'5. Auto Review | Climate &amp; Envi'!AL2</f>
        <v>2</v>
      </c>
      <c r="U2" s="107">
        <f>'5. Auto Review | Climate &amp; Envi'!AN2</f>
        <v>2</v>
      </c>
      <c r="V2" s="107">
        <v>1.0</v>
      </c>
    </row>
    <row r="3">
      <c r="A3" s="109"/>
      <c r="B3" s="109"/>
      <c r="C3" s="107" t="str">
        <f>'5. Auto Review | Climate &amp; Envi'!C3</f>
        <v>The company discloses "significant emissions" in its supply chain. </v>
      </c>
      <c r="D3" s="107">
        <f>'5. Auto Review | Climate &amp; Envi'!D3</f>
        <v>1</v>
      </c>
      <c r="E3" s="107">
        <f>'5. Auto Review | Climate &amp; Envi'!H3</f>
        <v>0</v>
      </c>
      <c r="F3" s="107">
        <f>'5. Auto Review | Climate &amp; Envi'!J3</f>
        <v>0</v>
      </c>
      <c r="G3" s="107">
        <f>'5. Auto Review | Climate &amp; Envi'!L3</f>
        <v>0</v>
      </c>
      <c r="H3" s="107">
        <f>'5. Auto Review | Climate &amp; Envi'!N3</f>
        <v>0</v>
      </c>
      <c r="I3" s="107">
        <f>'5. Auto Review | Climate &amp; Envi'!P3</f>
        <v>0</v>
      </c>
      <c r="J3" s="107">
        <f>'5. Auto Review | Climate &amp; Envi'!R3</f>
        <v>0</v>
      </c>
      <c r="K3" s="108">
        <f>'5. Auto Review | Climate &amp; Envi'!T3</f>
        <v>0</v>
      </c>
      <c r="L3" s="107">
        <f>'5. Auto Review | Climate &amp; Envi'!V3</f>
        <v>0</v>
      </c>
      <c r="M3" s="107">
        <f>'5. Auto Review | Climate &amp; Envi'!X3</f>
        <v>0</v>
      </c>
      <c r="N3" s="107">
        <f>'5. Auto Review | Climate &amp; Envi'!Z3</f>
        <v>0</v>
      </c>
      <c r="O3" s="107">
        <f>'5. Auto Review | Climate &amp; Envi'!AB3</f>
        <v>0</v>
      </c>
      <c r="P3" s="107">
        <f>'5. Auto Review | Climate &amp; Envi'!AD3</f>
        <v>0</v>
      </c>
      <c r="Q3" s="103">
        <f>'5. Auto Review | Climate &amp; Envi'!AF3</f>
        <v>0</v>
      </c>
      <c r="R3" s="107">
        <f>'5. Auto Review | Climate &amp; Envi'!AH3</f>
        <v>0</v>
      </c>
      <c r="S3" s="107">
        <f>'5. Auto Review | Climate &amp; Envi'!AJ3</f>
        <v>0</v>
      </c>
      <c r="T3" s="107">
        <f>'5. Auto Review | Climate &amp; Envi'!AL3</f>
        <v>0</v>
      </c>
      <c r="U3" s="107">
        <f>'5. Auto Review | Climate &amp; Envi'!AN3</f>
        <v>0</v>
      </c>
      <c r="V3" s="107">
        <f>'5. Auto Review | Climate &amp; Envi'!AP3</f>
        <v>0</v>
      </c>
    </row>
    <row r="4">
      <c r="A4" s="109"/>
      <c r="B4" s="109"/>
      <c r="C4" s="107" t="str">
        <f>'5. Auto Review | Climate &amp; Envi'!C4</f>
        <v>The company discloses water usage by key suppliers in its supply chain.</v>
      </c>
      <c r="D4" s="107">
        <f>'5. Auto Review | Climate &amp; Envi'!D4</f>
        <v>1</v>
      </c>
      <c r="E4" s="107">
        <f>'5. Auto Review | Climate &amp; Envi'!H4</f>
        <v>0</v>
      </c>
      <c r="F4" s="107">
        <f>'5. Auto Review | Climate &amp; Envi'!J4</f>
        <v>0</v>
      </c>
      <c r="G4" s="107">
        <f>'5. Auto Review | Climate &amp; Envi'!L4</f>
        <v>0</v>
      </c>
      <c r="H4" s="107">
        <f>'5. Auto Review | Climate &amp; Envi'!N4</f>
        <v>0</v>
      </c>
      <c r="I4" s="107">
        <f>'5. Auto Review | Climate &amp; Envi'!P4</f>
        <v>0</v>
      </c>
      <c r="J4" s="107">
        <f>'5. Auto Review | Climate &amp; Envi'!R4</f>
        <v>0</v>
      </c>
      <c r="K4" s="108">
        <f>'5. Auto Review | Climate &amp; Envi'!T4</f>
        <v>0.5</v>
      </c>
      <c r="L4" s="107">
        <f>'5. Auto Review | Climate &amp; Envi'!V4</f>
        <v>0</v>
      </c>
      <c r="M4" s="107">
        <f>'5. Auto Review | Climate &amp; Envi'!X4</f>
        <v>0</v>
      </c>
      <c r="N4" s="107">
        <f>'5. Auto Review | Climate &amp; Envi'!Z4</f>
        <v>0</v>
      </c>
      <c r="O4" s="107">
        <f>'5. Auto Review | Climate &amp; Envi'!AB4</f>
        <v>0</v>
      </c>
      <c r="P4" s="107">
        <f>'5. Auto Review | Climate &amp; Envi'!AD4</f>
        <v>0</v>
      </c>
      <c r="Q4" s="103">
        <f>'5. Auto Review | Climate &amp; Envi'!AF4</f>
        <v>0</v>
      </c>
      <c r="R4" s="107">
        <f>'5. Auto Review | Climate &amp; Envi'!AH4</f>
        <v>0</v>
      </c>
      <c r="S4" s="107">
        <f>'5. Auto Review | Climate &amp; Envi'!AJ4</f>
        <v>0</v>
      </c>
      <c r="T4" s="107">
        <f>'5. Auto Review | Climate &amp; Envi'!AL4</f>
        <v>0</v>
      </c>
      <c r="U4" s="107">
        <f>'5. Auto Review | Climate &amp; Envi'!AN4</f>
        <v>0</v>
      </c>
      <c r="V4" s="107">
        <f>'5. Auto Review | Climate &amp; Envi'!AP4</f>
        <v>0</v>
      </c>
    </row>
    <row r="5" hidden="1">
      <c r="A5" s="109"/>
      <c r="B5" s="109"/>
      <c r="C5" s="104" t="s">
        <v>58</v>
      </c>
      <c r="D5" s="110">
        <f t="shared" ref="D5:V5" si="1">SUM(D2:D4)</f>
        <v>4</v>
      </c>
      <c r="E5" s="110">
        <f t="shared" si="1"/>
        <v>2</v>
      </c>
      <c r="F5" s="110">
        <f t="shared" si="1"/>
        <v>0</v>
      </c>
      <c r="G5" s="110">
        <f t="shared" si="1"/>
        <v>2</v>
      </c>
      <c r="H5" s="110">
        <f t="shared" si="1"/>
        <v>0</v>
      </c>
      <c r="I5" s="110">
        <f t="shared" si="1"/>
        <v>2</v>
      </c>
      <c r="J5" s="110">
        <f t="shared" si="1"/>
        <v>2</v>
      </c>
      <c r="K5" s="110">
        <f t="shared" si="1"/>
        <v>1</v>
      </c>
      <c r="L5" s="110">
        <f t="shared" si="1"/>
        <v>2</v>
      </c>
      <c r="M5" s="110">
        <f t="shared" si="1"/>
        <v>2</v>
      </c>
      <c r="N5" s="110">
        <f t="shared" si="1"/>
        <v>2</v>
      </c>
      <c r="O5" s="110">
        <f t="shared" si="1"/>
        <v>2</v>
      </c>
      <c r="P5" s="110">
        <f t="shared" si="1"/>
        <v>2</v>
      </c>
      <c r="Q5" s="110">
        <f t="shared" si="1"/>
        <v>0</v>
      </c>
      <c r="R5" s="110">
        <f t="shared" si="1"/>
        <v>2</v>
      </c>
      <c r="S5" s="110">
        <f t="shared" si="1"/>
        <v>2</v>
      </c>
      <c r="T5" s="110">
        <f t="shared" si="1"/>
        <v>2</v>
      </c>
      <c r="U5" s="110">
        <f t="shared" si="1"/>
        <v>2</v>
      </c>
      <c r="V5" s="110">
        <f t="shared" si="1"/>
        <v>1</v>
      </c>
    </row>
    <row r="6" hidden="1">
      <c r="A6" s="109"/>
      <c r="B6" s="109"/>
      <c r="C6" s="111" t="s">
        <v>59</v>
      </c>
      <c r="D6" s="112">
        <f>'7. Weightings'!$C$3</f>
        <v>1</v>
      </c>
      <c r="E6" s="113">
        <f t="shared" ref="E6:V6" si="2">(E5/$D$5)*$D$6</f>
        <v>0.5</v>
      </c>
      <c r="F6" s="113">
        <f t="shared" si="2"/>
        <v>0</v>
      </c>
      <c r="G6" s="113">
        <f t="shared" si="2"/>
        <v>0.5</v>
      </c>
      <c r="H6" s="113">
        <f t="shared" si="2"/>
        <v>0</v>
      </c>
      <c r="I6" s="113">
        <f t="shared" si="2"/>
        <v>0.5</v>
      </c>
      <c r="J6" s="113">
        <f t="shared" si="2"/>
        <v>0.5</v>
      </c>
      <c r="K6" s="113">
        <f t="shared" si="2"/>
        <v>0.25</v>
      </c>
      <c r="L6" s="113">
        <f t="shared" si="2"/>
        <v>0.5</v>
      </c>
      <c r="M6" s="113">
        <f t="shared" si="2"/>
        <v>0.5</v>
      </c>
      <c r="N6" s="113">
        <f t="shared" si="2"/>
        <v>0.5</v>
      </c>
      <c r="O6" s="113">
        <f t="shared" si="2"/>
        <v>0.5</v>
      </c>
      <c r="P6" s="113">
        <f t="shared" si="2"/>
        <v>0.5</v>
      </c>
      <c r="Q6" s="113">
        <f t="shared" si="2"/>
        <v>0</v>
      </c>
      <c r="R6" s="113">
        <f t="shared" si="2"/>
        <v>0.5</v>
      </c>
      <c r="S6" s="113">
        <f t="shared" si="2"/>
        <v>0.5</v>
      </c>
      <c r="T6" s="113">
        <f t="shared" si="2"/>
        <v>0.5</v>
      </c>
      <c r="U6" s="113">
        <f t="shared" si="2"/>
        <v>0.5</v>
      </c>
      <c r="V6" s="113">
        <f t="shared" si="2"/>
        <v>0.25</v>
      </c>
    </row>
    <row r="7">
      <c r="A7" s="109"/>
      <c r="B7" s="114"/>
      <c r="C7" s="115" t="s">
        <v>60</v>
      </c>
      <c r="D7" s="116"/>
      <c r="E7" s="116">
        <f t="shared" ref="E7:V7" si="3">IFERROR(E6/$D$6,0)</f>
        <v>0.5</v>
      </c>
      <c r="F7" s="116">
        <f t="shared" si="3"/>
        <v>0</v>
      </c>
      <c r="G7" s="116">
        <f t="shared" si="3"/>
        <v>0.5</v>
      </c>
      <c r="H7" s="116">
        <f t="shared" si="3"/>
        <v>0</v>
      </c>
      <c r="I7" s="116">
        <f t="shared" si="3"/>
        <v>0.5</v>
      </c>
      <c r="J7" s="116">
        <f t="shared" si="3"/>
        <v>0.5</v>
      </c>
      <c r="K7" s="116">
        <f t="shared" si="3"/>
        <v>0.25</v>
      </c>
      <c r="L7" s="116">
        <f t="shared" si="3"/>
        <v>0.5</v>
      </c>
      <c r="M7" s="116">
        <f t="shared" si="3"/>
        <v>0.5</v>
      </c>
      <c r="N7" s="116">
        <f t="shared" si="3"/>
        <v>0.5</v>
      </c>
      <c r="O7" s="116">
        <f t="shared" si="3"/>
        <v>0.5</v>
      </c>
      <c r="P7" s="116">
        <f t="shared" si="3"/>
        <v>0.5</v>
      </c>
      <c r="Q7" s="116">
        <f t="shared" si="3"/>
        <v>0</v>
      </c>
      <c r="R7" s="116">
        <f t="shared" si="3"/>
        <v>0.5</v>
      </c>
      <c r="S7" s="116">
        <f t="shared" si="3"/>
        <v>0.5</v>
      </c>
      <c r="T7" s="116">
        <f t="shared" si="3"/>
        <v>0.5</v>
      </c>
      <c r="U7" s="116">
        <f t="shared" si="3"/>
        <v>0.5</v>
      </c>
      <c r="V7" s="116">
        <f t="shared" si="3"/>
        <v>0.25</v>
      </c>
    </row>
    <row r="8">
      <c r="A8" s="109"/>
      <c r="B8" s="106" t="str">
        <f>'5. Auto Review | Climate &amp; Envi'!B5</f>
        <v>Target-setting and progress towards fossil free and environmentally sustainable supply chains</v>
      </c>
      <c r="C8" s="107" t="str">
        <f>'5. Auto Review | Climate &amp; Envi'!C5</f>
        <v>The company has set and disclosed a scope 3 SBT (must include reference to upstream/purchased goods &amp; not only 'Well to Wheel')</v>
      </c>
      <c r="D8" s="107">
        <f>'5. Auto Review | Climate &amp; Envi'!D5</f>
        <v>2</v>
      </c>
      <c r="E8" s="107">
        <f>'5. Auto Review | Climate &amp; Envi'!H5</f>
        <v>2</v>
      </c>
      <c r="F8" s="107">
        <f>'5. Auto Review | Climate &amp; Envi'!J5</f>
        <v>0</v>
      </c>
      <c r="G8" s="107">
        <f>'5. Auto Review | Climate &amp; Envi'!L5</f>
        <v>0.5</v>
      </c>
      <c r="H8" s="107">
        <f>'5. Auto Review | Climate &amp; Envi'!N5</f>
        <v>0.5</v>
      </c>
      <c r="I8" s="107">
        <f>'5. Auto Review | Climate &amp; Envi'!P5</f>
        <v>1</v>
      </c>
      <c r="J8" s="107">
        <f>'5. Auto Review | Climate &amp; Envi'!R5</f>
        <v>0.5</v>
      </c>
      <c r="K8" s="108">
        <f>'5. Auto Review | Climate &amp; Envi'!T5</f>
        <v>0</v>
      </c>
      <c r="L8" s="107">
        <f>'5. Auto Review | Climate &amp; Envi'!V5</f>
        <v>0.5</v>
      </c>
      <c r="M8" s="107">
        <f>'5. Auto Review | Climate &amp; Envi'!X5</f>
        <v>1</v>
      </c>
      <c r="N8" s="107">
        <f>'5. Auto Review | Climate &amp; Envi'!Z5</f>
        <v>1</v>
      </c>
      <c r="O8" s="107">
        <f>'5. Auto Review | Climate &amp; Envi'!AB5</f>
        <v>0.5</v>
      </c>
      <c r="P8" s="107">
        <f>'5. Auto Review | Climate &amp; Envi'!AD5</f>
        <v>0.5</v>
      </c>
      <c r="Q8" s="103">
        <f>'5. Auto Review | Climate &amp; Envi'!AF5</f>
        <v>0</v>
      </c>
      <c r="R8" s="107">
        <f>'5. Auto Review | Climate &amp; Envi'!AH5</f>
        <v>1</v>
      </c>
      <c r="S8" s="107">
        <f>'5. Auto Review | Climate &amp; Envi'!AJ5</f>
        <v>0</v>
      </c>
      <c r="T8" s="107">
        <f>'5. Auto Review | Climate &amp; Envi'!AL5</f>
        <v>0.5</v>
      </c>
      <c r="U8" s="107">
        <f>'5. Auto Review | Climate &amp; Envi'!AN5</f>
        <v>2</v>
      </c>
      <c r="V8" s="107">
        <f>'5. Auto Review | Climate &amp; Envi'!AP5</f>
        <v>1</v>
      </c>
    </row>
    <row r="9">
      <c r="A9" s="109"/>
      <c r="B9" s="109"/>
      <c r="C9" s="107" t="str">
        <f>'5. Auto Review | Climate &amp; Envi'!C6</f>
        <v>The company commits to having suppliers provide science-based targets for GHG emissions.</v>
      </c>
      <c r="D9" s="107">
        <f>'5. Auto Review | Climate &amp; Envi'!D6</f>
        <v>1</v>
      </c>
      <c r="E9" s="107">
        <f>'5. Auto Review | Climate &amp; Envi'!H6</f>
        <v>0.5</v>
      </c>
      <c r="F9" s="107">
        <f>'5. Auto Review | Climate &amp; Envi'!J6</f>
        <v>0</v>
      </c>
      <c r="G9" s="107">
        <f>'5. Auto Review | Climate &amp; Envi'!L6</f>
        <v>0.75</v>
      </c>
      <c r="H9" s="107">
        <f>'5. Auto Review | Climate &amp; Envi'!N6</f>
        <v>0</v>
      </c>
      <c r="I9" s="107">
        <f>'5. Auto Review | Climate &amp; Envi'!P6</f>
        <v>0</v>
      </c>
      <c r="J9" s="107">
        <f>'5. Auto Review | Climate &amp; Envi'!R6</f>
        <v>0.75</v>
      </c>
      <c r="K9" s="108">
        <f>'5. Auto Review | Climate &amp; Envi'!T6</f>
        <v>0</v>
      </c>
      <c r="L9" s="107">
        <f>'5. Auto Review | Climate &amp; Envi'!V6</f>
        <v>0</v>
      </c>
      <c r="M9" s="107">
        <f>'5. Auto Review | Climate &amp; Envi'!X6</f>
        <v>0</v>
      </c>
      <c r="N9" s="107">
        <f>'5. Auto Review | Climate &amp; Envi'!Z6</f>
        <v>0.75</v>
      </c>
      <c r="O9" s="107">
        <f>'5. Auto Review | Climate &amp; Envi'!AB6</f>
        <v>0</v>
      </c>
      <c r="P9" s="107">
        <f>'5. Auto Review | Climate &amp; Envi'!AD6</f>
        <v>0</v>
      </c>
      <c r="Q9" s="103">
        <f>'5. Auto Review | Climate &amp; Envi'!AF6</f>
        <v>0</v>
      </c>
      <c r="R9" s="107">
        <f>'5. Auto Review | Climate &amp; Envi'!AH6</f>
        <v>0.25</v>
      </c>
      <c r="S9" s="107">
        <f>'5. Auto Review | Climate &amp; Envi'!AJ6</f>
        <v>0</v>
      </c>
      <c r="T9" s="107">
        <f>'5. Auto Review | Climate &amp; Envi'!AL6</f>
        <v>0</v>
      </c>
      <c r="U9" s="107">
        <f>'5. Auto Review | Climate &amp; Envi'!AN6</f>
        <v>0</v>
      </c>
      <c r="V9" s="107">
        <f>'5. Auto Review | Climate &amp; Envi'!AP6</f>
        <v>0</v>
      </c>
    </row>
    <row r="10">
      <c r="A10" s="109"/>
      <c r="B10" s="109"/>
      <c r="C10" s="107" t="str">
        <f>'5. Auto Review | Climate &amp; Envi'!C7</f>
        <v>The company discloses the current percentage of suppliers providing science-based targets.</v>
      </c>
      <c r="D10" s="107">
        <f>'5. Auto Review | Climate &amp; Envi'!D7</f>
        <v>1</v>
      </c>
      <c r="E10" s="107">
        <f>'5. Auto Review | Climate &amp; Envi'!H7</f>
        <v>0</v>
      </c>
      <c r="F10" s="107">
        <f>'5. Auto Review | Climate &amp; Envi'!J7</f>
        <v>0</v>
      </c>
      <c r="G10" s="107">
        <f>'5. Auto Review | Climate &amp; Envi'!L7</f>
        <v>0.75</v>
      </c>
      <c r="H10" s="107">
        <f>'5. Auto Review | Climate &amp; Envi'!N7</f>
        <v>0</v>
      </c>
      <c r="I10" s="107">
        <f>'5. Auto Review | Climate &amp; Envi'!P7</f>
        <v>0</v>
      </c>
      <c r="J10" s="107">
        <f>'5. Auto Review | Climate &amp; Envi'!R7</f>
        <v>0</v>
      </c>
      <c r="K10" s="108">
        <f>'5. Auto Review | Climate &amp; Envi'!T7</f>
        <v>0</v>
      </c>
      <c r="L10" s="107">
        <f>'5. Auto Review | Climate &amp; Envi'!V7</f>
        <v>0</v>
      </c>
      <c r="M10" s="107">
        <f>'5. Auto Review | Climate &amp; Envi'!X7</f>
        <v>0</v>
      </c>
      <c r="N10" s="107">
        <f>'5. Auto Review | Climate &amp; Envi'!Z7</f>
        <v>0</v>
      </c>
      <c r="O10" s="107">
        <f>'5. Auto Review | Climate &amp; Envi'!AB7</f>
        <v>0</v>
      </c>
      <c r="P10" s="107">
        <f>'5. Auto Review | Climate &amp; Envi'!AD7</f>
        <v>0</v>
      </c>
      <c r="Q10" s="103">
        <f>'5. Auto Review | Climate &amp; Envi'!AF7</f>
        <v>0</v>
      </c>
      <c r="R10" s="107">
        <f>'5. Auto Review | Climate &amp; Envi'!AH7</f>
        <v>0.5</v>
      </c>
      <c r="S10" s="107">
        <f>'5. Auto Review | Climate &amp; Envi'!AJ7</f>
        <v>0</v>
      </c>
      <c r="T10" s="107">
        <f>'5. Auto Review | Climate &amp; Envi'!AL7</f>
        <v>0</v>
      </c>
      <c r="U10" s="107">
        <f>'5. Auto Review | Climate &amp; Envi'!AN7</f>
        <v>0</v>
      </c>
      <c r="V10" s="107">
        <f>'5. Auto Review | Climate &amp; Envi'!AP7</f>
        <v>0</v>
      </c>
    </row>
    <row r="11">
      <c r="A11" s="109"/>
      <c r="B11" s="109"/>
      <c r="C11" s="107" t="str">
        <f>'5. Auto Review | Climate &amp; Envi'!C8</f>
        <v>The company requires all significant suppliers to disclose their water management plan and water usage.</v>
      </c>
      <c r="D11" s="107">
        <f>'5. Auto Review | Climate &amp; Envi'!D8</f>
        <v>1</v>
      </c>
      <c r="E11" s="107">
        <f>'5. Auto Review | Climate &amp; Envi'!H8</f>
        <v>0</v>
      </c>
      <c r="F11" s="107">
        <f>'5. Auto Review | Climate &amp; Envi'!J8</f>
        <v>0</v>
      </c>
      <c r="G11" s="107">
        <f>'5. Auto Review | Climate &amp; Envi'!L8</f>
        <v>1</v>
      </c>
      <c r="H11" s="107">
        <f>'5. Auto Review | Climate &amp; Envi'!N8</f>
        <v>0</v>
      </c>
      <c r="I11" s="107">
        <f>'5. Auto Review | Climate &amp; Envi'!P8</f>
        <v>0.75</v>
      </c>
      <c r="J11" s="107">
        <f>'5. Auto Review | Climate &amp; Envi'!R8</f>
        <v>0.5</v>
      </c>
      <c r="K11" s="108">
        <f>'5. Auto Review | Climate &amp; Envi'!T8</f>
        <v>0</v>
      </c>
      <c r="L11" s="107">
        <f>'5. Auto Review | Climate &amp; Envi'!V8</f>
        <v>0.5</v>
      </c>
      <c r="M11" s="107">
        <f>'5. Auto Review | Climate &amp; Envi'!X8</f>
        <v>0.5</v>
      </c>
      <c r="N11" s="107">
        <f>'5. Auto Review | Climate &amp; Envi'!Z8</f>
        <v>0.75</v>
      </c>
      <c r="O11" s="107">
        <f>'5. Auto Review | Climate &amp; Envi'!AB8</f>
        <v>0.25</v>
      </c>
      <c r="P11" s="107">
        <f>'5. Auto Review | Climate &amp; Envi'!AD8</f>
        <v>0.25</v>
      </c>
      <c r="Q11" s="103">
        <f>'5. Auto Review | Climate &amp; Envi'!AF8</f>
        <v>0</v>
      </c>
      <c r="R11" s="107">
        <f>'5. Auto Review | Climate &amp; Envi'!AH8</f>
        <v>0</v>
      </c>
      <c r="S11" s="107">
        <f>'5. Auto Review | Climate &amp; Envi'!AJ8</f>
        <v>1</v>
      </c>
      <c r="T11" s="107">
        <f>'5. Auto Review | Climate &amp; Envi'!AL8</f>
        <v>0.5</v>
      </c>
      <c r="U11" s="107">
        <f>'5. Auto Review | Climate &amp; Envi'!AN8</f>
        <v>0</v>
      </c>
      <c r="V11" s="107">
        <f>'5. Auto Review | Climate &amp; Envi'!AP8</f>
        <v>0</v>
      </c>
    </row>
    <row r="12">
      <c r="A12" s="109"/>
      <c r="B12" s="109"/>
      <c r="C12" s="107" t="str">
        <f>'5. Auto Review | Climate &amp; Envi'!C9</f>
        <v>The company has programs in place to monitor suppliers for compliance with GHG emissions targets and other environmental impacts.</v>
      </c>
      <c r="D12" s="107">
        <f>'5. Auto Review | Climate &amp; Envi'!D9</f>
        <v>1</v>
      </c>
      <c r="E12" s="107">
        <f>'5. Auto Review | Climate &amp; Envi'!H9</f>
        <v>0.75</v>
      </c>
      <c r="F12" s="107">
        <f>'5. Auto Review | Climate &amp; Envi'!J9</f>
        <v>0</v>
      </c>
      <c r="G12" s="107">
        <v>0.0</v>
      </c>
      <c r="H12" s="107">
        <f>'5. Auto Review | Climate &amp; Envi'!N9</f>
        <v>0</v>
      </c>
      <c r="I12" s="107">
        <f>'5. Auto Review | Climate &amp; Envi'!P9</f>
        <v>0.5</v>
      </c>
      <c r="J12" s="107">
        <f>'5. Auto Review | Climate &amp; Envi'!R9</f>
        <v>0.5</v>
      </c>
      <c r="K12" s="108">
        <f>'5. Auto Review | Climate &amp; Envi'!T9</f>
        <v>0.25</v>
      </c>
      <c r="L12" s="107">
        <f>'5. Auto Review | Climate &amp; Envi'!V9</f>
        <v>0.5</v>
      </c>
      <c r="M12" s="107">
        <f>'5. Auto Review | Climate &amp; Envi'!X9</f>
        <v>0.25</v>
      </c>
      <c r="N12" s="107">
        <f>'5. Auto Review | Climate &amp; Envi'!Z9</f>
        <v>1</v>
      </c>
      <c r="O12" s="107">
        <f>'5. Auto Review | Climate &amp; Envi'!AB9</f>
        <v>0.25</v>
      </c>
      <c r="P12" s="107">
        <f>'5. Auto Review | Climate &amp; Envi'!AD9</f>
        <v>0.25</v>
      </c>
      <c r="Q12" s="103">
        <f>'5. Auto Review | Climate &amp; Envi'!AF9</f>
        <v>0.25</v>
      </c>
      <c r="R12" s="107">
        <f>'5. Auto Review | Climate &amp; Envi'!AH9</f>
        <v>0.5</v>
      </c>
      <c r="S12" s="107">
        <f>'5. Auto Review | Climate &amp; Envi'!AJ9</f>
        <v>0.25</v>
      </c>
      <c r="T12" s="107">
        <f>'5. Auto Review | Climate &amp; Envi'!AL9</f>
        <v>0</v>
      </c>
      <c r="U12" s="107">
        <f>'5. Auto Review | Climate &amp; Envi'!AN9</f>
        <v>0.25</v>
      </c>
      <c r="V12" s="107">
        <f>'5. Auto Review | Climate &amp; Envi'!AP9</f>
        <v>0.75</v>
      </c>
    </row>
    <row r="13" hidden="1">
      <c r="A13" s="109"/>
      <c r="B13" s="109"/>
      <c r="C13" s="104" t="s">
        <v>61</v>
      </c>
      <c r="D13" s="110">
        <f t="shared" ref="D13:V13" si="4">SUM(D8:D12)</f>
        <v>6</v>
      </c>
      <c r="E13" s="110">
        <f t="shared" si="4"/>
        <v>3.25</v>
      </c>
      <c r="F13" s="110">
        <f t="shared" si="4"/>
        <v>0</v>
      </c>
      <c r="G13" s="110">
        <f t="shared" si="4"/>
        <v>3</v>
      </c>
      <c r="H13" s="110">
        <f t="shared" si="4"/>
        <v>0.5</v>
      </c>
      <c r="I13" s="110">
        <f t="shared" si="4"/>
        <v>2.25</v>
      </c>
      <c r="J13" s="110">
        <f t="shared" si="4"/>
        <v>2.25</v>
      </c>
      <c r="K13" s="110">
        <f t="shared" si="4"/>
        <v>0.25</v>
      </c>
      <c r="L13" s="110">
        <f t="shared" si="4"/>
        <v>1.5</v>
      </c>
      <c r="M13" s="110">
        <f t="shared" si="4"/>
        <v>1.75</v>
      </c>
      <c r="N13" s="110">
        <f t="shared" si="4"/>
        <v>3.5</v>
      </c>
      <c r="O13" s="110">
        <f t="shared" si="4"/>
        <v>1</v>
      </c>
      <c r="P13" s="110">
        <f t="shared" si="4"/>
        <v>1</v>
      </c>
      <c r="Q13" s="110">
        <f t="shared" si="4"/>
        <v>0.25</v>
      </c>
      <c r="R13" s="110">
        <f t="shared" si="4"/>
        <v>2.25</v>
      </c>
      <c r="S13" s="110">
        <f t="shared" si="4"/>
        <v>1.25</v>
      </c>
      <c r="T13" s="110">
        <f t="shared" si="4"/>
        <v>1</v>
      </c>
      <c r="U13" s="110">
        <f t="shared" si="4"/>
        <v>2.25</v>
      </c>
      <c r="V13" s="110">
        <f t="shared" si="4"/>
        <v>1.75</v>
      </c>
    </row>
    <row r="14" hidden="1">
      <c r="A14" s="109"/>
      <c r="B14" s="109"/>
      <c r="C14" s="111" t="s">
        <v>62</v>
      </c>
      <c r="D14" s="112">
        <f>'7. Weightings'!$C$4</f>
        <v>1.5</v>
      </c>
      <c r="E14" s="113">
        <f t="shared" ref="E14:V14" si="5">(E13/$D$13)*$D$14</f>
        <v>0.8125</v>
      </c>
      <c r="F14" s="113">
        <f t="shared" si="5"/>
        <v>0</v>
      </c>
      <c r="G14" s="113">
        <f t="shared" si="5"/>
        <v>0.75</v>
      </c>
      <c r="H14" s="113">
        <f t="shared" si="5"/>
        <v>0.125</v>
      </c>
      <c r="I14" s="113">
        <f t="shared" si="5"/>
        <v>0.5625</v>
      </c>
      <c r="J14" s="113">
        <f t="shared" si="5"/>
        <v>0.5625</v>
      </c>
      <c r="K14" s="113">
        <f t="shared" si="5"/>
        <v>0.0625</v>
      </c>
      <c r="L14" s="113">
        <f t="shared" si="5"/>
        <v>0.375</v>
      </c>
      <c r="M14" s="113">
        <f t="shared" si="5"/>
        <v>0.4375</v>
      </c>
      <c r="N14" s="113">
        <f t="shared" si="5"/>
        <v>0.875</v>
      </c>
      <c r="O14" s="113">
        <f t="shared" si="5"/>
        <v>0.25</v>
      </c>
      <c r="P14" s="113">
        <f t="shared" si="5"/>
        <v>0.25</v>
      </c>
      <c r="Q14" s="113">
        <f t="shared" si="5"/>
        <v>0.0625</v>
      </c>
      <c r="R14" s="113">
        <f t="shared" si="5"/>
        <v>0.5625</v>
      </c>
      <c r="S14" s="113">
        <f t="shared" si="5"/>
        <v>0.3125</v>
      </c>
      <c r="T14" s="113">
        <f t="shared" si="5"/>
        <v>0.25</v>
      </c>
      <c r="U14" s="113">
        <f t="shared" si="5"/>
        <v>0.5625</v>
      </c>
      <c r="V14" s="113">
        <f t="shared" si="5"/>
        <v>0.4375</v>
      </c>
    </row>
    <row r="15">
      <c r="A15" s="109"/>
      <c r="B15" s="114"/>
      <c r="C15" s="115" t="s">
        <v>63</v>
      </c>
      <c r="D15" s="116"/>
      <c r="E15" s="116">
        <f t="shared" ref="E15:V15" si="6">IFERROR(E14/$D$14,0)</f>
        <v>0.5416666667</v>
      </c>
      <c r="F15" s="116">
        <f t="shared" si="6"/>
        <v>0</v>
      </c>
      <c r="G15" s="116">
        <f t="shared" si="6"/>
        <v>0.5</v>
      </c>
      <c r="H15" s="116">
        <f t="shared" si="6"/>
        <v>0.08333333333</v>
      </c>
      <c r="I15" s="116">
        <f t="shared" si="6"/>
        <v>0.375</v>
      </c>
      <c r="J15" s="116">
        <f t="shared" si="6"/>
        <v>0.375</v>
      </c>
      <c r="K15" s="116">
        <f t="shared" si="6"/>
        <v>0.04166666667</v>
      </c>
      <c r="L15" s="116">
        <f t="shared" si="6"/>
        <v>0.25</v>
      </c>
      <c r="M15" s="116">
        <f t="shared" si="6"/>
        <v>0.2916666667</v>
      </c>
      <c r="N15" s="116">
        <f t="shared" si="6"/>
        <v>0.5833333333</v>
      </c>
      <c r="O15" s="116">
        <f t="shared" si="6"/>
        <v>0.1666666667</v>
      </c>
      <c r="P15" s="116">
        <f t="shared" si="6"/>
        <v>0.1666666667</v>
      </c>
      <c r="Q15" s="116">
        <f t="shared" si="6"/>
        <v>0.04166666667</v>
      </c>
      <c r="R15" s="116">
        <f t="shared" si="6"/>
        <v>0.375</v>
      </c>
      <c r="S15" s="116">
        <f t="shared" si="6"/>
        <v>0.2083333333</v>
      </c>
      <c r="T15" s="116">
        <f t="shared" si="6"/>
        <v>0.1666666667</v>
      </c>
      <c r="U15" s="116">
        <f t="shared" si="6"/>
        <v>0.375</v>
      </c>
      <c r="V15" s="116">
        <f t="shared" si="6"/>
        <v>0.2916666667</v>
      </c>
    </row>
    <row r="16">
      <c r="A16" s="109"/>
      <c r="B16" s="106" t="str">
        <f>'5. Auto Review | Climate &amp; Envi'!B10</f>
        <v>Use of supply chain levers to achieve fossil free and environmentally sustainable supply chains</v>
      </c>
      <c r="C16" s="107" t="str">
        <f>'5. Auto Review | Climate &amp; Envi'!C10</f>
        <v>The company incentivises suppliers to reduce GHG and other significant air emissions.</v>
      </c>
      <c r="D16" s="107">
        <f>'5. Auto Review | Climate &amp; Envi'!D10</f>
        <v>1</v>
      </c>
      <c r="E16" s="107">
        <f>'5. Auto Review | Climate &amp; Envi'!H10</f>
        <v>0.75</v>
      </c>
      <c r="F16" s="107">
        <f>'5. Auto Review | Climate &amp; Envi'!J10</f>
        <v>0</v>
      </c>
      <c r="G16" s="107">
        <f>'5. Auto Review | Climate &amp; Envi'!L10</f>
        <v>0.75</v>
      </c>
      <c r="H16" s="107">
        <f>'5. Auto Review | Climate &amp; Envi'!N10</f>
        <v>0</v>
      </c>
      <c r="I16" s="107">
        <f>'5. Auto Review | Climate &amp; Envi'!P10</f>
        <v>0</v>
      </c>
      <c r="J16" s="107">
        <f>'5. Auto Review | Climate &amp; Envi'!R10</f>
        <v>0</v>
      </c>
      <c r="K16" s="108">
        <f>'5. Auto Review | Climate &amp; Envi'!T10</f>
        <v>0.5</v>
      </c>
      <c r="L16" s="107">
        <f>'5. Auto Review | Climate &amp; Envi'!V10</f>
        <v>0.5</v>
      </c>
      <c r="M16" s="107">
        <f>'5. Auto Review | Climate &amp; Envi'!X10</f>
        <v>0</v>
      </c>
      <c r="N16" s="107">
        <f>'5. Auto Review | Climate &amp; Envi'!Z10</f>
        <v>0.75</v>
      </c>
      <c r="O16" s="107">
        <f>'5. Auto Review | Climate &amp; Envi'!AB10</f>
        <v>0</v>
      </c>
      <c r="P16" s="107">
        <f>'5. Auto Review | Climate &amp; Envi'!AD10</f>
        <v>0.5</v>
      </c>
      <c r="Q16" s="103">
        <f>'5. Auto Review | Climate &amp; Envi'!AF10</f>
        <v>0</v>
      </c>
      <c r="R16" s="107">
        <f>'5. Auto Review | Climate &amp; Envi'!AH10</f>
        <v>0.75</v>
      </c>
      <c r="S16" s="107">
        <f>'5. Auto Review | Climate &amp; Envi'!AJ10</f>
        <v>0</v>
      </c>
      <c r="T16" s="107">
        <f>'5. Auto Review | Climate &amp; Envi'!AL10</f>
        <v>0</v>
      </c>
      <c r="U16" s="107">
        <f>'5. Auto Review | Climate &amp; Envi'!AN10</f>
        <v>1</v>
      </c>
      <c r="V16" s="107">
        <f>'5. Auto Review | Climate &amp; Envi'!AP10</f>
        <v>0.5</v>
      </c>
    </row>
    <row r="17">
      <c r="A17" s="109"/>
      <c r="B17" s="109"/>
      <c r="C17" s="107" t="str">
        <f>'5. Auto Review | Climate &amp; Envi'!C11</f>
        <v>The company incentivises suppliers to improve water management</v>
      </c>
      <c r="D17" s="107">
        <f>'5. Auto Review | Climate &amp; Envi'!D11</f>
        <v>1</v>
      </c>
      <c r="E17" s="107">
        <f>'5. Auto Review | Climate &amp; Envi'!H11</f>
        <v>0</v>
      </c>
      <c r="F17" s="107">
        <f>'5. Auto Review | Climate &amp; Envi'!J11</f>
        <v>0</v>
      </c>
      <c r="G17" s="107">
        <f>'5. Auto Review | Climate &amp; Envi'!L11</f>
        <v>0</v>
      </c>
      <c r="H17" s="107">
        <f>'5. Auto Review | Climate &amp; Envi'!N11</f>
        <v>0</v>
      </c>
      <c r="I17" s="107">
        <f>'5. Auto Review | Climate &amp; Envi'!P11</f>
        <v>0</v>
      </c>
      <c r="J17" s="107">
        <f>'5. Auto Review | Climate &amp; Envi'!R11</f>
        <v>0</v>
      </c>
      <c r="K17" s="108">
        <f>'5. Auto Review | Climate &amp; Envi'!T11</f>
        <v>0</v>
      </c>
      <c r="L17" s="107">
        <f>'5. Auto Review | Climate &amp; Envi'!V11</f>
        <v>0</v>
      </c>
      <c r="M17" s="107">
        <f>'5. Auto Review | Climate &amp; Envi'!X11</f>
        <v>0</v>
      </c>
      <c r="N17" s="107">
        <f>'5. Auto Review | Climate &amp; Envi'!Z11</f>
        <v>0</v>
      </c>
      <c r="O17" s="107">
        <f>'5. Auto Review | Climate &amp; Envi'!AB11</f>
        <v>0</v>
      </c>
      <c r="P17" s="107">
        <f>'5. Auto Review | Climate &amp; Envi'!AD11</f>
        <v>0</v>
      </c>
      <c r="Q17" s="103">
        <f>'5. Auto Review | Climate &amp; Envi'!AF11</f>
        <v>0</v>
      </c>
      <c r="R17" s="107">
        <f>'5. Auto Review | Climate &amp; Envi'!AH11</f>
        <v>0</v>
      </c>
      <c r="S17" s="107">
        <f>'5. Auto Review | Climate &amp; Envi'!AJ11</f>
        <v>0</v>
      </c>
      <c r="T17" s="107">
        <f>'5. Auto Review | Climate &amp; Envi'!AL11</f>
        <v>0</v>
      </c>
      <c r="U17" s="107">
        <f>'5. Auto Review | Climate &amp; Envi'!AN11</f>
        <v>0</v>
      </c>
      <c r="V17" s="107">
        <f>'5. Auto Review | Climate &amp; Envi'!AP11</f>
        <v>0</v>
      </c>
      <c r="Y17" s="117" t="s">
        <v>64</v>
      </c>
    </row>
    <row r="18" hidden="1">
      <c r="A18" s="109"/>
      <c r="B18" s="109"/>
      <c r="C18" s="104" t="s">
        <v>65</v>
      </c>
      <c r="D18" s="110">
        <f t="shared" ref="D18:V18" si="7">SUM(D16:D17)</f>
        <v>2</v>
      </c>
      <c r="E18" s="104">
        <f t="shared" si="7"/>
        <v>0.75</v>
      </c>
      <c r="F18" s="104">
        <f t="shared" si="7"/>
        <v>0</v>
      </c>
      <c r="G18" s="104">
        <f t="shared" si="7"/>
        <v>0.75</v>
      </c>
      <c r="H18" s="104">
        <f t="shared" si="7"/>
        <v>0</v>
      </c>
      <c r="I18" s="104">
        <f t="shared" si="7"/>
        <v>0</v>
      </c>
      <c r="J18" s="104">
        <f t="shared" si="7"/>
        <v>0</v>
      </c>
      <c r="K18" s="104">
        <f t="shared" si="7"/>
        <v>0.5</v>
      </c>
      <c r="L18" s="104">
        <f t="shared" si="7"/>
        <v>0.5</v>
      </c>
      <c r="M18" s="104">
        <f t="shared" si="7"/>
        <v>0</v>
      </c>
      <c r="N18" s="104">
        <f t="shared" si="7"/>
        <v>0.75</v>
      </c>
      <c r="O18" s="104">
        <f t="shared" si="7"/>
        <v>0</v>
      </c>
      <c r="P18" s="104">
        <f t="shared" si="7"/>
        <v>0.5</v>
      </c>
      <c r="Q18" s="104">
        <f t="shared" si="7"/>
        <v>0</v>
      </c>
      <c r="R18" s="104">
        <f t="shared" si="7"/>
        <v>0.75</v>
      </c>
      <c r="S18" s="104">
        <f t="shared" si="7"/>
        <v>0</v>
      </c>
      <c r="T18" s="104">
        <f t="shared" si="7"/>
        <v>0</v>
      </c>
      <c r="U18" s="104">
        <f t="shared" si="7"/>
        <v>1</v>
      </c>
      <c r="V18" s="104">
        <f t="shared" si="7"/>
        <v>0.5</v>
      </c>
    </row>
    <row r="19" hidden="1">
      <c r="A19" s="109"/>
      <c r="B19" s="109"/>
      <c r="C19" s="111" t="s">
        <v>66</v>
      </c>
      <c r="D19" s="112">
        <f>'7. Weightings'!$C$5</f>
        <v>2</v>
      </c>
      <c r="E19" s="118">
        <f t="shared" ref="E19:V19" si="8">(E18/$D$18)*$D$19</f>
        <v>0.75</v>
      </c>
      <c r="F19" s="118">
        <f t="shared" si="8"/>
        <v>0</v>
      </c>
      <c r="G19" s="118">
        <f t="shared" si="8"/>
        <v>0.75</v>
      </c>
      <c r="H19" s="118">
        <f t="shared" si="8"/>
        <v>0</v>
      </c>
      <c r="I19" s="118">
        <f t="shared" si="8"/>
        <v>0</v>
      </c>
      <c r="J19" s="118">
        <f t="shared" si="8"/>
        <v>0</v>
      </c>
      <c r="K19" s="118">
        <f t="shared" si="8"/>
        <v>0.5</v>
      </c>
      <c r="L19" s="118">
        <f t="shared" si="8"/>
        <v>0.5</v>
      </c>
      <c r="M19" s="118">
        <f t="shared" si="8"/>
        <v>0</v>
      </c>
      <c r="N19" s="118">
        <f t="shared" si="8"/>
        <v>0.75</v>
      </c>
      <c r="O19" s="118">
        <f t="shared" si="8"/>
        <v>0</v>
      </c>
      <c r="P19" s="118">
        <f t="shared" si="8"/>
        <v>0.5</v>
      </c>
      <c r="Q19" s="118">
        <f t="shared" si="8"/>
        <v>0</v>
      </c>
      <c r="R19" s="118">
        <f t="shared" si="8"/>
        <v>0.75</v>
      </c>
      <c r="S19" s="118">
        <f t="shared" si="8"/>
        <v>0</v>
      </c>
      <c r="T19" s="118">
        <f t="shared" si="8"/>
        <v>0</v>
      </c>
      <c r="U19" s="118">
        <f t="shared" si="8"/>
        <v>1</v>
      </c>
      <c r="V19" s="118">
        <f t="shared" si="8"/>
        <v>0.5</v>
      </c>
    </row>
    <row r="20">
      <c r="A20" s="109"/>
      <c r="B20" s="109"/>
      <c r="C20" s="115" t="s">
        <v>67</v>
      </c>
      <c r="D20" s="116"/>
      <c r="E20" s="116">
        <f t="shared" ref="E20:V20" si="9">IFERROR(E19/$D$19,0)</f>
        <v>0.375</v>
      </c>
      <c r="F20" s="116">
        <f t="shared" si="9"/>
        <v>0</v>
      </c>
      <c r="G20" s="116">
        <f t="shared" si="9"/>
        <v>0.375</v>
      </c>
      <c r="H20" s="116">
        <f t="shared" si="9"/>
        <v>0</v>
      </c>
      <c r="I20" s="116">
        <f t="shared" si="9"/>
        <v>0</v>
      </c>
      <c r="J20" s="116">
        <f t="shared" si="9"/>
        <v>0</v>
      </c>
      <c r="K20" s="116">
        <f t="shared" si="9"/>
        <v>0.25</v>
      </c>
      <c r="L20" s="116">
        <f t="shared" si="9"/>
        <v>0.25</v>
      </c>
      <c r="M20" s="116">
        <f t="shared" si="9"/>
        <v>0</v>
      </c>
      <c r="N20" s="116">
        <f t="shared" si="9"/>
        <v>0.375</v>
      </c>
      <c r="O20" s="116">
        <f t="shared" si="9"/>
        <v>0</v>
      </c>
      <c r="P20" s="116">
        <f t="shared" si="9"/>
        <v>0.25</v>
      </c>
      <c r="Q20" s="116">
        <f t="shared" si="9"/>
        <v>0</v>
      </c>
      <c r="R20" s="116">
        <f t="shared" si="9"/>
        <v>0.375</v>
      </c>
      <c r="S20" s="116">
        <f t="shared" si="9"/>
        <v>0</v>
      </c>
      <c r="T20" s="116">
        <f t="shared" si="9"/>
        <v>0</v>
      </c>
      <c r="U20" s="116">
        <f t="shared" si="9"/>
        <v>0.5</v>
      </c>
      <c r="V20" s="116">
        <f t="shared" si="9"/>
        <v>0.25</v>
      </c>
    </row>
    <row r="21" ht="15.75" hidden="1" customHeight="1">
      <c r="A21" s="109"/>
      <c r="B21" s="119" t="s">
        <v>68</v>
      </c>
      <c r="C21" s="120"/>
      <c r="D21" s="121">
        <f>'7. Weightings'!$C$6</f>
        <v>4.5</v>
      </c>
      <c r="E21" s="118">
        <f t="shared" ref="E21:V21" si="10">SUM(E6,E14,E19)</f>
        <v>2.0625</v>
      </c>
      <c r="F21" s="118">
        <f t="shared" si="10"/>
        <v>0</v>
      </c>
      <c r="G21" s="118">
        <f t="shared" si="10"/>
        <v>2</v>
      </c>
      <c r="H21" s="118">
        <f t="shared" si="10"/>
        <v>0.125</v>
      </c>
      <c r="I21" s="118">
        <f t="shared" si="10"/>
        <v>1.0625</v>
      </c>
      <c r="J21" s="118">
        <f t="shared" si="10"/>
        <v>1.0625</v>
      </c>
      <c r="K21" s="118">
        <f t="shared" si="10"/>
        <v>0.8125</v>
      </c>
      <c r="L21" s="118">
        <f t="shared" si="10"/>
        <v>1.375</v>
      </c>
      <c r="M21" s="118">
        <f t="shared" si="10"/>
        <v>0.9375</v>
      </c>
      <c r="N21" s="118">
        <f t="shared" si="10"/>
        <v>2.125</v>
      </c>
      <c r="O21" s="118">
        <f t="shared" si="10"/>
        <v>0.75</v>
      </c>
      <c r="P21" s="118">
        <f t="shared" si="10"/>
        <v>1.25</v>
      </c>
      <c r="Q21" s="118">
        <f t="shared" si="10"/>
        <v>0.0625</v>
      </c>
      <c r="R21" s="118">
        <f t="shared" si="10"/>
        <v>1.8125</v>
      </c>
      <c r="S21" s="118">
        <f t="shared" si="10"/>
        <v>0.8125</v>
      </c>
      <c r="T21" s="118">
        <f t="shared" si="10"/>
        <v>0.75</v>
      </c>
      <c r="U21" s="118">
        <f t="shared" si="10"/>
        <v>2.0625</v>
      </c>
      <c r="V21" s="118">
        <f t="shared" si="10"/>
        <v>1.1875</v>
      </c>
    </row>
    <row r="22" ht="15.75" customHeight="1">
      <c r="A22" s="114"/>
      <c r="B22" s="122" t="s">
        <v>69</v>
      </c>
      <c r="C22" s="123"/>
      <c r="D22" s="120"/>
      <c r="E22" s="124">
        <f t="shared" ref="E22:V22" si="11">E21/$D$21</f>
        <v>0.4583333333</v>
      </c>
      <c r="F22" s="124">
        <f t="shared" si="11"/>
        <v>0</v>
      </c>
      <c r="G22" s="124">
        <f t="shared" si="11"/>
        <v>0.4444444444</v>
      </c>
      <c r="H22" s="124">
        <f t="shared" si="11"/>
        <v>0.02777777778</v>
      </c>
      <c r="I22" s="124">
        <f t="shared" si="11"/>
        <v>0.2361111111</v>
      </c>
      <c r="J22" s="124">
        <f t="shared" si="11"/>
        <v>0.2361111111</v>
      </c>
      <c r="K22" s="124">
        <f t="shared" si="11"/>
        <v>0.1805555556</v>
      </c>
      <c r="L22" s="124">
        <f t="shared" si="11"/>
        <v>0.3055555556</v>
      </c>
      <c r="M22" s="124">
        <f t="shared" si="11"/>
        <v>0.2083333333</v>
      </c>
      <c r="N22" s="124">
        <f t="shared" si="11"/>
        <v>0.4722222222</v>
      </c>
      <c r="O22" s="124">
        <f t="shared" si="11"/>
        <v>0.1666666667</v>
      </c>
      <c r="P22" s="124">
        <f t="shared" si="11"/>
        <v>0.2777777778</v>
      </c>
      <c r="Q22" s="124">
        <f t="shared" si="11"/>
        <v>0.01388888889</v>
      </c>
      <c r="R22" s="124">
        <f t="shared" si="11"/>
        <v>0.4027777778</v>
      </c>
      <c r="S22" s="124">
        <f t="shared" si="11"/>
        <v>0.1805555556</v>
      </c>
      <c r="T22" s="124">
        <f t="shared" si="11"/>
        <v>0.1666666667</v>
      </c>
      <c r="U22" s="124">
        <f t="shared" si="11"/>
        <v>0.4583333333</v>
      </c>
      <c r="V22" s="124">
        <f t="shared" si="11"/>
        <v>0.2638888889</v>
      </c>
    </row>
    <row r="23">
      <c r="A23" s="105" t="str">
        <f>'5. Auto Review | Climate &amp; Envi'!A12</f>
        <v>Fossil Free and Environmentally Sustainable Steel</v>
      </c>
      <c r="B23" s="106" t="str">
        <f>'5. Auto Review | Climate &amp; Envi'!B12</f>
        <v>Disclosure of scope 3 GHG emissions due to steel supply chains</v>
      </c>
      <c r="C23" s="107" t="str">
        <f>'5. Auto Review | Climate &amp; Envi'!C12</f>
        <v>The company discloses disaggregated GHG emissions for their steel supply chains.</v>
      </c>
      <c r="D23" s="107">
        <f>'5. Auto Review | Climate &amp; Envi'!D12</f>
        <v>1</v>
      </c>
      <c r="E23" s="107">
        <f>'5. Auto Review | Climate &amp; Envi'!H12</f>
        <v>0</v>
      </c>
      <c r="F23" s="107">
        <f>'5. Auto Review | Climate &amp; Envi'!J12</f>
        <v>0</v>
      </c>
      <c r="G23" s="107">
        <f>'5. Auto Review | Climate &amp; Envi'!L12</f>
        <v>0</v>
      </c>
      <c r="H23" s="107">
        <f>'5. Auto Review | Climate &amp; Envi'!N12</f>
        <v>0</v>
      </c>
      <c r="I23" s="107">
        <f>'5. Auto Review | Climate &amp; Envi'!P12</f>
        <v>0</v>
      </c>
      <c r="J23" s="107">
        <f>'5. Auto Review | Climate &amp; Envi'!R12</f>
        <v>0</v>
      </c>
      <c r="K23" s="108">
        <f>'5. Auto Review | Climate &amp; Envi'!T12</f>
        <v>0</v>
      </c>
      <c r="L23" s="107">
        <f>'5. Auto Review | Climate &amp; Envi'!V12</f>
        <v>0</v>
      </c>
      <c r="M23" s="107">
        <f>'5. Auto Review | Climate &amp; Envi'!X12</f>
        <v>0</v>
      </c>
      <c r="N23" s="107">
        <f>'5. Auto Review | Climate &amp; Envi'!Z12</f>
        <v>0</v>
      </c>
      <c r="O23" s="107">
        <f>'5. Auto Review | Climate &amp; Envi'!AB12</f>
        <v>0</v>
      </c>
      <c r="P23" s="107">
        <f>'5. Auto Review | Climate &amp; Envi'!AD12</f>
        <v>0</v>
      </c>
      <c r="Q23" s="103">
        <f>'5. Auto Review | Climate &amp; Envi'!AF12</f>
        <v>0</v>
      </c>
      <c r="R23" s="107">
        <f>'5. Auto Review | Climate &amp; Envi'!AH12</f>
        <v>0</v>
      </c>
      <c r="S23" s="107">
        <f>'5. Auto Review | Climate &amp; Envi'!AJ12</f>
        <v>1</v>
      </c>
      <c r="T23" s="107">
        <f>'5. Auto Review | Climate &amp; Envi'!AL12</f>
        <v>0</v>
      </c>
      <c r="U23" s="107">
        <f>'5. Auto Review | Climate &amp; Envi'!AN12</f>
        <v>0</v>
      </c>
      <c r="V23" s="107">
        <f>'5. Auto Review | Climate &amp; Envi'!AP12</f>
        <v>0</v>
      </c>
    </row>
    <row r="24" ht="15.75" hidden="1" customHeight="1">
      <c r="A24" s="109"/>
      <c r="B24" s="109"/>
      <c r="C24" s="104" t="s">
        <v>58</v>
      </c>
      <c r="D24" s="110">
        <f t="shared" ref="D24:V24" si="12">SUM(D23)</f>
        <v>1</v>
      </c>
      <c r="E24" s="110">
        <f t="shared" si="12"/>
        <v>0</v>
      </c>
      <c r="F24" s="110">
        <f t="shared" si="12"/>
        <v>0</v>
      </c>
      <c r="G24" s="110">
        <f t="shared" si="12"/>
        <v>0</v>
      </c>
      <c r="H24" s="110">
        <f t="shared" si="12"/>
        <v>0</v>
      </c>
      <c r="I24" s="110">
        <f t="shared" si="12"/>
        <v>0</v>
      </c>
      <c r="J24" s="110">
        <f t="shared" si="12"/>
        <v>0</v>
      </c>
      <c r="K24" s="110">
        <f t="shared" si="12"/>
        <v>0</v>
      </c>
      <c r="L24" s="110">
        <f t="shared" si="12"/>
        <v>0</v>
      </c>
      <c r="M24" s="110">
        <f t="shared" si="12"/>
        <v>0</v>
      </c>
      <c r="N24" s="110">
        <f t="shared" si="12"/>
        <v>0</v>
      </c>
      <c r="O24" s="110">
        <f t="shared" si="12"/>
        <v>0</v>
      </c>
      <c r="P24" s="110">
        <f t="shared" si="12"/>
        <v>0</v>
      </c>
      <c r="Q24" s="110">
        <f t="shared" si="12"/>
        <v>0</v>
      </c>
      <c r="R24" s="110">
        <f t="shared" si="12"/>
        <v>0</v>
      </c>
      <c r="S24" s="110">
        <f t="shared" si="12"/>
        <v>1</v>
      </c>
      <c r="T24" s="110">
        <f t="shared" si="12"/>
        <v>0</v>
      </c>
      <c r="U24" s="110">
        <f t="shared" si="12"/>
        <v>0</v>
      </c>
      <c r="V24" s="110">
        <f t="shared" si="12"/>
        <v>0</v>
      </c>
    </row>
    <row r="25" ht="15.75" hidden="1" customHeight="1">
      <c r="A25" s="109"/>
      <c r="B25" s="109"/>
      <c r="C25" s="111" t="s">
        <v>59</v>
      </c>
      <c r="D25" s="112">
        <f>'7. Weightings'!$C$3</f>
        <v>1</v>
      </c>
      <c r="E25" s="113">
        <f t="shared" ref="E25:V25" si="13">(E24/$D$24)*$D$25</f>
        <v>0</v>
      </c>
      <c r="F25" s="113">
        <f t="shared" si="13"/>
        <v>0</v>
      </c>
      <c r="G25" s="113">
        <f t="shared" si="13"/>
        <v>0</v>
      </c>
      <c r="H25" s="113">
        <f t="shared" si="13"/>
        <v>0</v>
      </c>
      <c r="I25" s="113">
        <f t="shared" si="13"/>
        <v>0</v>
      </c>
      <c r="J25" s="113">
        <f t="shared" si="13"/>
        <v>0</v>
      </c>
      <c r="K25" s="113">
        <f t="shared" si="13"/>
        <v>0</v>
      </c>
      <c r="L25" s="113">
        <f t="shared" si="13"/>
        <v>0</v>
      </c>
      <c r="M25" s="113">
        <f t="shared" si="13"/>
        <v>0</v>
      </c>
      <c r="N25" s="113">
        <f t="shared" si="13"/>
        <v>0</v>
      </c>
      <c r="O25" s="113">
        <f t="shared" si="13"/>
        <v>0</v>
      </c>
      <c r="P25" s="113">
        <f t="shared" si="13"/>
        <v>0</v>
      </c>
      <c r="Q25" s="113">
        <f t="shared" si="13"/>
        <v>0</v>
      </c>
      <c r="R25" s="113">
        <f t="shared" si="13"/>
        <v>0</v>
      </c>
      <c r="S25" s="113">
        <f t="shared" si="13"/>
        <v>1</v>
      </c>
      <c r="T25" s="113">
        <f t="shared" si="13"/>
        <v>0</v>
      </c>
      <c r="U25" s="113">
        <f t="shared" si="13"/>
        <v>0</v>
      </c>
      <c r="V25" s="113">
        <f t="shared" si="13"/>
        <v>0</v>
      </c>
    </row>
    <row r="26" ht="15.75" customHeight="1">
      <c r="A26" s="109"/>
      <c r="B26" s="114"/>
      <c r="C26" s="115" t="s">
        <v>60</v>
      </c>
      <c r="D26" s="116"/>
      <c r="E26" s="116">
        <f t="shared" ref="E26:V26" si="14">IFERROR(E25/$D$25,0)</f>
        <v>0</v>
      </c>
      <c r="F26" s="116">
        <f t="shared" si="14"/>
        <v>0</v>
      </c>
      <c r="G26" s="116">
        <f t="shared" si="14"/>
        <v>0</v>
      </c>
      <c r="H26" s="116">
        <f t="shared" si="14"/>
        <v>0</v>
      </c>
      <c r="I26" s="116">
        <f t="shared" si="14"/>
        <v>0</v>
      </c>
      <c r="J26" s="116">
        <f t="shared" si="14"/>
        <v>0</v>
      </c>
      <c r="K26" s="116">
        <f t="shared" si="14"/>
        <v>0</v>
      </c>
      <c r="L26" s="116">
        <f t="shared" si="14"/>
        <v>0</v>
      </c>
      <c r="M26" s="116">
        <f t="shared" si="14"/>
        <v>0</v>
      </c>
      <c r="N26" s="116">
        <f t="shared" si="14"/>
        <v>0</v>
      </c>
      <c r="O26" s="116">
        <f t="shared" si="14"/>
        <v>0</v>
      </c>
      <c r="P26" s="116">
        <f t="shared" si="14"/>
        <v>0</v>
      </c>
      <c r="Q26" s="116">
        <f t="shared" si="14"/>
        <v>0</v>
      </c>
      <c r="R26" s="116">
        <f t="shared" si="14"/>
        <v>0</v>
      </c>
      <c r="S26" s="116">
        <f t="shared" si="14"/>
        <v>1</v>
      </c>
      <c r="T26" s="116">
        <f t="shared" si="14"/>
        <v>0</v>
      </c>
      <c r="U26" s="116">
        <f t="shared" si="14"/>
        <v>0</v>
      </c>
      <c r="V26" s="116">
        <f t="shared" si="14"/>
        <v>0</v>
      </c>
    </row>
    <row r="27">
      <c r="A27" s="109"/>
      <c r="B27" s="106" t="str">
        <f>'5. Auto Review | Climate &amp; Envi'!B13</f>
        <v>Target setting and progress towards fossil free and environmentally sustainable steel supply chains</v>
      </c>
      <c r="C27" s="107" t="str">
        <f>'5. Auto Review | Climate &amp; Envi'!C13</f>
        <v>The company has set targets for the use of fossil free and environmentally sustainable steel.</v>
      </c>
      <c r="D27" s="107">
        <f>'5. Auto Review | Climate &amp; Envi'!D13</f>
        <v>2</v>
      </c>
      <c r="E27" s="107">
        <f>'5. Auto Review | Climate &amp; Envi'!H13</f>
        <v>0</v>
      </c>
      <c r="F27" s="107">
        <f>'5. Auto Review | Climate &amp; Envi'!J13</f>
        <v>0</v>
      </c>
      <c r="G27" s="107">
        <f>'5. Auto Review | Climate &amp; Envi'!L13</f>
        <v>1</v>
      </c>
      <c r="H27" s="107">
        <f>'5. Auto Review | Climate &amp; Envi'!N13</f>
        <v>0</v>
      </c>
      <c r="I27" s="107">
        <f>'5. Auto Review | Climate &amp; Envi'!P13</f>
        <v>0</v>
      </c>
      <c r="J27" s="107">
        <f>'5. Auto Review | Climate &amp; Envi'!R13</f>
        <v>1</v>
      </c>
      <c r="K27" s="108">
        <f>'5. Auto Review | Climate &amp; Envi'!T13</f>
        <v>0</v>
      </c>
      <c r="L27" s="107">
        <f>'5. Auto Review | Climate &amp; Envi'!V13</f>
        <v>0</v>
      </c>
      <c r="M27" s="107">
        <f>'5. Auto Review | Climate &amp; Envi'!X13</f>
        <v>0</v>
      </c>
      <c r="N27" s="107">
        <f>'5. Auto Review | Climate &amp; Envi'!Z13</f>
        <v>0.5</v>
      </c>
      <c r="O27" s="107">
        <f>'5. Auto Review | Climate &amp; Envi'!AB13</f>
        <v>0</v>
      </c>
      <c r="P27" s="107">
        <f>'5. Auto Review | Climate &amp; Envi'!AD13</f>
        <v>0.5</v>
      </c>
      <c r="Q27" s="103">
        <f>'5. Auto Review | Climate &amp; Envi'!AF13</f>
        <v>0</v>
      </c>
      <c r="R27" s="107">
        <f>'5. Auto Review | Climate &amp; Envi'!AH13</f>
        <v>0</v>
      </c>
      <c r="S27" s="107">
        <f>'5. Auto Review | Climate &amp; Envi'!AJ13</f>
        <v>0</v>
      </c>
      <c r="T27" s="107">
        <f>'5. Auto Review | Climate &amp; Envi'!AL13</f>
        <v>0</v>
      </c>
      <c r="U27" s="107">
        <f>'5. Auto Review | Climate &amp; Envi'!AN13</f>
        <v>0</v>
      </c>
      <c r="V27" s="107">
        <f>'5. Auto Review | Climate &amp; Envi'!AP13</f>
        <v>1</v>
      </c>
    </row>
    <row r="28">
      <c r="A28" s="109"/>
      <c r="B28" s="109"/>
      <c r="C28" s="107" t="str">
        <f>'5. Auto Review | Climate &amp; Envi'!C14</f>
        <v>The company publishes progress towards their target by disclosing the current percentage of fossil free steel in their in their annual production cycle.</v>
      </c>
      <c r="D28" s="107">
        <f>'5. Auto Review | Climate &amp; Envi'!D14</f>
        <v>1</v>
      </c>
      <c r="E28" s="107">
        <f>'5. Auto Review | Climate &amp; Envi'!H14</f>
        <v>0</v>
      </c>
      <c r="F28" s="107">
        <f>'5. Auto Review | Climate &amp; Envi'!J14</f>
        <v>0</v>
      </c>
      <c r="G28" s="107">
        <f>'5. Auto Review | Climate &amp; Envi'!L14</f>
        <v>0</v>
      </c>
      <c r="H28" s="107">
        <f>'5. Auto Review | Climate &amp; Envi'!N14</f>
        <v>0</v>
      </c>
      <c r="I28" s="107">
        <f>'5. Auto Review | Climate &amp; Envi'!P14</f>
        <v>0</v>
      </c>
      <c r="J28" s="107">
        <f>'5. Auto Review | Climate &amp; Envi'!R14</f>
        <v>0</v>
      </c>
      <c r="K28" s="108">
        <f>'5. Auto Review | Climate &amp; Envi'!T14</f>
        <v>0</v>
      </c>
      <c r="L28" s="107">
        <f>'5. Auto Review | Climate &amp; Envi'!V14</f>
        <v>0</v>
      </c>
      <c r="M28" s="107">
        <f>'5. Auto Review | Climate &amp; Envi'!X14</f>
        <v>0</v>
      </c>
      <c r="N28" s="107">
        <f>'5. Auto Review | Climate &amp; Envi'!Z14</f>
        <v>0</v>
      </c>
      <c r="O28" s="107">
        <f>'5. Auto Review | Climate &amp; Envi'!AB14</f>
        <v>0</v>
      </c>
      <c r="P28" s="107">
        <f>'5. Auto Review | Climate &amp; Envi'!AD14</f>
        <v>0</v>
      </c>
      <c r="Q28" s="103">
        <f>'5. Auto Review | Climate &amp; Envi'!AF14</f>
        <v>0</v>
      </c>
      <c r="R28" s="107">
        <f>'5. Auto Review | Climate &amp; Envi'!AH14</f>
        <v>0</v>
      </c>
      <c r="S28" s="107">
        <f>'5. Auto Review | Climate &amp; Envi'!AJ14</f>
        <v>0</v>
      </c>
      <c r="T28" s="107">
        <f>'5. Auto Review | Climate &amp; Envi'!AL14</f>
        <v>0</v>
      </c>
      <c r="U28" s="107">
        <f>'5. Auto Review | Climate &amp; Envi'!AN14</f>
        <v>0</v>
      </c>
      <c r="V28" s="107">
        <f>'5. Auto Review | Climate &amp; Envi'!AP14</f>
        <v>0</v>
      </c>
    </row>
    <row r="29">
      <c r="A29" s="109"/>
      <c r="B29" s="109"/>
      <c r="C29" s="107" t="str">
        <f>'5. Auto Review | Climate &amp; Envi'!C15</f>
        <v>The company has a target for the use of secondary/scrap steel by 2030.</v>
      </c>
      <c r="D29" s="107">
        <f>'5. Auto Review | Climate &amp; Envi'!D15</f>
        <v>2</v>
      </c>
      <c r="E29" s="107">
        <f>'5. Auto Review | Climate &amp; Envi'!H15</f>
        <v>0</v>
      </c>
      <c r="F29" s="107">
        <f>'5. Auto Review | Climate &amp; Envi'!J15</f>
        <v>0</v>
      </c>
      <c r="G29" s="107">
        <f>'5. Auto Review | Climate &amp; Envi'!L15</f>
        <v>0</v>
      </c>
      <c r="H29" s="107">
        <f>'5. Auto Review | Climate &amp; Envi'!N15</f>
        <v>0</v>
      </c>
      <c r="I29" s="107">
        <f>'5. Auto Review | Climate &amp; Envi'!P15</f>
        <v>1</v>
      </c>
      <c r="J29" s="107">
        <f>'5. Auto Review | Climate &amp; Envi'!R15</f>
        <v>0</v>
      </c>
      <c r="K29" s="108">
        <f>'5. Auto Review | Climate &amp; Envi'!T15</f>
        <v>0</v>
      </c>
      <c r="L29" s="107">
        <f>'5. Auto Review | Climate &amp; Envi'!V15</f>
        <v>0</v>
      </c>
      <c r="M29" s="107">
        <f>'5. Auto Review | Climate &amp; Envi'!X15</f>
        <v>0</v>
      </c>
      <c r="N29" s="107">
        <f>'5. Auto Review | Climate &amp; Envi'!Z15</f>
        <v>0</v>
      </c>
      <c r="O29" s="107">
        <f>'5. Auto Review | Climate &amp; Envi'!AB15</f>
        <v>0</v>
      </c>
      <c r="P29" s="107">
        <f>'5. Auto Review | Climate &amp; Envi'!AD15</f>
        <v>0</v>
      </c>
      <c r="Q29" s="103">
        <f>'5. Auto Review | Climate &amp; Envi'!AF15</f>
        <v>0</v>
      </c>
      <c r="R29" s="107">
        <f>'5. Auto Review | Climate &amp; Envi'!AH15</f>
        <v>0</v>
      </c>
      <c r="S29" s="107">
        <f>'5. Auto Review | Climate &amp; Envi'!AJ15</f>
        <v>0</v>
      </c>
      <c r="T29" s="107">
        <f>'5. Auto Review | Climate &amp; Envi'!AL15</f>
        <v>0</v>
      </c>
      <c r="U29" s="107">
        <f>'5. Auto Review | Climate &amp; Envi'!AN15</f>
        <v>0</v>
      </c>
      <c r="V29" s="107">
        <f>'5. Auto Review | Climate &amp; Envi'!AP15</f>
        <v>1</v>
      </c>
    </row>
    <row r="30">
      <c r="A30" s="109"/>
      <c r="B30" s="109"/>
      <c r="C30" s="107" t="str">
        <f>'5. Auto Review | Climate &amp; Envi'!C16</f>
        <v>The company publishes progress towards their target by disclosing the current percentage of recycled steel used in its annual production cycle.</v>
      </c>
      <c r="D30" s="107">
        <f>'5. Auto Review | Climate &amp; Envi'!D16</f>
        <v>1</v>
      </c>
      <c r="E30" s="107">
        <f>'5. Auto Review | Climate &amp; Envi'!H16</f>
        <v>0</v>
      </c>
      <c r="F30" s="107">
        <f>'5. Auto Review | Climate &amp; Envi'!J16</f>
        <v>0</v>
      </c>
      <c r="G30" s="107">
        <f>'5. Auto Review | Climate &amp; Envi'!L16</f>
        <v>0</v>
      </c>
      <c r="H30" s="107">
        <f>'5. Auto Review | Climate &amp; Envi'!N16</f>
        <v>0</v>
      </c>
      <c r="I30" s="107">
        <f>'5. Auto Review | Climate &amp; Envi'!P16</f>
        <v>0.5</v>
      </c>
      <c r="J30" s="107">
        <f>'5. Auto Review | Climate &amp; Envi'!R16</f>
        <v>0</v>
      </c>
      <c r="K30" s="108">
        <f>'5. Auto Review | Climate &amp; Envi'!T16</f>
        <v>0</v>
      </c>
      <c r="L30" s="107">
        <f>'5. Auto Review | Climate &amp; Envi'!V16</f>
        <v>0.75</v>
      </c>
      <c r="M30" s="107">
        <f>'5. Auto Review | Climate &amp; Envi'!X16</f>
        <v>0</v>
      </c>
      <c r="N30" s="107">
        <f>'5. Auto Review | Climate &amp; Envi'!Z16</f>
        <v>0</v>
      </c>
      <c r="O30" s="107">
        <f>'5. Auto Review | Climate &amp; Envi'!AB16</f>
        <v>0</v>
      </c>
      <c r="P30" s="107">
        <f>'5. Auto Review | Climate &amp; Envi'!AD16</f>
        <v>0.75</v>
      </c>
      <c r="Q30" s="103">
        <f>'5. Auto Review | Climate &amp; Envi'!AF16</f>
        <v>0</v>
      </c>
      <c r="R30" s="107">
        <f>'5. Auto Review | Climate &amp; Envi'!AH16</f>
        <v>0</v>
      </c>
      <c r="S30" s="107">
        <f>'5. Auto Review | Climate &amp; Envi'!AJ16</f>
        <v>0</v>
      </c>
      <c r="T30" s="107">
        <f>'5. Auto Review | Climate &amp; Envi'!AL16</f>
        <v>0</v>
      </c>
      <c r="U30" s="107">
        <f>'5. Auto Review | Climate &amp; Envi'!AN16</f>
        <v>0</v>
      </c>
      <c r="V30" s="107">
        <f>'5. Auto Review | Climate &amp; Envi'!AP16</f>
        <v>0.75</v>
      </c>
    </row>
    <row r="31" ht="15.75" hidden="1" customHeight="1">
      <c r="A31" s="109"/>
      <c r="B31" s="109"/>
      <c r="C31" s="104" t="s">
        <v>61</v>
      </c>
      <c r="D31" s="110">
        <f t="shared" ref="D31:V31" si="15">SUM(D27:D30)</f>
        <v>6</v>
      </c>
      <c r="E31" s="110">
        <f t="shared" si="15"/>
        <v>0</v>
      </c>
      <c r="F31" s="110">
        <f t="shared" si="15"/>
        <v>0</v>
      </c>
      <c r="G31" s="110">
        <f t="shared" si="15"/>
        <v>1</v>
      </c>
      <c r="H31" s="110">
        <f t="shared" si="15"/>
        <v>0</v>
      </c>
      <c r="I31" s="110">
        <f t="shared" si="15"/>
        <v>1.5</v>
      </c>
      <c r="J31" s="110">
        <f t="shared" si="15"/>
        <v>1</v>
      </c>
      <c r="K31" s="110">
        <f t="shared" si="15"/>
        <v>0</v>
      </c>
      <c r="L31" s="110">
        <f t="shared" si="15"/>
        <v>0.75</v>
      </c>
      <c r="M31" s="110">
        <f t="shared" si="15"/>
        <v>0</v>
      </c>
      <c r="N31" s="110">
        <f t="shared" si="15"/>
        <v>0.5</v>
      </c>
      <c r="O31" s="110">
        <f t="shared" si="15"/>
        <v>0</v>
      </c>
      <c r="P31" s="110">
        <f t="shared" si="15"/>
        <v>1.25</v>
      </c>
      <c r="Q31" s="110">
        <f t="shared" si="15"/>
        <v>0</v>
      </c>
      <c r="R31" s="110">
        <f t="shared" si="15"/>
        <v>0</v>
      </c>
      <c r="S31" s="110">
        <f t="shared" si="15"/>
        <v>0</v>
      </c>
      <c r="T31" s="110">
        <f t="shared" si="15"/>
        <v>0</v>
      </c>
      <c r="U31" s="110">
        <f t="shared" si="15"/>
        <v>0</v>
      </c>
      <c r="V31" s="110">
        <f t="shared" si="15"/>
        <v>2.75</v>
      </c>
    </row>
    <row r="32" ht="15.75" hidden="1" customHeight="1">
      <c r="A32" s="109"/>
      <c r="B32" s="109"/>
      <c r="C32" s="111" t="s">
        <v>62</v>
      </c>
      <c r="D32" s="112">
        <f>'7. Weightings'!$C$4</f>
        <v>1.5</v>
      </c>
      <c r="E32" s="113">
        <f t="shared" ref="E32:V32" si="16">(E31/$D$31)*$D$32</f>
        <v>0</v>
      </c>
      <c r="F32" s="113">
        <f t="shared" si="16"/>
        <v>0</v>
      </c>
      <c r="G32" s="113">
        <f t="shared" si="16"/>
        <v>0.25</v>
      </c>
      <c r="H32" s="113">
        <f t="shared" si="16"/>
        <v>0</v>
      </c>
      <c r="I32" s="113">
        <f t="shared" si="16"/>
        <v>0.375</v>
      </c>
      <c r="J32" s="113">
        <f t="shared" si="16"/>
        <v>0.25</v>
      </c>
      <c r="K32" s="113">
        <f t="shared" si="16"/>
        <v>0</v>
      </c>
      <c r="L32" s="113">
        <f t="shared" si="16"/>
        <v>0.1875</v>
      </c>
      <c r="M32" s="113">
        <f t="shared" si="16"/>
        <v>0</v>
      </c>
      <c r="N32" s="113">
        <f t="shared" si="16"/>
        <v>0.125</v>
      </c>
      <c r="O32" s="113">
        <f t="shared" si="16"/>
        <v>0</v>
      </c>
      <c r="P32" s="113">
        <f t="shared" si="16"/>
        <v>0.3125</v>
      </c>
      <c r="Q32" s="113">
        <f t="shared" si="16"/>
        <v>0</v>
      </c>
      <c r="R32" s="113">
        <f t="shared" si="16"/>
        <v>0</v>
      </c>
      <c r="S32" s="113">
        <f t="shared" si="16"/>
        <v>0</v>
      </c>
      <c r="T32" s="113">
        <f t="shared" si="16"/>
        <v>0</v>
      </c>
      <c r="U32" s="113">
        <f t="shared" si="16"/>
        <v>0</v>
      </c>
      <c r="V32" s="113">
        <f t="shared" si="16"/>
        <v>0.6875</v>
      </c>
    </row>
    <row r="33" ht="15.75" customHeight="1">
      <c r="A33" s="109"/>
      <c r="B33" s="114"/>
      <c r="C33" s="115" t="s">
        <v>63</v>
      </c>
      <c r="D33" s="116"/>
      <c r="E33" s="116">
        <f t="shared" ref="E33:V33" si="17">IFERROR(E32/$D$32,0)</f>
        <v>0</v>
      </c>
      <c r="F33" s="116">
        <f t="shared" si="17"/>
        <v>0</v>
      </c>
      <c r="G33" s="116">
        <f t="shared" si="17"/>
        <v>0.1666666667</v>
      </c>
      <c r="H33" s="116">
        <f t="shared" si="17"/>
        <v>0</v>
      </c>
      <c r="I33" s="116">
        <f t="shared" si="17"/>
        <v>0.25</v>
      </c>
      <c r="J33" s="116">
        <f t="shared" si="17"/>
        <v>0.1666666667</v>
      </c>
      <c r="K33" s="116">
        <f t="shared" si="17"/>
        <v>0</v>
      </c>
      <c r="L33" s="116">
        <f t="shared" si="17"/>
        <v>0.125</v>
      </c>
      <c r="M33" s="116">
        <f t="shared" si="17"/>
        <v>0</v>
      </c>
      <c r="N33" s="116">
        <f t="shared" si="17"/>
        <v>0.08333333333</v>
      </c>
      <c r="O33" s="116">
        <f t="shared" si="17"/>
        <v>0</v>
      </c>
      <c r="P33" s="116">
        <f t="shared" si="17"/>
        <v>0.2083333333</v>
      </c>
      <c r="Q33" s="116">
        <f t="shared" si="17"/>
        <v>0</v>
      </c>
      <c r="R33" s="116">
        <f t="shared" si="17"/>
        <v>0</v>
      </c>
      <c r="S33" s="116">
        <f t="shared" si="17"/>
        <v>0</v>
      </c>
      <c r="T33" s="116">
        <f t="shared" si="17"/>
        <v>0</v>
      </c>
      <c r="U33" s="116">
        <f t="shared" si="17"/>
        <v>0</v>
      </c>
      <c r="V33" s="116">
        <f t="shared" si="17"/>
        <v>0.4583333333</v>
      </c>
    </row>
    <row r="34">
      <c r="A34" s="109"/>
      <c r="B34" s="106" t="str">
        <f>'5. Auto Review | Climate &amp; Envi'!B17</f>
        <v>Use of supply chain levers to achieve fossil free and environmentally sustainable steel supply chains</v>
      </c>
      <c r="C34" s="107" t="str">
        <f>'5. Auto Review | Climate &amp; Envi'!C17</f>
        <v>The company participates in multi-stakeholder procurement initiatives to collaborate with other buyers to incentivise investment in and production of fossil free steel at scale.</v>
      </c>
      <c r="D34" s="107">
        <f>'5. Auto Review | Climate &amp; Envi'!D17</f>
        <v>1</v>
      </c>
      <c r="E34" s="107">
        <f>'5. Auto Review | Climate &amp; Envi'!H17</f>
        <v>0</v>
      </c>
      <c r="F34" s="107">
        <f>'5. Auto Review | Climate &amp; Envi'!J17</f>
        <v>0</v>
      </c>
      <c r="G34" s="107">
        <f>'5. Auto Review | Climate &amp; Envi'!L17</f>
        <v>0.5</v>
      </c>
      <c r="H34" s="107">
        <f>'5. Auto Review | Climate &amp; Envi'!N17</f>
        <v>0</v>
      </c>
      <c r="I34" s="107">
        <f>'5. Auto Review | Climate &amp; Envi'!P17</f>
        <v>0</v>
      </c>
      <c r="J34" s="107">
        <f>'5. Auto Review | Climate &amp; Envi'!R17</f>
        <v>0.5</v>
      </c>
      <c r="K34" s="108">
        <f>'5. Auto Review | Climate &amp; Envi'!T17</f>
        <v>0</v>
      </c>
      <c r="L34" s="107">
        <f>'5. Auto Review | Climate &amp; Envi'!V17</f>
        <v>0</v>
      </c>
      <c r="M34" s="107">
        <f>'5. Auto Review | Climate &amp; Envi'!X17</f>
        <v>0</v>
      </c>
      <c r="N34" s="107">
        <f>'5. Auto Review | Climate &amp; Envi'!Z17</f>
        <v>0</v>
      </c>
      <c r="O34" s="107">
        <f>'5. Auto Review | Climate &amp; Envi'!AB17</f>
        <v>0</v>
      </c>
      <c r="P34" s="107">
        <f>'5. Auto Review | Climate &amp; Envi'!AD17</f>
        <v>0</v>
      </c>
      <c r="Q34" s="103">
        <f>'5. Auto Review | Climate &amp; Envi'!AF17</f>
        <v>0</v>
      </c>
      <c r="R34" s="107">
        <f>'5. Auto Review | Climate &amp; Envi'!AH17</f>
        <v>0</v>
      </c>
      <c r="S34" s="107">
        <f>'5. Auto Review | Climate &amp; Envi'!AJ17</f>
        <v>0</v>
      </c>
      <c r="T34" s="107">
        <f>'5. Auto Review | Climate &amp; Envi'!AL17</f>
        <v>0</v>
      </c>
      <c r="U34" s="107">
        <f>'5. Auto Review | Climate &amp; Envi'!AN17</f>
        <v>0</v>
      </c>
      <c r="V34" s="107">
        <f>'5. Auto Review | Climate &amp; Envi'!AP17</f>
        <v>0.5</v>
      </c>
    </row>
    <row r="35">
      <c r="A35" s="109"/>
      <c r="B35" s="109"/>
      <c r="C35" s="107" t="str">
        <f>'5. Auto Review | Climate &amp; Envi'!C18</f>
        <v>The company participates in multi-stakeholder standard / certification initiatives to drive investment in and production of socially and environmentally responsible steel</v>
      </c>
      <c r="D35" s="107">
        <v>1.0</v>
      </c>
      <c r="E35" s="107">
        <f>'5. Auto Review | Climate &amp; Envi'!H18</f>
        <v>0</v>
      </c>
      <c r="F35" s="107">
        <f>'5. Auto Review | Climate &amp; Envi'!J18</f>
        <v>0</v>
      </c>
      <c r="G35" s="107">
        <f>'5. Auto Review | Climate &amp; Envi'!L18</f>
        <v>0</v>
      </c>
      <c r="H35" s="107">
        <f>'5. Auto Review | Climate &amp; Envi'!N18</f>
        <v>0</v>
      </c>
      <c r="I35" s="107">
        <f>'5. Auto Review | Climate &amp; Envi'!P18</f>
        <v>0</v>
      </c>
      <c r="J35" s="107">
        <f>'5. Auto Review | Climate &amp; Envi'!R18</f>
        <v>0</v>
      </c>
      <c r="K35" s="108">
        <f>'5. Auto Review | Climate &amp; Envi'!T18</f>
        <v>0</v>
      </c>
      <c r="L35" s="107">
        <f>'5. Auto Review | Climate &amp; Envi'!V18</f>
        <v>0</v>
      </c>
      <c r="M35" s="107">
        <f>'5. Auto Review | Climate &amp; Envi'!X18</f>
        <v>0</v>
      </c>
      <c r="N35" s="107">
        <f>'5. Auto Review | Climate &amp; Envi'!Z18</f>
        <v>0.3</v>
      </c>
      <c r="O35" s="107">
        <f>'5. Auto Review | Climate &amp; Envi'!AB18</f>
        <v>0</v>
      </c>
      <c r="P35" s="107">
        <f>'5. Auto Review | Climate &amp; Envi'!AD18</f>
        <v>0</v>
      </c>
      <c r="Q35" s="103">
        <f>'5. Auto Review | Climate &amp; Envi'!AF18</f>
        <v>0</v>
      </c>
      <c r="R35" s="107">
        <f>'5. Auto Review | Climate &amp; Envi'!AH18</f>
        <v>0</v>
      </c>
      <c r="S35" s="107">
        <f>'5. Auto Review | Climate &amp; Envi'!AJ18</f>
        <v>0</v>
      </c>
      <c r="T35" s="107">
        <f>'5. Auto Review | Climate &amp; Envi'!AL18</f>
        <v>0</v>
      </c>
      <c r="U35" s="107">
        <f>'5. Auto Review | Climate &amp; Envi'!AN18</f>
        <v>0</v>
      </c>
      <c r="V35" s="107">
        <f>'5. Auto Review | Climate &amp; Envi'!AP18</f>
        <v>0.3</v>
      </c>
    </row>
    <row r="36">
      <c r="A36" s="109"/>
      <c r="B36" s="109"/>
      <c r="C36" s="107" t="str">
        <f>'5. Auto Review | Climate &amp; Envi'!C19</f>
        <v>Company has entered into formal arrangements with suppliers to incentivise investment in and greater production of fossil free steel.</v>
      </c>
      <c r="D36" s="107">
        <f>'5. Auto Review | Climate &amp; Envi'!D19</f>
        <v>2</v>
      </c>
      <c r="E36" s="107">
        <f>'5. Auto Review | Climate &amp; Envi'!H19</f>
        <v>1.5</v>
      </c>
      <c r="F36" s="107">
        <f>'5. Auto Review | Climate &amp; Envi'!J19</f>
        <v>0</v>
      </c>
      <c r="G36" s="107">
        <f>'5. Auto Review | Climate &amp; Envi'!L19</f>
        <v>1</v>
      </c>
      <c r="H36" s="107">
        <f>'5. Auto Review | Climate &amp; Envi'!N19</f>
        <v>0</v>
      </c>
      <c r="I36" s="107">
        <f>'5. Auto Review | Climate &amp; Envi'!P19</f>
        <v>0</v>
      </c>
      <c r="J36" s="107">
        <f>'5. Auto Review | Climate &amp; Envi'!R19</f>
        <v>1</v>
      </c>
      <c r="K36" s="108">
        <f>'5. Auto Review | Climate &amp; Envi'!T19</f>
        <v>0</v>
      </c>
      <c r="L36" s="107">
        <f>'5. Auto Review | Climate &amp; Envi'!V19</f>
        <v>0</v>
      </c>
      <c r="M36" s="107">
        <f>'5. Auto Review | Climate &amp; Envi'!X19</f>
        <v>0</v>
      </c>
      <c r="N36" s="107">
        <f>'5. Auto Review | Climate &amp; Envi'!Z19</f>
        <v>2</v>
      </c>
      <c r="O36" s="107">
        <f>'5. Auto Review | Climate &amp; Envi'!AB19</f>
        <v>1</v>
      </c>
      <c r="P36" s="107">
        <f>'5. Auto Review | Climate &amp; Envi'!AD19</f>
        <v>0</v>
      </c>
      <c r="Q36" s="103">
        <f>'5. Auto Review | Climate &amp; Envi'!AF19</f>
        <v>0</v>
      </c>
      <c r="R36" s="107">
        <f>'5. Auto Review | Climate &amp; Envi'!AH19</f>
        <v>0</v>
      </c>
      <c r="S36" s="107">
        <f>'5. Auto Review | Climate &amp; Envi'!AJ19</f>
        <v>0</v>
      </c>
      <c r="T36" s="107">
        <f>'5. Auto Review | Climate &amp; Envi'!AL19</f>
        <v>0</v>
      </c>
      <c r="U36" s="107">
        <f>'5. Auto Review | Climate &amp; Envi'!AN19</f>
        <v>1.5</v>
      </c>
      <c r="V36" s="107">
        <f>'5. Auto Review | Climate &amp; Envi'!AP19</f>
        <v>2</v>
      </c>
    </row>
    <row r="37">
      <c r="A37" s="109"/>
      <c r="B37" s="109"/>
      <c r="C37" s="107" t="str">
        <f>'5. Auto Review | Climate &amp; Envi'!C20</f>
        <v>The company integrates improved recyclability of steel into automobile design and manufacture. </v>
      </c>
      <c r="D37" s="107">
        <f>'5. Auto Review | Climate &amp; Envi'!D20</f>
        <v>2</v>
      </c>
      <c r="E37" s="107">
        <f>'5. Auto Review | Climate &amp; Envi'!H20</f>
        <v>0</v>
      </c>
      <c r="F37" s="107">
        <f>'5. Auto Review | Climate &amp; Envi'!J20</f>
        <v>0</v>
      </c>
      <c r="G37" s="107">
        <f>'5. Auto Review | Climate &amp; Envi'!L20</f>
        <v>0</v>
      </c>
      <c r="H37" s="107">
        <f>'5. Auto Review | Climate &amp; Envi'!N20</f>
        <v>0</v>
      </c>
      <c r="I37" s="107">
        <f>'5. Auto Review | Climate &amp; Envi'!P20</f>
        <v>1</v>
      </c>
      <c r="J37" s="107">
        <f>'5. Auto Review | Climate &amp; Envi'!R20</f>
        <v>0</v>
      </c>
      <c r="K37" s="108">
        <f>'5. Auto Review | Climate &amp; Envi'!T20</f>
        <v>0</v>
      </c>
      <c r="L37" s="107">
        <f>'5. Auto Review | Climate &amp; Envi'!V20</f>
        <v>1</v>
      </c>
      <c r="M37" s="107">
        <f>'5. Auto Review | Climate &amp; Envi'!X20</f>
        <v>0.5</v>
      </c>
      <c r="N37" s="107">
        <f>'5. Auto Review | Climate &amp; Envi'!Z20</f>
        <v>0.5</v>
      </c>
      <c r="O37" s="107">
        <f>'5. Auto Review | Climate &amp; Envi'!AB20</f>
        <v>0.5</v>
      </c>
      <c r="P37" s="107">
        <f>'5. Auto Review | Climate &amp; Envi'!AD20</f>
        <v>0.5</v>
      </c>
      <c r="Q37" s="103">
        <f>'5. Auto Review | Climate &amp; Envi'!AF20</f>
        <v>0</v>
      </c>
      <c r="R37" s="107">
        <f>'5. Auto Review | Climate &amp; Envi'!AH20</f>
        <v>0</v>
      </c>
      <c r="S37" s="107">
        <f>'5. Auto Review | Climate &amp; Envi'!AJ20</f>
        <v>0</v>
      </c>
      <c r="T37" s="107">
        <f>'5. Auto Review | Climate &amp; Envi'!AL20</f>
        <v>0</v>
      </c>
      <c r="U37" s="107">
        <f>'5. Auto Review | Climate &amp; Envi'!AN20</f>
        <v>0.5</v>
      </c>
      <c r="V37" s="107">
        <f>'5. Auto Review | Climate &amp; Envi'!AP20</f>
        <v>1.5</v>
      </c>
    </row>
    <row r="38" ht="15.75" hidden="1" customHeight="1">
      <c r="A38" s="109"/>
      <c r="B38" s="109"/>
      <c r="C38" s="104" t="s">
        <v>65</v>
      </c>
      <c r="D38" s="110">
        <f t="shared" ref="D38:V38" si="18">SUM(D34:D37)</f>
        <v>6</v>
      </c>
      <c r="E38" s="110">
        <f t="shared" si="18"/>
        <v>1.5</v>
      </c>
      <c r="F38" s="110">
        <f t="shared" si="18"/>
        <v>0</v>
      </c>
      <c r="G38" s="110">
        <f t="shared" si="18"/>
        <v>1.5</v>
      </c>
      <c r="H38" s="110">
        <f t="shared" si="18"/>
        <v>0</v>
      </c>
      <c r="I38" s="110">
        <f t="shared" si="18"/>
        <v>1</v>
      </c>
      <c r="J38" s="110">
        <f t="shared" si="18"/>
        <v>1.5</v>
      </c>
      <c r="K38" s="110">
        <f t="shared" si="18"/>
        <v>0</v>
      </c>
      <c r="L38" s="110">
        <f t="shared" si="18"/>
        <v>1</v>
      </c>
      <c r="M38" s="110">
        <f t="shared" si="18"/>
        <v>0.5</v>
      </c>
      <c r="N38" s="110">
        <f t="shared" si="18"/>
        <v>2.8</v>
      </c>
      <c r="O38" s="110">
        <f t="shared" si="18"/>
        <v>1.5</v>
      </c>
      <c r="P38" s="110">
        <f t="shared" si="18"/>
        <v>0.5</v>
      </c>
      <c r="Q38" s="110">
        <f t="shared" si="18"/>
        <v>0</v>
      </c>
      <c r="R38" s="110">
        <f t="shared" si="18"/>
        <v>0</v>
      </c>
      <c r="S38" s="110">
        <f t="shared" si="18"/>
        <v>0</v>
      </c>
      <c r="T38" s="110">
        <f t="shared" si="18"/>
        <v>0</v>
      </c>
      <c r="U38" s="110">
        <f t="shared" si="18"/>
        <v>2</v>
      </c>
      <c r="V38" s="110">
        <f t="shared" si="18"/>
        <v>4.3</v>
      </c>
    </row>
    <row r="39" ht="15.75" hidden="1" customHeight="1">
      <c r="A39" s="109"/>
      <c r="B39" s="109"/>
      <c r="C39" s="111" t="s">
        <v>66</v>
      </c>
      <c r="D39" s="112">
        <f>'7. Weightings'!$C$5</f>
        <v>2</v>
      </c>
      <c r="E39" s="118">
        <f t="shared" ref="E39:V39" si="19">(E38/$D$38)*$D$39</f>
        <v>0.5</v>
      </c>
      <c r="F39" s="118">
        <f t="shared" si="19"/>
        <v>0</v>
      </c>
      <c r="G39" s="118">
        <f t="shared" si="19"/>
        <v>0.5</v>
      </c>
      <c r="H39" s="118">
        <f t="shared" si="19"/>
        <v>0</v>
      </c>
      <c r="I39" s="118">
        <f t="shared" si="19"/>
        <v>0.3333333333</v>
      </c>
      <c r="J39" s="118">
        <f t="shared" si="19"/>
        <v>0.5</v>
      </c>
      <c r="K39" s="118">
        <f t="shared" si="19"/>
        <v>0</v>
      </c>
      <c r="L39" s="118">
        <f t="shared" si="19"/>
        <v>0.3333333333</v>
      </c>
      <c r="M39" s="118">
        <f t="shared" si="19"/>
        <v>0.1666666667</v>
      </c>
      <c r="N39" s="118">
        <f t="shared" si="19"/>
        <v>0.9333333333</v>
      </c>
      <c r="O39" s="118">
        <f t="shared" si="19"/>
        <v>0.5</v>
      </c>
      <c r="P39" s="118">
        <f t="shared" si="19"/>
        <v>0.1666666667</v>
      </c>
      <c r="Q39" s="118">
        <f t="shared" si="19"/>
        <v>0</v>
      </c>
      <c r="R39" s="118">
        <f t="shared" si="19"/>
        <v>0</v>
      </c>
      <c r="S39" s="118">
        <f t="shared" si="19"/>
        <v>0</v>
      </c>
      <c r="T39" s="118">
        <f t="shared" si="19"/>
        <v>0</v>
      </c>
      <c r="U39" s="118">
        <f t="shared" si="19"/>
        <v>0.6666666667</v>
      </c>
      <c r="V39" s="118">
        <f t="shared" si="19"/>
        <v>1.433333333</v>
      </c>
    </row>
    <row r="40" ht="15.75" customHeight="1">
      <c r="A40" s="109"/>
      <c r="B40" s="114"/>
      <c r="C40" s="115" t="s">
        <v>67</v>
      </c>
      <c r="D40" s="116"/>
      <c r="E40" s="125">
        <f t="shared" ref="E40:V40" si="20">IFERROR(E39/$D$39,O)</f>
        <v>0.25</v>
      </c>
      <c r="F40" s="125">
        <f t="shared" si="20"/>
        <v>0</v>
      </c>
      <c r="G40" s="125">
        <f t="shared" si="20"/>
        <v>0.25</v>
      </c>
      <c r="H40" s="125">
        <f t="shared" si="20"/>
        <v>0</v>
      </c>
      <c r="I40" s="125">
        <f t="shared" si="20"/>
        <v>0.1666666667</v>
      </c>
      <c r="J40" s="125">
        <f t="shared" si="20"/>
        <v>0.25</v>
      </c>
      <c r="K40" s="125">
        <f t="shared" si="20"/>
        <v>0</v>
      </c>
      <c r="L40" s="125">
        <f t="shared" si="20"/>
        <v>0.1666666667</v>
      </c>
      <c r="M40" s="125">
        <f t="shared" si="20"/>
        <v>0.08333333333</v>
      </c>
      <c r="N40" s="125">
        <f t="shared" si="20"/>
        <v>0.4666666667</v>
      </c>
      <c r="O40" s="125">
        <f t="shared" si="20"/>
        <v>0.25</v>
      </c>
      <c r="P40" s="125">
        <f t="shared" si="20"/>
        <v>0.08333333333</v>
      </c>
      <c r="Q40" s="125">
        <f t="shared" si="20"/>
        <v>0</v>
      </c>
      <c r="R40" s="125">
        <f t="shared" si="20"/>
        <v>0</v>
      </c>
      <c r="S40" s="125">
        <f t="shared" si="20"/>
        <v>0</v>
      </c>
      <c r="T40" s="125">
        <f t="shared" si="20"/>
        <v>0</v>
      </c>
      <c r="U40" s="125">
        <f t="shared" si="20"/>
        <v>0.3333333333</v>
      </c>
      <c r="V40" s="125">
        <f t="shared" si="20"/>
        <v>0.7166666667</v>
      </c>
    </row>
    <row r="41" ht="15.75" customHeight="1">
      <c r="A41" s="109"/>
      <c r="B41" s="119" t="s">
        <v>70</v>
      </c>
      <c r="C41" s="120"/>
      <c r="D41" s="121">
        <f>'7. Weightings'!$C$6</f>
        <v>4.5</v>
      </c>
      <c r="E41" s="118">
        <f t="shared" ref="E41:V41" si="21">SUM(E25,E32,E39)</f>
        <v>0.5</v>
      </c>
      <c r="F41" s="118">
        <f t="shared" si="21"/>
        <v>0</v>
      </c>
      <c r="G41" s="118">
        <f t="shared" si="21"/>
        <v>0.75</v>
      </c>
      <c r="H41" s="118">
        <f t="shared" si="21"/>
        <v>0</v>
      </c>
      <c r="I41" s="118">
        <f t="shared" si="21"/>
        <v>0.7083333333</v>
      </c>
      <c r="J41" s="118">
        <f t="shared" si="21"/>
        <v>0.75</v>
      </c>
      <c r="K41" s="118">
        <f t="shared" si="21"/>
        <v>0</v>
      </c>
      <c r="L41" s="118">
        <f t="shared" si="21"/>
        <v>0.5208333333</v>
      </c>
      <c r="M41" s="118">
        <f t="shared" si="21"/>
        <v>0.1666666667</v>
      </c>
      <c r="N41" s="118">
        <f t="shared" si="21"/>
        <v>1.058333333</v>
      </c>
      <c r="O41" s="118">
        <f t="shared" si="21"/>
        <v>0.5</v>
      </c>
      <c r="P41" s="118">
        <f t="shared" si="21"/>
        <v>0.4791666667</v>
      </c>
      <c r="Q41" s="118">
        <f t="shared" si="21"/>
        <v>0</v>
      </c>
      <c r="R41" s="118">
        <f t="shared" si="21"/>
        <v>0</v>
      </c>
      <c r="S41" s="118">
        <f t="shared" si="21"/>
        <v>1</v>
      </c>
      <c r="T41" s="118">
        <f t="shared" si="21"/>
        <v>0</v>
      </c>
      <c r="U41" s="118">
        <f t="shared" si="21"/>
        <v>0.6666666667</v>
      </c>
      <c r="V41" s="118">
        <f t="shared" si="21"/>
        <v>2.120833333</v>
      </c>
    </row>
    <row r="42" ht="15.75" customHeight="1">
      <c r="A42" s="114"/>
      <c r="B42" s="126" t="s">
        <v>71</v>
      </c>
      <c r="C42" s="127"/>
      <c r="D42" s="128"/>
      <c r="E42" s="124">
        <f t="shared" ref="E42:V42" si="22">E41/$D$41</f>
        <v>0.1111111111</v>
      </c>
      <c r="F42" s="124">
        <f t="shared" si="22"/>
        <v>0</v>
      </c>
      <c r="G42" s="124">
        <f t="shared" si="22"/>
        <v>0.1666666667</v>
      </c>
      <c r="H42" s="124">
        <f t="shared" si="22"/>
        <v>0</v>
      </c>
      <c r="I42" s="124">
        <f t="shared" si="22"/>
        <v>0.1574074074</v>
      </c>
      <c r="J42" s="124">
        <f t="shared" si="22"/>
        <v>0.1666666667</v>
      </c>
      <c r="K42" s="124">
        <f t="shared" si="22"/>
        <v>0</v>
      </c>
      <c r="L42" s="124">
        <f t="shared" si="22"/>
        <v>0.1157407407</v>
      </c>
      <c r="M42" s="124">
        <f t="shared" si="22"/>
        <v>0.03703703704</v>
      </c>
      <c r="N42" s="124">
        <f t="shared" si="22"/>
        <v>0.2351851852</v>
      </c>
      <c r="O42" s="124">
        <f t="shared" si="22"/>
        <v>0.1111111111</v>
      </c>
      <c r="P42" s="124">
        <f t="shared" si="22"/>
        <v>0.1064814815</v>
      </c>
      <c r="Q42" s="124">
        <f t="shared" si="22"/>
        <v>0</v>
      </c>
      <c r="R42" s="124">
        <f t="shared" si="22"/>
        <v>0</v>
      </c>
      <c r="S42" s="124">
        <f t="shared" si="22"/>
        <v>0.2222222222</v>
      </c>
      <c r="T42" s="124">
        <f t="shared" si="22"/>
        <v>0</v>
      </c>
      <c r="U42" s="124">
        <f t="shared" si="22"/>
        <v>0.1481481481</v>
      </c>
      <c r="V42" s="124">
        <f t="shared" si="22"/>
        <v>0.4712962963</v>
      </c>
    </row>
    <row r="43">
      <c r="A43" s="105" t="str">
        <f>'5. Auto Review | Climate &amp; Envi'!A21</f>
        <v>Fossil Free and Environmentally Sustainable Aluminium </v>
      </c>
      <c r="B43" s="129" t="str">
        <f>'5. Auto Review | Climate &amp; Envi'!B21</f>
        <v>Disclosure of  scope 3 GHG emissions due to aluminium</v>
      </c>
      <c r="C43" s="107" t="str">
        <f>'5. Auto Review | Climate &amp; Envi'!C21</f>
        <v>The company discloses disaggregated GHG emissions for their aluminium supply chains.</v>
      </c>
      <c r="D43" s="107">
        <f>'5. Auto Review | Climate &amp; Envi'!D21</f>
        <v>1</v>
      </c>
      <c r="E43" s="107">
        <f>'5. Auto Review | Climate &amp; Envi'!H21</f>
        <v>0</v>
      </c>
      <c r="F43" s="107">
        <f>'5. Auto Review | Climate &amp; Envi'!J21</f>
        <v>0</v>
      </c>
      <c r="G43" s="107">
        <f>'5. Auto Review | Climate &amp; Envi'!L21</f>
        <v>0</v>
      </c>
      <c r="H43" s="107">
        <f>'5. Auto Review | Climate &amp; Envi'!N21</f>
        <v>0</v>
      </c>
      <c r="I43" s="107">
        <f>'5. Auto Review | Climate &amp; Envi'!P21</f>
        <v>0</v>
      </c>
      <c r="J43" s="107">
        <f>'5. Auto Review | Climate &amp; Envi'!R21</f>
        <v>0</v>
      </c>
      <c r="K43" s="108">
        <f>'5. Auto Review | Climate &amp; Envi'!T21</f>
        <v>0</v>
      </c>
      <c r="L43" s="107">
        <f>'5. Auto Review | Climate &amp; Envi'!V21</f>
        <v>0</v>
      </c>
      <c r="M43" s="107">
        <f>'5. Auto Review | Climate &amp; Envi'!X21</f>
        <v>0</v>
      </c>
      <c r="N43" s="107">
        <f>'5. Auto Review | Climate &amp; Envi'!Z21</f>
        <v>0</v>
      </c>
      <c r="O43" s="107">
        <f>'5. Auto Review | Climate &amp; Envi'!AB21</f>
        <v>0</v>
      </c>
      <c r="P43" s="107">
        <f>'5. Auto Review | Climate &amp; Envi'!AD21</f>
        <v>0</v>
      </c>
      <c r="Q43" s="103">
        <f>'5. Auto Review | Climate &amp; Envi'!AF21</f>
        <v>0</v>
      </c>
      <c r="R43" s="107">
        <f>'5. Auto Review | Climate &amp; Envi'!AH21</f>
        <v>0</v>
      </c>
      <c r="S43" s="107">
        <f>'5. Auto Review | Climate &amp; Envi'!AJ21</f>
        <v>1</v>
      </c>
      <c r="T43" s="107">
        <f>'5. Auto Review | Climate &amp; Envi'!AL21</f>
        <v>0</v>
      </c>
      <c r="U43" s="107">
        <f>'5. Auto Review | Climate &amp; Envi'!AN21</f>
        <v>0</v>
      </c>
      <c r="V43" s="107">
        <f>'5. Auto Review | Climate &amp; Envi'!AP21</f>
        <v>0</v>
      </c>
    </row>
    <row r="44" ht="15.75" hidden="1" customHeight="1">
      <c r="A44" s="109"/>
      <c r="B44" s="109"/>
      <c r="C44" s="104" t="s">
        <v>58</v>
      </c>
      <c r="D44" s="110">
        <f t="shared" ref="D44:V44" si="23">SUM(D43)</f>
        <v>1</v>
      </c>
      <c r="E44" s="110">
        <f t="shared" si="23"/>
        <v>0</v>
      </c>
      <c r="F44" s="110">
        <f t="shared" si="23"/>
        <v>0</v>
      </c>
      <c r="G44" s="110">
        <f t="shared" si="23"/>
        <v>0</v>
      </c>
      <c r="H44" s="110">
        <f t="shared" si="23"/>
        <v>0</v>
      </c>
      <c r="I44" s="110">
        <f t="shared" si="23"/>
        <v>0</v>
      </c>
      <c r="J44" s="110">
        <f t="shared" si="23"/>
        <v>0</v>
      </c>
      <c r="K44" s="110">
        <f t="shared" si="23"/>
        <v>0</v>
      </c>
      <c r="L44" s="110">
        <f t="shared" si="23"/>
        <v>0</v>
      </c>
      <c r="M44" s="110">
        <f t="shared" si="23"/>
        <v>0</v>
      </c>
      <c r="N44" s="110">
        <f t="shared" si="23"/>
        <v>0</v>
      </c>
      <c r="O44" s="110">
        <f t="shared" si="23"/>
        <v>0</v>
      </c>
      <c r="P44" s="110">
        <f t="shared" si="23"/>
        <v>0</v>
      </c>
      <c r="Q44" s="110">
        <f t="shared" si="23"/>
        <v>0</v>
      </c>
      <c r="R44" s="110">
        <f t="shared" si="23"/>
        <v>0</v>
      </c>
      <c r="S44" s="110">
        <f t="shared" si="23"/>
        <v>1</v>
      </c>
      <c r="T44" s="110">
        <f t="shared" si="23"/>
        <v>0</v>
      </c>
      <c r="U44" s="110">
        <f t="shared" si="23"/>
        <v>0</v>
      </c>
      <c r="V44" s="110">
        <f t="shared" si="23"/>
        <v>0</v>
      </c>
    </row>
    <row r="45" ht="15.75" hidden="1" customHeight="1">
      <c r="A45" s="109"/>
      <c r="B45" s="109"/>
      <c r="C45" s="111" t="s">
        <v>59</v>
      </c>
      <c r="D45" s="112">
        <f>'7. Weightings'!$C$3</f>
        <v>1</v>
      </c>
      <c r="E45" s="113">
        <f t="shared" ref="E45:V45" si="24">(E44/$D$44)*$D$45</f>
        <v>0</v>
      </c>
      <c r="F45" s="113">
        <f t="shared" si="24"/>
        <v>0</v>
      </c>
      <c r="G45" s="113">
        <f t="shared" si="24"/>
        <v>0</v>
      </c>
      <c r="H45" s="113">
        <f t="shared" si="24"/>
        <v>0</v>
      </c>
      <c r="I45" s="113">
        <f t="shared" si="24"/>
        <v>0</v>
      </c>
      <c r="J45" s="113">
        <f t="shared" si="24"/>
        <v>0</v>
      </c>
      <c r="K45" s="113">
        <f t="shared" si="24"/>
        <v>0</v>
      </c>
      <c r="L45" s="113">
        <f t="shared" si="24"/>
        <v>0</v>
      </c>
      <c r="M45" s="113">
        <f t="shared" si="24"/>
        <v>0</v>
      </c>
      <c r="N45" s="113">
        <f t="shared" si="24"/>
        <v>0</v>
      </c>
      <c r="O45" s="113">
        <f t="shared" si="24"/>
        <v>0</v>
      </c>
      <c r="P45" s="113">
        <f t="shared" si="24"/>
        <v>0</v>
      </c>
      <c r="Q45" s="113">
        <f t="shared" si="24"/>
        <v>0</v>
      </c>
      <c r="R45" s="113">
        <f t="shared" si="24"/>
        <v>0</v>
      </c>
      <c r="S45" s="113">
        <f t="shared" si="24"/>
        <v>1</v>
      </c>
      <c r="T45" s="113">
        <f t="shared" si="24"/>
        <v>0</v>
      </c>
      <c r="U45" s="113">
        <f t="shared" si="24"/>
        <v>0</v>
      </c>
      <c r="V45" s="113">
        <f t="shared" si="24"/>
        <v>0</v>
      </c>
    </row>
    <row r="46" ht="15.75" customHeight="1">
      <c r="A46" s="109"/>
      <c r="B46" s="114"/>
      <c r="C46" s="115" t="s">
        <v>60</v>
      </c>
      <c r="D46" s="116"/>
      <c r="E46" s="116">
        <f t="shared" ref="E46:V46" si="25">IFERROR(E45/$D$45,0)</f>
        <v>0</v>
      </c>
      <c r="F46" s="116">
        <f t="shared" si="25"/>
        <v>0</v>
      </c>
      <c r="G46" s="116">
        <f t="shared" si="25"/>
        <v>0</v>
      </c>
      <c r="H46" s="116">
        <f t="shared" si="25"/>
        <v>0</v>
      </c>
      <c r="I46" s="116">
        <f t="shared" si="25"/>
        <v>0</v>
      </c>
      <c r="J46" s="116">
        <f t="shared" si="25"/>
        <v>0</v>
      </c>
      <c r="K46" s="116">
        <f t="shared" si="25"/>
        <v>0</v>
      </c>
      <c r="L46" s="116">
        <f t="shared" si="25"/>
        <v>0</v>
      </c>
      <c r="M46" s="116">
        <f t="shared" si="25"/>
        <v>0</v>
      </c>
      <c r="N46" s="116">
        <f t="shared" si="25"/>
        <v>0</v>
      </c>
      <c r="O46" s="116">
        <f t="shared" si="25"/>
        <v>0</v>
      </c>
      <c r="P46" s="116">
        <f t="shared" si="25"/>
        <v>0</v>
      </c>
      <c r="Q46" s="116">
        <f t="shared" si="25"/>
        <v>0</v>
      </c>
      <c r="R46" s="116">
        <f t="shared" si="25"/>
        <v>0</v>
      </c>
      <c r="S46" s="116">
        <f t="shared" si="25"/>
        <v>1</v>
      </c>
      <c r="T46" s="116">
        <f t="shared" si="25"/>
        <v>0</v>
      </c>
      <c r="U46" s="116">
        <f t="shared" si="25"/>
        <v>0</v>
      </c>
      <c r="V46" s="116">
        <f t="shared" si="25"/>
        <v>0</v>
      </c>
    </row>
    <row r="47">
      <c r="A47" s="109"/>
      <c r="B47" s="129" t="str">
        <f>'5. Auto Review | Climate &amp; Envi'!B22</f>
        <v>Target setting and progress towards fossil free and environmentally sustainable aluminum supply chains</v>
      </c>
      <c r="C47" s="107" t="str">
        <f>'5. Auto Review | Climate &amp; Envi'!C22</f>
        <v>The company has set targets for the use of fossil free and environmentally sustainable aluminium</v>
      </c>
      <c r="D47" s="107">
        <f>'5. Auto Review | Climate &amp; Envi'!D22</f>
        <v>2</v>
      </c>
      <c r="E47" s="107">
        <f>'5. Auto Review | Climate &amp; Envi'!H22</f>
        <v>0</v>
      </c>
      <c r="F47" s="107">
        <f>'5. Auto Review | Climate &amp; Envi'!J22</f>
        <v>0</v>
      </c>
      <c r="G47" s="107">
        <f>'5. Auto Review | Climate &amp; Envi'!L22</f>
        <v>1</v>
      </c>
      <c r="H47" s="107">
        <f>'5. Auto Review | Climate &amp; Envi'!N22</f>
        <v>0</v>
      </c>
      <c r="I47" s="107">
        <f>'5. Auto Review | Climate &amp; Envi'!P22</f>
        <v>0</v>
      </c>
      <c r="J47" s="107">
        <f>'5. Auto Review | Climate &amp; Envi'!R22</f>
        <v>1</v>
      </c>
      <c r="K47" s="108">
        <f>'5. Auto Review | Climate &amp; Envi'!T22</f>
        <v>0</v>
      </c>
      <c r="L47" s="107">
        <f>'5. Auto Review | Climate &amp; Envi'!V22</f>
        <v>0</v>
      </c>
      <c r="M47" s="107">
        <f>'5. Auto Review | Climate &amp; Envi'!X22</f>
        <v>0</v>
      </c>
      <c r="N47" s="107">
        <f>'5. Auto Review | Climate &amp; Envi'!Z22</f>
        <v>0.5</v>
      </c>
      <c r="O47" s="107">
        <f>'5. Auto Review | Climate &amp; Envi'!AB22</f>
        <v>0</v>
      </c>
      <c r="P47" s="107">
        <f>'5. Auto Review | Climate &amp; Envi'!AD22</f>
        <v>0.5</v>
      </c>
      <c r="Q47" s="103">
        <f>'5. Auto Review | Climate &amp; Envi'!AF22</f>
        <v>0</v>
      </c>
      <c r="R47" s="107">
        <f>'5. Auto Review | Climate &amp; Envi'!AH22</f>
        <v>0</v>
      </c>
      <c r="S47" s="107">
        <f>'5. Auto Review | Climate &amp; Envi'!AJ22</f>
        <v>0</v>
      </c>
      <c r="T47" s="107">
        <f>'5. Auto Review | Climate &amp; Envi'!AL22</f>
        <v>0</v>
      </c>
      <c r="U47" s="107">
        <f>'5. Auto Review | Climate &amp; Envi'!AN22</f>
        <v>0</v>
      </c>
      <c r="V47" s="107">
        <f>'5. Auto Review | Climate &amp; Envi'!AP22</f>
        <v>0.5</v>
      </c>
    </row>
    <row r="48">
      <c r="A48" s="109"/>
      <c r="B48" s="109"/>
      <c r="C48" s="107" t="str">
        <f>'5. Auto Review | Climate &amp; Envi'!C23</f>
        <v>The company publishes progress towards their target by disclosing the current percentage of fossil free aluminium in their in their annual production cycle.</v>
      </c>
      <c r="D48" s="107">
        <f>'5. Auto Review | Climate &amp; Envi'!D23</f>
        <v>1</v>
      </c>
      <c r="E48" s="107">
        <f>'5. Auto Review | Climate &amp; Envi'!H23</f>
        <v>0</v>
      </c>
      <c r="F48" s="107">
        <f>'5. Auto Review | Climate &amp; Envi'!J23</f>
        <v>0</v>
      </c>
      <c r="G48" s="107">
        <f>'5. Auto Review | Climate &amp; Envi'!L23</f>
        <v>0</v>
      </c>
      <c r="H48" s="107">
        <f>'5. Auto Review | Climate &amp; Envi'!N23</f>
        <v>0</v>
      </c>
      <c r="I48" s="107">
        <f>'5. Auto Review | Climate &amp; Envi'!P23</f>
        <v>0</v>
      </c>
      <c r="J48" s="107">
        <f>'5. Auto Review | Climate &amp; Envi'!R23</f>
        <v>0</v>
      </c>
      <c r="K48" s="108">
        <f>'5. Auto Review | Climate &amp; Envi'!T23</f>
        <v>0</v>
      </c>
      <c r="L48" s="107">
        <f>'5. Auto Review | Climate &amp; Envi'!V23</f>
        <v>0</v>
      </c>
      <c r="M48" s="107">
        <f>'5. Auto Review | Climate &amp; Envi'!X23</f>
        <v>0</v>
      </c>
      <c r="N48" s="107">
        <f>'5. Auto Review | Climate &amp; Envi'!Z23</f>
        <v>0</v>
      </c>
      <c r="O48" s="107">
        <f>'5. Auto Review | Climate &amp; Envi'!AB23</f>
        <v>0</v>
      </c>
      <c r="P48" s="107">
        <f>'5. Auto Review | Climate &amp; Envi'!AD23</f>
        <v>0</v>
      </c>
      <c r="Q48" s="103">
        <f>'5. Auto Review | Climate &amp; Envi'!AF23</f>
        <v>0</v>
      </c>
      <c r="R48" s="107">
        <f>'5. Auto Review | Climate &amp; Envi'!AH23</f>
        <v>0</v>
      </c>
      <c r="S48" s="107">
        <f>'5. Auto Review | Climate &amp; Envi'!AJ23</f>
        <v>0</v>
      </c>
      <c r="T48" s="107">
        <f>'5. Auto Review | Climate &amp; Envi'!AL23</f>
        <v>0</v>
      </c>
      <c r="U48" s="107">
        <f>'5. Auto Review | Climate &amp; Envi'!AN23</f>
        <v>0</v>
      </c>
      <c r="V48" s="107">
        <f>'5. Auto Review | Climate &amp; Envi'!AP23</f>
        <v>0</v>
      </c>
    </row>
    <row r="49">
      <c r="A49" s="109"/>
      <c r="B49" s="109"/>
      <c r="C49" s="107" t="str">
        <f>'5. Auto Review | Climate &amp; Envi'!C24</f>
        <v>The company has a target to increase use of secondary/scrap aluminium by 2030.</v>
      </c>
      <c r="D49" s="107">
        <f>'5. Auto Review | Climate &amp; Envi'!D24</f>
        <v>2</v>
      </c>
      <c r="E49" s="107">
        <f>'5. Auto Review | Climate &amp; Envi'!H24</f>
        <v>0</v>
      </c>
      <c r="F49" s="107">
        <f>'5. Auto Review | Climate &amp; Envi'!J24</f>
        <v>0</v>
      </c>
      <c r="G49" s="107">
        <f>'5. Auto Review | Climate &amp; Envi'!L24</f>
        <v>0</v>
      </c>
      <c r="H49" s="107">
        <f>'5. Auto Review | Climate &amp; Envi'!N24</f>
        <v>0</v>
      </c>
      <c r="I49" s="107">
        <f>'5. Auto Review | Climate &amp; Envi'!P24</f>
        <v>1</v>
      </c>
      <c r="J49" s="107">
        <f>'5. Auto Review | Climate &amp; Envi'!R24</f>
        <v>0</v>
      </c>
      <c r="K49" s="108">
        <f>'5. Auto Review | Climate &amp; Envi'!T24</f>
        <v>0</v>
      </c>
      <c r="L49" s="107">
        <f>'5. Auto Review | Climate &amp; Envi'!V24</f>
        <v>0</v>
      </c>
      <c r="M49" s="107">
        <f>'5. Auto Review | Climate &amp; Envi'!X24</f>
        <v>0</v>
      </c>
      <c r="N49" s="107">
        <f>'5. Auto Review | Climate &amp; Envi'!Z24</f>
        <v>0</v>
      </c>
      <c r="O49" s="107">
        <f>'5. Auto Review | Climate &amp; Envi'!AB24</f>
        <v>0</v>
      </c>
      <c r="P49" s="107">
        <f>'5. Auto Review | Climate &amp; Envi'!AD24</f>
        <v>0</v>
      </c>
      <c r="Q49" s="103">
        <f>'5. Auto Review | Climate &amp; Envi'!AF24</f>
        <v>0</v>
      </c>
      <c r="R49" s="107">
        <f>'5. Auto Review | Climate &amp; Envi'!AH24</f>
        <v>0</v>
      </c>
      <c r="S49" s="107">
        <f>'5. Auto Review | Climate &amp; Envi'!AJ24</f>
        <v>0</v>
      </c>
      <c r="T49" s="107">
        <f>'5. Auto Review | Climate &amp; Envi'!AL24</f>
        <v>0</v>
      </c>
      <c r="U49" s="107">
        <f>'5. Auto Review | Climate &amp; Envi'!AN24</f>
        <v>0</v>
      </c>
      <c r="V49" s="107">
        <f>'5. Auto Review | Climate &amp; Envi'!AP24</f>
        <v>2</v>
      </c>
    </row>
    <row r="50">
      <c r="A50" s="109"/>
      <c r="B50" s="109"/>
      <c r="C50" s="107" t="str">
        <f>'5. Auto Review | Climate &amp; Envi'!C25</f>
        <v>The company publishes progress towards their target by disclosing the current percentage of recycled aluminium used in its annual production cycle.</v>
      </c>
      <c r="D50" s="107">
        <f>'5. Auto Review | Climate &amp; Envi'!D25</f>
        <v>1</v>
      </c>
      <c r="E50" s="107">
        <f>'5. Auto Review | Climate &amp; Envi'!H25</f>
        <v>0</v>
      </c>
      <c r="F50" s="107">
        <f>'5. Auto Review | Climate &amp; Envi'!J25</f>
        <v>0</v>
      </c>
      <c r="G50" s="107">
        <f>'5. Auto Review | Climate &amp; Envi'!L25</f>
        <v>0.5</v>
      </c>
      <c r="H50" s="107">
        <f>'5. Auto Review | Climate &amp; Envi'!N25</f>
        <v>0</v>
      </c>
      <c r="I50" s="107">
        <f>'5. Auto Review | Climate &amp; Envi'!P25</f>
        <v>0</v>
      </c>
      <c r="J50" s="107">
        <f>'5. Auto Review | Climate &amp; Envi'!R25</f>
        <v>0</v>
      </c>
      <c r="K50" s="108">
        <f>'5. Auto Review | Climate &amp; Envi'!T25</f>
        <v>0</v>
      </c>
      <c r="L50" s="107">
        <f>'5. Auto Review | Climate &amp; Envi'!V25</f>
        <v>0.75</v>
      </c>
      <c r="M50" s="107">
        <f>'5. Auto Review | Climate &amp; Envi'!X25</f>
        <v>0</v>
      </c>
      <c r="N50" s="107">
        <f>'5. Auto Review | Climate &amp; Envi'!Z25</f>
        <v>0</v>
      </c>
      <c r="O50" s="107">
        <f>'5. Auto Review | Climate &amp; Envi'!AB25</f>
        <v>0</v>
      </c>
      <c r="P50" s="107">
        <f>'5. Auto Review | Climate &amp; Envi'!AD25</f>
        <v>0.75</v>
      </c>
      <c r="Q50" s="103">
        <f>'5. Auto Review | Climate &amp; Envi'!AF25</f>
        <v>0</v>
      </c>
      <c r="R50" s="107">
        <f>'5. Auto Review | Climate &amp; Envi'!AH25</f>
        <v>0</v>
      </c>
      <c r="S50" s="107">
        <f>'5. Auto Review | Climate &amp; Envi'!AJ25</f>
        <v>0</v>
      </c>
      <c r="T50" s="107">
        <f>'5. Auto Review | Climate &amp; Envi'!AL25</f>
        <v>0</v>
      </c>
      <c r="U50" s="107">
        <f>'5. Auto Review | Climate &amp; Envi'!AN25</f>
        <v>0</v>
      </c>
      <c r="V50" s="107">
        <f>'5. Auto Review | Climate &amp; Envi'!AP25</f>
        <v>0.75</v>
      </c>
    </row>
    <row r="51" ht="15.75" hidden="1" customHeight="1">
      <c r="A51" s="109"/>
      <c r="B51" s="109"/>
      <c r="C51" s="104" t="s">
        <v>61</v>
      </c>
      <c r="D51" s="110">
        <f t="shared" ref="D51:V51" si="26">SUM(D47:D50)</f>
        <v>6</v>
      </c>
      <c r="E51" s="110">
        <f t="shared" si="26"/>
        <v>0</v>
      </c>
      <c r="F51" s="110">
        <f t="shared" si="26"/>
        <v>0</v>
      </c>
      <c r="G51" s="110">
        <f t="shared" si="26"/>
        <v>1.5</v>
      </c>
      <c r="H51" s="110">
        <f t="shared" si="26"/>
        <v>0</v>
      </c>
      <c r="I51" s="110">
        <f t="shared" si="26"/>
        <v>1</v>
      </c>
      <c r="J51" s="110">
        <f t="shared" si="26"/>
        <v>1</v>
      </c>
      <c r="K51" s="110">
        <f t="shared" si="26"/>
        <v>0</v>
      </c>
      <c r="L51" s="110">
        <f t="shared" si="26"/>
        <v>0.75</v>
      </c>
      <c r="M51" s="110">
        <f t="shared" si="26"/>
        <v>0</v>
      </c>
      <c r="N51" s="110">
        <f t="shared" si="26"/>
        <v>0.5</v>
      </c>
      <c r="O51" s="110">
        <f t="shared" si="26"/>
        <v>0</v>
      </c>
      <c r="P51" s="110">
        <f t="shared" si="26"/>
        <v>1.25</v>
      </c>
      <c r="Q51" s="110">
        <f t="shared" si="26"/>
        <v>0</v>
      </c>
      <c r="R51" s="110">
        <f t="shared" si="26"/>
        <v>0</v>
      </c>
      <c r="S51" s="110">
        <f t="shared" si="26"/>
        <v>0</v>
      </c>
      <c r="T51" s="110">
        <f t="shared" si="26"/>
        <v>0</v>
      </c>
      <c r="U51" s="110">
        <f t="shared" si="26"/>
        <v>0</v>
      </c>
      <c r="V51" s="110">
        <f t="shared" si="26"/>
        <v>3.25</v>
      </c>
    </row>
    <row r="52" ht="15.75" hidden="1" customHeight="1">
      <c r="A52" s="109"/>
      <c r="B52" s="109"/>
      <c r="C52" s="111" t="s">
        <v>62</v>
      </c>
      <c r="D52" s="112">
        <f>'7. Weightings'!$C$4</f>
        <v>1.5</v>
      </c>
      <c r="E52" s="113">
        <f t="shared" ref="E52:V52" si="27">(E51/$D$51)*$D$52</f>
        <v>0</v>
      </c>
      <c r="F52" s="113">
        <f t="shared" si="27"/>
        <v>0</v>
      </c>
      <c r="G52" s="113">
        <f t="shared" si="27"/>
        <v>0.375</v>
      </c>
      <c r="H52" s="113">
        <f t="shared" si="27"/>
        <v>0</v>
      </c>
      <c r="I52" s="113">
        <f t="shared" si="27"/>
        <v>0.25</v>
      </c>
      <c r="J52" s="113">
        <f t="shared" si="27"/>
        <v>0.25</v>
      </c>
      <c r="K52" s="113">
        <f t="shared" si="27"/>
        <v>0</v>
      </c>
      <c r="L52" s="113">
        <f t="shared" si="27"/>
        <v>0.1875</v>
      </c>
      <c r="M52" s="113">
        <f t="shared" si="27"/>
        <v>0</v>
      </c>
      <c r="N52" s="113">
        <f t="shared" si="27"/>
        <v>0.125</v>
      </c>
      <c r="O52" s="113">
        <f t="shared" si="27"/>
        <v>0</v>
      </c>
      <c r="P52" s="113">
        <f t="shared" si="27"/>
        <v>0.3125</v>
      </c>
      <c r="Q52" s="113">
        <f t="shared" si="27"/>
        <v>0</v>
      </c>
      <c r="R52" s="113">
        <f t="shared" si="27"/>
        <v>0</v>
      </c>
      <c r="S52" s="113">
        <f t="shared" si="27"/>
        <v>0</v>
      </c>
      <c r="T52" s="113">
        <f t="shared" si="27"/>
        <v>0</v>
      </c>
      <c r="U52" s="113">
        <f t="shared" si="27"/>
        <v>0</v>
      </c>
      <c r="V52" s="113">
        <f t="shared" si="27"/>
        <v>0.8125</v>
      </c>
    </row>
    <row r="53" ht="15.75" customHeight="1">
      <c r="A53" s="109"/>
      <c r="B53" s="114"/>
      <c r="C53" s="115" t="s">
        <v>63</v>
      </c>
      <c r="D53" s="116"/>
      <c r="E53" s="116">
        <f t="shared" ref="E53:V53" si="28">IFERROR(E52/$D$52,0)</f>
        <v>0</v>
      </c>
      <c r="F53" s="116">
        <f t="shared" si="28"/>
        <v>0</v>
      </c>
      <c r="G53" s="116">
        <f t="shared" si="28"/>
        <v>0.25</v>
      </c>
      <c r="H53" s="116">
        <f t="shared" si="28"/>
        <v>0</v>
      </c>
      <c r="I53" s="116">
        <f t="shared" si="28"/>
        <v>0.1666666667</v>
      </c>
      <c r="J53" s="116">
        <f t="shared" si="28"/>
        <v>0.1666666667</v>
      </c>
      <c r="K53" s="116">
        <f t="shared" si="28"/>
        <v>0</v>
      </c>
      <c r="L53" s="116">
        <f t="shared" si="28"/>
        <v>0.125</v>
      </c>
      <c r="M53" s="116">
        <f t="shared" si="28"/>
        <v>0</v>
      </c>
      <c r="N53" s="116">
        <f t="shared" si="28"/>
        <v>0.08333333333</v>
      </c>
      <c r="O53" s="116">
        <f t="shared" si="28"/>
        <v>0</v>
      </c>
      <c r="P53" s="116">
        <f t="shared" si="28"/>
        <v>0.2083333333</v>
      </c>
      <c r="Q53" s="116">
        <f t="shared" si="28"/>
        <v>0</v>
      </c>
      <c r="R53" s="116">
        <f t="shared" si="28"/>
        <v>0</v>
      </c>
      <c r="S53" s="116">
        <f t="shared" si="28"/>
        <v>0</v>
      </c>
      <c r="T53" s="116">
        <f t="shared" si="28"/>
        <v>0</v>
      </c>
      <c r="U53" s="116">
        <f t="shared" si="28"/>
        <v>0</v>
      </c>
      <c r="V53" s="116">
        <f t="shared" si="28"/>
        <v>0.5416666667</v>
      </c>
    </row>
    <row r="54">
      <c r="A54" s="109"/>
      <c r="B54" s="129" t="str">
        <f>'5. Auto Review | Climate &amp; Envi'!B26</f>
        <v>Use of supply chain levers to achieve fossil free and environmentally sustainable aluminium supply chains</v>
      </c>
      <c r="C54" s="107" t="str">
        <f>'5. Auto Review | Climate &amp; Envi'!C26</f>
        <v>The company participates in multi-stakeholder procurement initiatives to collaborate with other buyers to incentivise investment in and production of fossil free aluminum at scale.</v>
      </c>
      <c r="D54" s="107">
        <f>'5. Auto Review | Climate &amp; Envi'!D26</f>
        <v>1</v>
      </c>
      <c r="E54" s="107">
        <f>'5. Auto Review | Climate &amp; Envi'!H26</f>
        <v>0</v>
      </c>
      <c r="F54" s="107">
        <f>'5. Auto Review | Climate &amp; Envi'!J26</f>
        <v>0</v>
      </c>
      <c r="G54" s="107">
        <f>'5. Auto Review | Climate &amp; Envi'!L26</f>
        <v>1</v>
      </c>
      <c r="H54" s="107">
        <f>'5. Auto Review | Climate &amp; Envi'!N26</f>
        <v>0</v>
      </c>
      <c r="I54" s="107">
        <f>'5. Auto Review | Climate &amp; Envi'!P26</f>
        <v>0</v>
      </c>
      <c r="J54" s="107">
        <f>'5. Auto Review | Climate &amp; Envi'!R26</f>
        <v>1</v>
      </c>
      <c r="K54" s="108">
        <f>'5. Auto Review | Climate &amp; Envi'!T26</f>
        <v>0</v>
      </c>
      <c r="L54" s="107">
        <f>'5. Auto Review | Climate &amp; Envi'!V26</f>
        <v>0</v>
      </c>
      <c r="M54" s="107">
        <f>'5. Auto Review | Climate &amp; Envi'!X26</f>
        <v>0</v>
      </c>
      <c r="N54" s="107">
        <f>'5. Auto Review | Climate &amp; Envi'!Z26</f>
        <v>0</v>
      </c>
      <c r="O54" s="107">
        <f>'5. Auto Review | Climate &amp; Envi'!AB26</f>
        <v>0</v>
      </c>
      <c r="P54" s="107">
        <f>'5. Auto Review | Climate &amp; Envi'!AD26</f>
        <v>0</v>
      </c>
      <c r="Q54" s="103">
        <f>'5. Auto Review | Climate &amp; Envi'!AF26</f>
        <v>0</v>
      </c>
      <c r="R54" s="107">
        <f>'5. Auto Review | Climate &amp; Envi'!AH26</f>
        <v>0</v>
      </c>
      <c r="S54" s="107">
        <f>'5. Auto Review | Climate &amp; Envi'!AJ26</f>
        <v>0</v>
      </c>
      <c r="T54" s="107">
        <f>'5. Auto Review | Climate &amp; Envi'!AL26</f>
        <v>0</v>
      </c>
      <c r="U54" s="107">
        <f>'5. Auto Review | Climate &amp; Envi'!AN26</f>
        <v>0</v>
      </c>
      <c r="V54" s="107">
        <f>'5. Auto Review | Climate &amp; Envi'!AP26</f>
        <v>1</v>
      </c>
    </row>
    <row r="55">
      <c r="A55" s="109"/>
      <c r="B55" s="109"/>
      <c r="C55" s="107" t="str">
        <f>'5. Auto Review | Climate &amp; Envi'!C27</f>
        <v>The company participates in multi-stakeholder standard / certification initiatives to drive investment in and production of socially and environmentally responsible aluminum</v>
      </c>
      <c r="D55" s="107">
        <v>1.0</v>
      </c>
      <c r="E55" s="107">
        <f>'5. Auto Review | Climate &amp; Envi'!H27</f>
        <v>0.2</v>
      </c>
      <c r="F55" s="107">
        <f>'5. Auto Review | Climate &amp; Envi'!J27</f>
        <v>0</v>
      </c>
      <c r="G55" s="107">
        <f>'5. Auto Review | Climate &amp; Envi'!L27</f>
        <v>0</v>
      </c>
      <c r="H55" s="107">
        <f>'5. Auto Review | Climate &amp; Envi'!N27</f>
        <v>0</v>
      </c>
      <c r="I55" s="107">
        <f>'5. Auto Review | Climate &amp; Envi'!P27</f>
        <v>0</v>
      </c>
      <c r="J55" s="107">
        <f>'5. Auto Review | Climate &amp; Envi'!R27</f>
        <v>0</v>
      </c>
      <c r="K55" s="108">
        <f>'5. Auto Review | Climate &amp; Envi'!T27</f>
        <v>0</v>
      </c>
      <c r="L55" s="107">
        <f>'5. Auto Review | Climate &amp; Envi'!V27</f>
        <v>0</v>
      </c>
      <c r="M55" s="107">
        <f>'5. Auto Review | Climate &amp; Envi'!X27</f>
        <v>0</v>
      </c>
      <c r="N55" s="107">
        <f>'5. Auto Review | Climate &amp; Envi'!Z27</f>
        <v>0.4</v>
      </c>
      <c r="O55" s="107">
        <f>'5. Auto Review | Climate &amp; Envi'!AB27</f>
        <v>0</v>
      </c>
      <c r="P55" s="107">
        <f>'5. Auto Review | Climate &amp; Envi'!AD27</f>
        <v>0</v>
      </c>
      <c r="Q55" s="103">
        <f>'5. Auto Review | Climate &amp; Envi'!AF27</f>
        <v>0</v>
      </c>
      <c r="R55" s="107">
        <f>'5. Auto Review | Climate &amp; Envi'!AH27</f>
        <v>0</v>
      </c>
      <c r="S55" s="107">
        <f>'5. Auto Review | Climate &amp; Envi'!AJ27</f>
        <v>0</v>
      </c>
      <c r="T55" s="107">
        <f>'5. Auto Review | Climate &amp; Envi'!AL27</f>
        <v>0</v>
      </c>
      <c r="U55" s="107">
        <f>'5. Auto Review | Climate &amp; Envi'!AN27</f>
        <v>0</v>
      </c>
      <c r="V55" s="107">
        <f>'5. Auto Review | Climate &amp; Envi'!AP27</f>
        <v>0</v>
      </c>
    </row>
    <row r="56">
      <c r="A56" s="109"/>
      <c r="B56" s="109"/>
      <c r="C56" s="107" t="str">
        <f>'5. Auto Review | Climate &amp; Envi'!C28</f>
        <v>The company has entered into formal arrangements to incentivise investment in and greater production of fossil free aluminium</v>
      </c>
      <c r="D56" s="107">
        <f>'5. Auto Review | Climate &amp; Envi'!D28</f>
        <v>2</v>
      </c>
      <c r="E56" s="107">
        <f>'5. Auto Review | Climate &amp; Envi'!H28</f>
        <v>0</v>
      </c>
      <c r="F56" s="107">
        <f>'5. Auto Review | Climate &amp; Envi'!J28</f>
        <v>0</v>
      </c>
      <c r="G56" s="107">
        <f>'5. Auto Review | Climate &amp; Envi'!L28</f>
        <v>0</v>
      </c>
      <c r="H56" s="107">
        <f>'5. Auto Review | Climate &amp; Envi'!N28</f>
        <v>0</v>
      </c>
      <c r="I56" s="107">
        <f>'5. Auto Review | Climate &amp; Envi'!P28</f>
        <v>0</v>
      </c>
      <c r="J56" s="107">
        <f>'5. Auto Review | Climate &amp; Envi'!R28</f>
        <v>0</v>
      </c>
      <c r="K56" s="108">
        <f>'5. Auto Review | Climate &amp; Envi'!T28</f>
        <v>0</v>
      </c>
      <c r="L56" s="107">
        <f>'5. Auto Review | Climate &amp; Envi'!V28</f>
        <v>0</v>
      </c>
      <c r="M56" s="107">
        <f>'5. Auto Review | Climate &amp; Envi'!X28</f>
        <v>0</v>
      </c>
      <c r="N56" s="107">
        <f>'5. Auto Review | Climate &amp; Envi'!Z28</f>
        <v>2</v>
      </c>
      <c r="O56" s="107">
        <f>'5. Auto Review | Climate &amp; Envi'!AB28</f>
        <v>1</v>
      </c>
      <c r="P56" s="107">
        <f>'5. Auto Review | Climate &amp; Envi'!AD28</f>
        <v>0</v>
      </c>
      <c r="Q56" s="103">
        <f>'5. Auto Review | Climate &amp; Envi'!AF28</f>
        <v>0</v>
      </c>
      <c r="R56" s="107">
        <f>'5. Auto Review | Climate &amp; Envi'!AH28</f>
        <v>0</v>
      </c>
      <c r="S56" s="107">
        <f>'5. Auto Review | Climate &amp; Envi'!AJ28</f>
        <v>0</v>
      </c>
      <c r="T56" s="107">
        <f>'5. Auto Review | Climate &amp; Envi'!AL28</f>
        <v>0</v>
      </c>
      <c r="U56" s="107">
        <f>'5. Auto Review | Climate &amp; Envi'!AN28</f>
        <v>0</v>
      </c>
      <c r="V56" s="107">
        <f>'5. Auto Review | Climate &amp; Envi'!AP28</f>
        <v>0</v>
      </c>
    </row>
    <row r="57">
      <c r="A57" s="109"/>
      <c r="B57" s="109"/>
      <c r="C57" s="107" t="str">
        <f>'5. Auto Review | Climate &amp; Envi'!C29</f>
        <v>The company integrates improved recyclability of aluminium into automobile design and manufacturing process. </v>
      </c>
      <c r="D57" s="107">
        <f>'5. Auto Review | Climate &amp; Envi'!D29</f>
        <v>2</v>
      </c>
      <c r="E57" s="107">
        <f>'5. Auto Review | Climate &amp; Envi'!H29</f>
        <v>0</v>
      </c>
      <c r="F57" s="107">
        <f>'5. Auto Review | Climate &amp; Envi'!J29</f>
        <v>0</v>
      </c>
      <c r="G57" s="107">
        <f>'5. Auto Review | Climate &amp; Envi'!L29</f>
        <v>1.5</v>
      </c>
      <c r="H57" s="107">
        <f>'5. Auto Review | Climate &amp; Envi'!N29</f>
        <v>0</v>
      </c>
      <c r="I57" s="107">
        <f>'5. Auto Review | Climate &amp; Envi'!P29</f>
        <v>1</v>
      </c>
      <c r="J57" s="107">
        <f>'5. Auto Review | Climate &amp; Envi'!R29</f>
        <v>1</v>
      </c>
      <c r="K57" s="108">
        <f>'5. Auto Review | Climate &amp; Envi'!T29</f>
        <v>0</v>
      </c>
      <c r="L57" s="107">
        <f>'5. Auto Review | Climate &amp; Envi'!V29</f>
        <v>0</v>
      </c>
      <c r="M57" s="107">
        <f>'5. Auto Review | Climate &amp; Envi'!X29</f>
        <v>0</v>
      </c>
      <c r="N57" s="107">
        <f>'5. Auto Review | Climate &amp; Envi'!Z29</f>
        <v>1</v>
      </c>
      <c r="O57" s="107">
        <f>'5. Auto Review | Climate &amp; Envi'!AB29</f>
        <v>0.5</v>
      </c>
      <c r="P57" s="107">
        <f>'5. Auto Review | Climate &amp; Envi'!AD29</f>
        <v>0.5</v>
      </c>
      <c r="Q57" s="103">
        <f>'5. Auto Review | Climate &amp; Envi'!AF29</f>
        <v>0</v>
      </c>
      <c r="R57" s="107">
        <f>'5. Auto Review | Climate &amp; Envi'!AH29</f>
        <v>0.5</v>
      </c>
      <c r="S57" s="107">
        <f>'5. Auto Review | Climate &amp; Envi'!AJ29</f>
        <v>1</v>
      </c>
      <c r="T57" s="107">
        <f>'5. Auto Review | Climate &amp; Envi'!AL29</f>
        <v>0</v>
      </c>
      <c r="U57" s="107">
        <f>'5. Auto Review | Climate &amp; Envi'!AN29</f>
        <v>0.5</v>
      </c>
      <c r="V57" s="107">
        <f>'5. Auto Review | Climate &amp; Envi'!AP29</f>
        <v>1.5</v>
      </c>
    </row>
    <row r="58" ht="15.75" hidden="1" customHeight="1">
      <c r="A58" s="109"/>
      <c r="B58" s="109"/>
      <c r="C58" s="104" t="s">
        <v>65</v>
      </c>
      <c r="D58" s="110">
        <f t="shared" ref="D58:V58" si="29">SUM(D54:D57)</f>
        <v>6</v>
      </c>
      <c r="E58" s="110">
        <f t="shared" si="29"/>
        <v>0.2</v>
      </c>
      <c r="F58" s="110">
        <f t="shared" si="29"/>
        <v>0</v>
      </c>
      <c r="G58" s="110">
        <f t="shared" si="29"/>
        <v>2.5</v>
      </c>
      <c r="H58" s="110">
        <f t="shared" si="29"/>
        <v>0</v>
      </c>
      <c r="I58" s="110">
        <f t="shared" si="29"/>
        <v>1</v>
      </c>
      <c r="J58" s="110">
        <f t="shared" si="29"/>
        <v>2</v>
      </c>
      <c r="K58" s="110">
        <f t="shared" si="29"/>
        <v>0</v>
      </c>
      <c r="L58" s="110">
        <f t="shared" si="29"/>
        <v>0</v>
      </c>
      <c r="M58" s="110">
        <f t="shared" si="29"/>
        <v>0</v>
      </c>
      <c r="N58" s="110">
        <f t="shared" si="29"/>
        <v>3.4</v>
      </c>
      <c r="O58" s="110">
        <f t="shared" si="29"/>
        <v>1.5</v>
      </c>
      <c r="P58" s="110">
        <f t="shared" si="29"/>
        <v>0.5</v>
      </c>
      <c r="Q58" s="110">
        <f t="shared" si="29"/>
        <v>0</v>
      </c>
      <c r="R58" s="110">
        <f t="shared" si="29"/>
        <v>0.5</v>
      </c>
      <c r="S58" s="110">
        <f t="shared" si="29"/>
        <v>1</v>
      </c>
      <c r="T58" s="110">
        <f t="shared" si="29"/>
        <v>0</v>
      </c>
      <c r="U58" s="110">
        <f t="shared" si="29"/>
        <v>0.5</v>
      </c>
      <c r="V58" s="110">
        <f t="shared" si="29"/>
        <v>2.5</v>
      </c>
    </row>
    <row r="59" ht="15.75" hidden="1" customHeight="1">
      <c r="A59" s="109"/>
      <c r="B59" s="109"/>
      <c r="C59" s="111" t="s">
        <v>66</v>
      </c>
      <c r="D59" s="112">
        <f>'7. Weightings'!$C$5</f>
        <v>2</v>
      </c>
      <c r="E59" s="118">
        <f t="shared" ref="E59:V59" si="30">(E58/$D$58)*$D$59</f>
        <v>0.06666666667</v>
      </c>
      <c r="F59" s="118">
        <f t="shared" si="30"/>
        <v>0</v>
      </c>
      <c r="G59" s="118">
        <f t="shared" si="30"/>
        <v>0.8333333333</v>
      </c>
      <c r="H59" s="118">
        <f t="shared" si="30"/>
        <v>0</v>
      </c>
      <c r="I59" s="118">
        <f t="shared" si="30"/>
        <v>0.3333333333</v>
      </c>
      <c r="J59" s="118">
        <f t="shared" si="30"/>
        <v>0.6666666667</v>
      </c>
      <c r="K59" s="118">
        <f t="shared" si="30"/>
        <v>0</v>
      </c>
      <c r="L59" s="118">
        <f t="shared" si="30"/>
        <v>0</v>
      </c>
      <c r="M59" s="118">
        <f t="shared" si="30"/>
        <v>0</v>
      </c>
      <c r="N59" s="118">
        <f t="shared" si="30"/>
        <v>1.133333333</v>
      </c>
      <c r="O59" s="118">
        <f t="shared" si="30"/>
        <v>0.5</v>
      </c>
      <c r="P59" s="118">
        <f t="shared" si="30"/>
        <v>0.1666666667</v>
      </c>
      <c r="Q59" s="118">
        <f t="shared" si="30"/>
        <v>0</v>
      </c>
      <c r="R59" s="118">
        <f t="shared" si="30"/>
        <v>0.1666666667</v>
      </c>
      <c r="S59" s="118">
        <f t="shared" si="30"/>
        <v>0.3333333333</v>
      </c>
      <c r="T59" s="118">
        <f t="shared" si="30"/>
        <v>0</v>
      </c>
      <c r="U59" s="118">
        <f t="shared" si="30"/>
        <v>0.1666666667</v>
      </c>
      <c r="V59" s="118">
        <f t="shared" si="30"/>
        <v>0.8333333333</v>
      </c>
    </row>
    <row r="60" ht="15.75" customHeight="1">
      <c r="A60" s="109"/>
      <c r="B60" s="114"/>
      <c r="C60" s="115" t="s">
        <v>67</v>
      </c>
      <c r="D60" s="116"/>
      <c r="E60" s="125">
        <f t="shared" ref="E60:V60" si="31">IFERROR(E59/$D$59,0)</f>
        <v>0.03333333333</v>
      </c>
      <c r="F60" s="125">
        <f t="shared" si="31"/>
        <v>0</v>
      </c>
      <c r="G60" s="125">
        <f t="shared" si="31"/>
        <v>0.4166666667</v>
      </c>
      <c r="H60" s="125">
        <f t="shared" si="31"/>
        <v>0</v>
      </c>
      <c r="I60" s="125">
        <f t="shared" si="31"/>
        <v>0.1666666667</v>
      </c>
      <c r="J60" s="125">
        <f t="shared" si="31"/>
        <v>0.3333333333</v>
      </c>
      <c r="K60" s="125">
        <f t="shared" si="31"/>
        <v>0</v>
      </c>
      <c r="L60" s="125">
        <f t="shared" si="31"/>
        <v>0</v>
      </c>
      <c r="M60" s="125">
        <f t="shared" si="31"/>
        <v>0</v>
      </c>
      <c r="N60" s="125">
        <f t="shared" si="31"/>
        <v>0.5666666667</v>
      </c>
      <c r="O60" s="125">
        <f t="shared" si="31"/>
        <v>0.25</v>
      </c>
      <c r="P60" s="125">
        <f t="shared" si="31"/>
        <v>0.08333333333</v>
      </c>
      <c r="Q60" s="125">
        <f t="shared" si="31"/>
        <v>0</v>
      </c>
      <c r="R60" s="125">
        <f t="shared" si="31"/>
        <v>0.08333333333</v>
      </c>
      <c r="S60" s="125">
        <f t="shared" si="31"/>
        <v>0.1666666667</v>
      </c>
      <c r="T60" s="125">
        <f t="shared" si="31"/>
        <v>0</v>
      </c>
      <c r="U60" s="125">
        <f t="shared" si="31"/>
        <v>0.08333333333</v>
      </c>
      <c r="V60" s="125">
        <f t="shared" si="31"/>
        <v>0.4166666667</v>
      </c>
    </row>
    <row r="61" ht="15.75" hidden="1" customHeight="1">
      <c r="A61" s="109"/>
      <c r="B61" s="119" t="s">
        <v>72</v>
      </c>
      <c r="C61" s="120"/>
      <c r="D61" s="121">
        <f>'7. Weightings'!$C$6</f>
        <v>4.5</v>
      </c>
      <c r="E61" s="118">
        <f t="shared" ref="E61:V61" si="32">SUM(E45,E52,E59)</f>
        <v>0.06666666667</v>
      </c>
      <c r="F61" s="118">
        <f t="shared" si="32"/>
        <v>0</v>
      </c>
      <c r="G61" s="118">
        <f t="shared" si="32"/>
        <v>1.208333333</v>
      </c>
      <c r="H61" s="118">
        <f t="shared" si="32"/>
        <v>0</v>
      </c>
      <c r="I61" s="118">
        <f t="shared" si="32"/>
        <v>0.5833333333</v>
      </c>
      <c r="J61" s="118">
        <f t="shared" si="32"/>
        <v>0.9166666667</v>
      </c>
      <c r="K61" s="118">
        <f t="shared" si="32"/>
        <v>0</v>
      </c>
      <c r="L61" s="118">
        <f t="shared" si="32"/>
        <v>0.1875</v>
      </c>
      <c r="M61" s="118">
        <f t="shared" si="32"/>
        <v>0</v>
      </c>
      <c r="N61" s="118">
        <f t="shared" si="32"/>
        <v>1.258333333</v>
      </c>
      <c r="O61" s="118">
        <f t="shared" si="32"/>
        <v>0.5</v>
      </c>
      <c r="P61" s="118">
        <f t="shared" si="32"/>
        <v>0.4791666667</v>
      </c>
      <c r="Q61" s="118">
        <f t="shared" si="32"/>
        <v>0</v>
      </c>
      <c r="R61" s="118">
        <f t="shared" si="32"/>
        <v>0.1666666667</v>
      </c>
      <c r="S61" s="118">
        <f t="shared" si="32"/>
        <v>1.333333333</v>
      </c>
      <c r="T61" s="118">
        <f t="shared" si="32"/>
        <v>0</v>
      </c>
      <c r="U61" s="118">
        <f t="shared" si="32"/>
        <v>0.1666666667</v>
      </c>
      <c r="V61" s="118">
        <f t="shared" si="32"/>
        <v>1.645833333</v>
      </c>
    </row>
    <row r="62" ht="15.75" customHeight="1">
      <c r="A62" s="114"/>
      <c r="B62" s="126" t="s">
        <v>73</v>
      </c>
      <c r="C62" s="127"/>
      <c r="D62" s="128"/>
      <c r="E62" s="124">
        <f t="shared" ref="E62:V62" si="33">E61/$D$61</f>
        <v>0.01481481481</v>
      </c>
      <c r="F62" s="124">
        <f t="shared" si="33"/>
        <v>0</v>
      </c>
      <c r="G62" s="124">
        <f t="shared" si="33"/>
        <v>0.2685185185</v>
      </c>
      <c r="H62" s="124">
        <f t="shared" si="33"/>
        <v>0</v>
      </c>
      <c r="I62" s="124">
        <f t="shared" si="33"/>
        <v>0.1296296296</v>
      </c>
      <c r="J62" s="124">
        <f t="shared" si="33"/>
        <v>0.2037037037</v>
      </c>
      <c r="K62" s="124">
        <f t="shared" si="33"/>
        <v>0</v>
      </c>
      <c r="L62" s="124">
        <f t="shared" si="33"/>
        <v>0.04166666667</v>
      </c>
      <c r="M62" s="124">
        <f t="shared" si="33"/>
        <v>0</v>
      </c>
      <c r="N62" s="124">
        <f t="shared" si="33"/>
        <v>0.2796296296</v>
      </c>
      <c r="O62" s="124">
        <f t="shared" si="33"/>
        <v>0.1111111111</v>
      </c>
      <c r="P62" s="124">
        <f t="shared" si="33"/>
        <v>0.1064814815</v>
      </c>
      <c r="Q62" s="124">
        <f t="shared" si="33"/>
        <v>0</v>
      </c>
      <c r="R62" s="124">
        <f t="shared" si="33"/>
        <v>0.03703703704</v>
      </c>
      <c r="S62" s="124">
        <f t="shared" si="33"/>
        <v>0.2962962963</v>
      </c>
      <c r="T62" s="124">
        <f t="shared" si="33"/>
        <v>0</v>
      </c>
      <c r="U62" s="124">
        <f t="shared" si="33"/>
        <v>0.03703703704</v>
      </c>
      <c r="V62" s="124">
        <f t="shared" si="33"/>
        <v>0.3657407407</v>
      </c>
    </row>
    <row r="63">
      <c r="A63" s="105" t="str">
        <f>'5. Auto Review | Climate &amp; Envi'!A30</f>
        <v>Fossil Free and Environmentally Sustainable Batteries</v>
      </c>
      <c r="B63" s="129" t="str">
        <f>'5. Auto Review | Climate &amp; Envi'!B30</f>
        <v>Disclosure of  scope 3 GHG emissions due to battery supply chains</v>
      </c>
      <c r="C63" s="107" t="str">
        <f>'5. Auto Review | Climate &amp; Envi'!C30</f>
        <v>The company discloses disaggregated scope 3 emissions for their battery supply chains, including a total for the whole battery and disaggregated emissions for high intensity minerals, including Nickel and LIthium at a minimum.</v>
      </c>
      <c r="D63" s="107">
        <f>'5. Auto Review | Climate &amp; Envi'!D30</f>
        <v>1</v>
      </c>
      <c r="E63" s="107">
        <f>'5. Auto Review | Climate &amp; Envi'!H30</f>
        <v>0</v>
      </c>
      <c r="F63" s="107">
        <f>'5. Auto Review | Climate &amp; Envi'!J30</f>
        <v>0</v>
      </c>
      <c r="G63" s="107">
        <f>'5. Auto Review | Climate &amp; Envi'!L30</f>
        <v>0</v>
      </c>
      <c r="H63" s="107">
        <f>'5. Auto Review | Climate &amp; Envi'!N30</f>
        <v>0</v>
      </c>
      <c r="I63" s="107">
        <f>'5. Auto Review | Climate &amp; Envi'!P30</f>
        <v>0</v>
      </c>
      <c r="J63" s="107">
        <f>'5. Auto Review | Climate &amp; Envi'!R30</f>
        <v>0</v>
      </c>
      <c r="K63" s="108">
        <f>'5. Auto Review | Climate &amp; Envi'!T30</f>
        <v>0</v>
      </c>
      <c r="L63" s="107">
        <f>'5. Auto Review | Climate &amp; Envi'!V30</f>
        <v>0</v>
      </c>
      <c r="M63" s="107">
        <f>'5. Auto Review | Climate &amp; Envi'!X30</f>
        <v>0</v>
      </c>
      <c r="N63" s="107">
        <f>'5. Auto Review | Climate &amp; Envi'!Z30</f>
        <v>0</v>
      </c>
      <c r="O63" s="107">
        <f>'5. Auto Review | Climate &amp; Envi'!AB30</f>
        <v>0</v>
      </c>
      <c r="P63" s="107">
        <f>'5. Auto Review | Climate &amp; Envi'!AD30</f>
        <v>0</v>
      </c>
      <c r="Q63" s="103">
        <f>'5. Auto Review | Climate &amp; Envi'!AF30</f>
        <v>0</v>
      </c>
      <c r="R63" s="107">
        <f>'5. Auto Review | Climate &amp; Envi'!AH30</f>
        <v>0</v>
      </c>
      <c r="S63" s="107">
        <f>'5. Auto Review | Climate &amp; Envi'!AJ30</f>
        <v>0.5</v>
      </c>
      <c r="T63" s="107">
        <f>'5. Auto Review | Climate &amp; Envi'!AL30</f>
        <v>0</v>
      </c>
      <c r="U63" s="107">
        <f>'5. Auto Review | Climate &amp; Envi'!AN30</f>
        <v>0</v>
      </c>
      <c r="V63" s="107">
        <f>'5. Auto Review | Climate &amp; Envi'!AP30</f>
        <v>0</v>
      </c>
    </row>
    <row r="64" ht="15.75" hidden="1" customHeight="1">
      <c r="A64" s="109"/>
      <c r="B64" s="109"/>
      <c r="C64" s="104" t="s">
        <v>58</v>
      </c>
      <c r="D64" s="110">
        <f t="shared" ref="D64:V64" si="34">SUM(D63)</f>
        <v>1</v>
      </c>
      <c r="E64" s="110">
        <f t="shared" si="34"/>
        <v>0</v>
      </c>
      <c r="F64" s="110">
        <f t="shared" si="34"/>
        <v>0</v>
      </c>
      <c r="G64" s="110">
        <f t="shared" si="34"/>
        <v>0</v>
      </c>
      <c r="H64" s="110">
        <f t="shared" si="34"/>
        <v>0</v>
      </c>
      <c r="I64" s="110">
        <f t="shared" si="34"/>
        <v>0</v>
      </c>
      <c r="J64" s="110">
        <f t="shared" si="34"/>
        <v>0</v>
      </c>
      <c r="K64" s="110">
        <f t="shared" si="34"/>
        <v>0</v>
      </c>
      <c r="L64" s="110">
        <f t="shared" si="34"/>
        <v>0</v>
      </c>
      <c r="M64" s="110">
        <f t="shared" si="34"/>
        <v>0</v>
      </c>
      <c r="N64" s="110">
        <f t="shared" si="34"/>
        <v>0</v>
      </c>
      <c r="O64" s="110">
        <f t="shared" si="34"/>
        <v>0</v>
      </c>
      <c r="P64" s="110">
        <f t="shared" si="34"/>
        <v>0</v>
      </c>
      <c r="Q64" s="110">
        <f t="shared" si="34"/>
        <v>0</v>
      </c>
      <c r="R64" s="110">
        <f t="shared" si="34"/>
        <v>0</v>
      </c>
      <c r="S64" s="110">
        <f t="shared" si="34"/>
        <v>0.5</v>
      </c>
      <c r="T64" s="110">
        <f t="shared" si="34"/>
        <v>0</v>
      </c>
      <c r="U64" s="110">
        <f t="shared" si="34"/>
        <v>0</v>
      </c>
      <c r="V64" s="110">
        <f t="shared" si="34"/>
        <v>0</v>
      </c>
    </row>
    <row r="65" ht="15.75" hidden="1" customHeight="1">
      <c r="A65" s="109"/>
      <c r="B65" s="109"/>
      <c r="C65" s="111" t="s">
        <v>59</v>
      </c>
      <c r="D65" s="112">
        <f>'7. Weightings'!$C$3</f>
        <v>1</v>
      </c>
      <c r="E65" s="113">
        <f t="shared" ref="E65:V65" si="35">(E64/$D$64)*$D$65</f>
        <v>0</v>
      </c>
      <c r="F65" s="113">
        <f t="shared" si="35"/>
        <v>0</v>
      </c>
      <c r="G65" s="113">
        <f t="shared" si="35"/>
        <v>0</v>
      </c>
      <c r="H65" s="113">
        <f t="shared" si="35"/>
        <v>0</v>
      </c>
      <c r="I65" s="113">
        <f t="shared" si="35"/>
        <v>0</v>
      </c>
      <c r="J65" s="113">
        <f t="shared" si="35"/>
        <v>0</v>
      </c>
      <c r="K65" s="113">
        <f t="shared" si="35"/>
        <v>0</v>
      </c>
      <c r="L65" s="113">
        <f t="shared" si="35"/>
        <v>0</v>
      </c>
      <c r="M65" s="113">
        <f t="shared" si="35"/>
        <v>0</v>
      </c>
      <c r="N65" s="113">
        <f t="shared" si="35"/>
        <v>0</v>
      </c>
      <c r="O65" s="113">
        <f t="shared" si="35"/>
        <v>0</v>
      </c>
      <c r="P65" s="113">
        <f t="shared" si="35"/>
        <v>0</v>
      </c>
      <c r="Q65" s="113">
        <f t="shared" si="35"/>
        <v>0</v>
      </c>
      <c r="R65" s="113">
        <f t="shared" si="35"/>
        <v>0</v>
      </c>
      <c r="S65" s="113">
        <f t="shared" si="35"/>
        <v>0.5</v>
      </c>
      <c r="T65" s="113">
        <f t="shared" si="35"/>
        <v>0</v>
      </c>
      <c r="U65" s="113">
        <f t="shared" si="35"/>
        <v>0</v>
      </c>
      <c r="V65" s="113">
        <f t="shared" si="35"/>
        <v>0</v>
      </c>
    </row>
    <row r="66" ht="15.75" customHeight="1">
      <c r="A66" s="109"/>
      <c r="B66" s="114"/>
      <c r="C66" s="115" t="s">
        <v>60</v>
      </c>
      <c r="D66" s="116"/>
      <c r="E66" s="116">
        <f t="shared" ref="E66:V66" si="36">IFERROR(E65/$D$65,0)</f>
        <v>0</v>
      </c>
      <c r="F66" s="116">
        <f t="shared" si="36"/>
        <v>0</v>
      </c>
      <c r="G66" s="116">
        <f t="shared" si="36"/>
        <v>0</v>
      </c>
      <c r="H66" s="116">
        <f t="shared" si="36"/>
        <v>0</v>
      </c>
      <c r="I66" s="116">
        <f t="shared" si="36"/>
        <v>0</v>
      </c>
      <c r="J66" s="116">
        <f t="shared" si="36"/>
        <v>0</v>
      </c>
      <c r="K66" s="116">
        <f t="shared" si="36"/>
        <v>0</v>
      </c>
      <c r="L66" s="116">
        <f t="shared" si="36"/>
        <v>0</v>
      </c>
      <c r="M66" s="116">
        <f t="shared" si="36"/>
        <v>0</v>
      </c>
      <c r="N66" s="116">
        <f t="shared" si="36"/>
        <v>0</v>
      </c>
      <c r="O66" s="116">
        <f t="shared" si="36"/>
        <v>0</v>
      </c>
      <c r="P66" s="116">
        <f t="shared" si="36"/>
        <v>0</v>
      </c>
      <c r="Q66" s="116">
        <f t="shared" si="36"/>
        <v>0</v>
      </c>
      <c r="R66" s="116">
        <f t="shared" si="36"/>
        <v>0</v>
      </c>
      <c r="S66" s="116">
        <f t="shared" si="36"/>
        <v>0.5</v>
      </c>
      <c r="T66" s="116">
        <f t="shared" si="36"/>
        <v>0</v>
      </c>
      <c r="U66" s="116">
        <f t="shared" si="36"/>
        <v>0</v>
      </c>
      <c r="V66" s="116">
        <f t="shared" si="36"/>
        <v>0</v>
      </c>
    </row>
    <row r="67">
      <c r="A67" s="109"/>
      <c r="B67" s="129" t="str">
        <f>'5. Auto Review | Climate &amp; Envi'!B31</f>
        <v>Target setting and progress towards fossil free and environmentally sustainable battery supply chains</v>
      </c>
      <c r="C67" s="107" t="str">
        <f>'5. Auto Review | Climate &amp; Envi'!C31</f>
        <v>The company has set a target to produce fossil free and environmentally sustainable batteries.</v>
      </c>
      <c r="D67" s="107">
        <f>'5. Auto Review | Climate &amp; Envi'!D31</f>
        <v>1</v>
      </c>
      <c r="E67" s="107">
        <f>'5. Auto Review | Climate &amp; Envi'!H31</f>
        <v>0</v>
      </c>
      <c r="F67" s="107">
        <f>'5. Auto Review | Climate &amp; Envi'!J31</f>
        <v>0</v>
      </c>
      <c r="G67" s="107">
        <f>'5. Auto Review | Climate &amp; Envi'!L31</f>
        <v>0</v>
      </c>
      <c r="H67" s="107">
        <f>'5. Auto Review | Climate &amp; Envi'!N31</f>
        <v>0</v>
      </c>
      <c r="I67" s="107">
        <f>'5. Auto Review | Climate &amp; Envi'!P31</f>
        <v>0</v>
      </c>
      <c r="J67" s="107">
        <f>'5. Auto Review | Climate &amp; Envi'!R31</f>
        <v>0</v>
      </c>
      <c r="K67" s="108">
        <f>'5. Auto Review | Climate &amp; Envi'!T31</f>
        <v>0</v>
      </c>
      <c r="L67" s="107">
        <f>'5. Auto Review | Climate &amp; Envi'!V31</f>
        <v>0</v>
      </c>
      <c r="M67" s="107">
        <f>'5. Auto Review | Climate &amp; Envi'!X31</f>
        <v>0</v>
      </c>
      <c r="N67" s="107">
        <f>'5. Auto Review | Climate &amp; Envi'!Z31</f>
        <v>0.25</v>
      </c>
      <c r="O67" s="107">
        <f>'5. Auto Review | Climate &amp; Envi'!AB31</f>
        <v>0</v>
      </c>
      <c r="P67" s="107">
        <f>'5. Auto Review | Climate &amp; Envi'!AD31</f>
        <v>0.25</v>
      </c>
      <c r="Q67" s="103">
        <f>'5. Auto Review | Climate &amp; Envi'!AF31</f>
        <v>0</v>
      </c>
      <c r="R67" s="107">
        <f>'5. Auto Review | Climate &amp; Envi'!AH31</f>
        <v>0.25</v>
      </c>
      <c r="S67" s="107">
        <f>'5. Auto Review | Climate &amp; Envi'!AJ31</f>
        <v>0</v>
      </c>
      <c r="T67" s="107">
        <f>'5. Auto Review | Climate &amp; Envi'!AL31</f>
        <v>0</v>
      </c>
      <c r="U67" s="107">
        <f>'5. Auto Review | Climate &amp; Envi'!AN31</f>
        <v>0</v>
      </c>
      <c r="V67" s="107">
        <f>'5. Auto Review | Climate &amp; Envi'!AP31</f>
        <v>0</v>
      </c>
    </row>
    <row r="68">
      <c r="A68" s="109"/>
      <c r="B68" s="109"/>
      <c r="C68" s="107" t="str">
        <f>'5. Auto Review | Climate &amp; Envi'!C32</f>
        <v>The company has set a target to reduce reliance on energy intensive minerals in battery production.</v>
      </c>
      <c r="D68" s="107">
        <f>'5. Auto Review | Climate &amp; Envi'!D32</f>
        <v>1</v>
      </c>
      <c r="E68" s="107">
        <f>'5. Auto Review | Climate &amp; Envi'!H32</f>
        <v>0</v>
      </c>
      <c r="F68" s="107">
        <f>'5. Auto Review | Climate &amp; Envi'!J32</f>
        <v>0</v>
      </c>
      <c r="G68" s="107">
        <f>'5. Auto Review | Climate &amp; Envi'!L32</f>
        <v>0.25</v>
      </c>
      <c r="H68" s="107">
        <f>'5. Auto Review | Climate &amp; Envi'!N32</f>
        <v>0</v>
      </c>
      <c r="I68" s="107">
        <f>'5. Auto Review | Climate &amp; Envi'!P32</f>
        <v>0</v>
      </c>
      <c r="J68" s="107">
        <f>'5. Auto Review | Climate &amp; Envi'!R32</f>
        <v>0</v>
      </c>
      <c r="K68" s="108">
        <f>'5. Auto Review | Climate &amp; Envi'!T32</f>
        <v>0</v>
      </c>
      <c r="L68" s="107">
        <f>'5. Auto Review | Climate &amp; Envi'!V32</f>
        <v>0</v>
      </c>
      <c r="M68" s="107">
        <f>'5. Auto Review | Climate &amp; Envi'!X32</f>
        <v>0</v>
      </c>
      <c r="N68" s="107">
        <f>'5. Auto Review | Climate &amp; Envi'!Z32</f>
        <v>0.25</v>
      </c>
      <c r="O68" s="107">
        <f>'5. Auto Review | Climate &amp; Envi'!AB32</f>
        <v>0</v>
      </c>
      <c r="P68" s="107">
        <f>'5. Auto Review | Climate &amp; Envi'!AD32</f>
        <v>1</v>
      </c>
      <c r="Q68" s="103">
        <f>'5. Auto Review | Climate &amp; Envi'!AF32</f>
        <v>0</v>
      </c>
      <c r="R68" s="107">
        <f>'5. Auto Review | Climate &amp; Envi'!AH32</f>
        <v>0.25</v>
      </c>
      <c r="S68" s="107">
        <f>'5. Auto Review | Climate &amp; Envi'!AJ32</f>
        <v>0</v>
      </c>
      <c r="T68" s="107">
        <f>'5. Auto Review | Climate &amp; Envi'!AL32</f>
        <v>0</v>
      </c>
      <c r="U68" s="107">
        <f>'5. Auto Review | Climate &amp; Envi'!AN32</f>
        <v>0</v>
      </c>
      <c r="V68" s="107">
        <f>'5. Auto Review | Climate &amp; Envi'!AP32</f>
        <v>0.25</v>
      </c>
    </row>
    <row r="69">
      <c r="A69" s="109"/>
      <c r="B69" s="109"/>
      <c r="C69" s="107" t="str">
        <f>'5. Auto Review | Climate &amp; Envi'!C33</f>
        <v>The company has set collection and/or recovery targets for high intensity battery metals.</v>
      </c>
      <c r="D69" s="107">
        <f>'5. Auto Review | Climate &amp; Envi'!D33</f>
        <v>1</v>
      </c>
      <c r="E69" s="107">
        <f>'5. Auto Review | Climate &amp; Envi'!H33</f>
        <v>0</v>
      </c>
      <c r="F69" s="107">
        <f>'5. Auto Review | Climate &amp; Envi'!J33</f>
        <v>0</v>
      </c>
      <c r="G69" s="107">
        <f>'5. Auto Review | Climate &amp; Envi'!L33</f>
        <v>0</v>
      </c>
      <c r="H69" s="107">
        <f>'5. Auto Review | Climate &amp; Envi'!N33</f>
        <v>0</v>
      </c>
      <c r="I69" s="107">
        <f>'5. Auto Review | Climate &amp; Envi'!P33</f>
        <v>0</v>
      </c>
      <c r="J69" s="107">
        <f>'5. Auto Review | Climate &amp; Envi'!R33</f>
        <v>0</v>
      </c>
      <c r="K69" s="108">
        <f>'5. Auto Review | Climate &amp; Envi'!T33</f>
        <v>0</v>
      </c>
      <c r="L69" s="107">
        <f>'5. Auto Review | Climate &amp; Envi'!V33</f>
        <v>0</v>
      </c>
      <c r="M69" s="107">
        <f>'5. Auto Review | Climate &amp; Envi'!X33</f>
        <v>0</v>
      </c>
      <c r="N69" s="107">
        <f>'5. Auto Review | Climate &amp; Envi'!Z33</f>
        <v>0.25</v>
      </c>
      <c r="O69" s="107">
        <f>'5. Auto Review | Climate &amp; Envi'!AB33</f>
        <v>0</v>
      </c>
      <c r="P69" s="107">
        <f>'5. Auto Review | Climate &amp; Envi'!AD33</f>
        <v>0</v>
      </c>
      <c r="Q69" s="103">
        <f>'5. Auto Review | Climate &amp; Envi'!AF33</f>
        <v>0</v>
      </c>
      <c r="R69" s="107">
        <f>'5. Auto Review | Climate &amp; Envi'!AH33</f>
        <v>0</v>
      </c>
      <c r="S69" s="107">
        <f>'5. Auto Review | Climate &amp; Envi'!AJ33</f>
        <v>0</v>
      </c>
      <c r="T69" s="107">
        <f>'5. Auto Review | Climate &amp; Envi'!AL33</f>
        <v>0</v>
      </c>
      <c r="U69" s="107">
        <f>'5. Auto Review | Climate &amp; Envi'!AN33</f>
        <v>0.25</v>
      </c>
      <c r="V69" s="107">
        <f>'5. Auto Review | Climate &amp; Envi'!AP33</f>
        <v>0</v>
      </c>
    </row>
    <row r="70" ht="15.75" hidden="1" customHeight="1">
      <c r="A70" s="109"/>
      <c r="B70" s="109"/>
      <c r="C70" s="104" t="s">
        <v>61</v>
      </c>
      <c r="D70" s="110">
        <f t="shared" ref="D70:V70" si="37">SUM(D67:D69)</f>
        <v>3</v>
      </c>
      <c r="E70" s="110">
        <f t="shared" si="37"/>
        <v>0</v>
      </c>
      <c r="F70" s="110">
        <f t="shared" si="37"/>
        <v>0</v>
      </c>
      <c r="G70" s="110">
        <f t="shared" si="37"/>
        <v>0.25</v>
      </c>
      <c r="H70" s="110">
        <f t="shared" si="37"/>
        <v>0</v>
      </c>
      <c r="I70" s="110">
        <f t="shared" si="37"/>
        <v>0</v>
      </c>
      <c r="J70" s="110">
        <f t="shared" si="37"/>
        <v>0</v>
      </c>
      <c r="K70" s="110">
        <f t="shared" si="37"/>
        <v>0</v>
      </c>
      <c r="L70" s="110">
        <f t="shared" si="37"/>
        <v>0</v>
      </c>
      <c r="M70" s="110">
        <f t="shared" si="37"/>
        <v>0</v>
      </c>
      <c r="N70" s="110">
        <f t="shared" si="37"/>
        <v>0.75</v>
      </c>
      <c r="O70" s="110">
        <f t="shared" si="37"/>
        <v>0</v>
      </c>
      <c r="P70" s="110">
        <f t="shared" si="37"/>
        <v>1.25</v>
      </c>
      <c r="Q70" s="110">
        <f t="shared" si="37"/>
        <v>0</v>
      </c>
      <c r="R70" s="110">
        <f t="shared" si="37"/>
        <v>0.5</v>
      </c>
      <c r="S70" s="110">
        <f t="shared" si="37"/>
        <v>0</v>
      </c>
      <c r="T70" s="110">
        <f t="shared" si="37"/>
        <v>0</v>
      </c>
      <c r="U70" s="110">
        <f t="shared" si="37"/>
        <v>0.25</v>
      </c>
      <c r="V70" s="110">
        <f t="shared" si="37"/>
        <v>0.25</v>
      </c>
    </row>
    <row r="71" ht="15.75" hidden="1" customHeight="1">
      <c r="A71" s="109"/>
      <c r="B71" s="109"/>
      <c r="C71" s="111" t="s">
        <v>62</v>
      </c>
      <c r="D71" s="112">
        <f>'7. Weightings'!$C$4</f>
        <v>1.5</v>
      </c>
      <c r="E71" s="113">
        <f t="shared" ref="E71:V71" si="38">(E70/$D$70)*$D$71</f>
        <v>0</v>
      </c>
      <c r="F71" s="113">
        <f t="shared" si="38"/>
        <v>0</v>
      </c>
      <c r="G71" s="113">
        <f t="shared" si="38"/>
        <v>0.125</v>
      </c>
      <c r="H71" s="113">
        <f t="shared" si="38"/>
        <v>0</v>
      </c>
      <c r="I71" s="113">
        <f t="shared" si="38"/>
        <v>0</v>
      </c>
      <c r="J71" s="113">
        <f t="shared" si="38"/>
        <v>0</v>
      </c>
      <c r="K71" s="113">
        <f t="shared" si="38"/>
        <v>0</v>
      </c>
      <c r="L71" s="113">
        <f t="shared" si="38"/>
        <v>0</v>
      </c>
      <c r="M71" s="113">
        <f t="shared" si="38"/>
        <v>0</v>
      </c>
      <c r="N71" s="113">
        <f t="shared" si="38"/>
        <v>0.375</v>
      </c>
      <c r="O71" s="113">
        <f t="shared" si="38"/>
        <v>0</v>
      </c>
      <c r="P71" s="113">
        <f t="shared" si="38"/>
        <v>0.625</v>
      </c>
      <c r="Q71" s="113">
        <f t="shared" si="38"/>
        <v>0</v>
      </c>
      <c r="R71" s="113">
        <f t="shared" si="38"/>
        <v>0.25</v>
      </c>
      <c r="S71" s="113">
        <f t="shared" si="38"/>
        <v>0</v>
      </c>
      <c r="T71" s="113">
        <f t="shared" si="38"/>
        <v>0</v>
      </c>
      <c r="U71" s="113">
        <f t="shared" si="38"/>
        <v>0.125</v>
      </c>
      <c r="V71" s="113">
        <f t="shared" si="38"/>
        <v>0.125</v>
      </c>
    </row>
    <row r="72" ht="15.75" customHeight="1">
      <c r="A72" s="109"/>
      <c r="B72" s="114"/>
      <c r="C72" s="115" t="s">
        <v>63</v>
      </c>
      <c r="D72" s="116"/>
      <c r="E72" s="116">
        <f t="shared" ref="E72:V72" si="39">IFERROR(E71/$D$71,0)</f>
        <v>0</v>
      </c>
      <c r="F72" s="116">
        <f t="shared" si="39"/>
        <v>0</v>
      </c>
      <c r="G72" s="116">
        <f t="shared" si="39"/>
        <v>0.08333333333</v>
      </c>
      <c r="H72" s="116">
        <f t="shared" si="39"/>
        <v>0</v>
      </c>
      <c r="I72" s="116">
        <f t="shared" si="39"/>
        <v>0</v>
      </c>
      <c r="J72" s="116">
        <f t="shared" si="39"/>
        <v>0</v>
      </c>
      <c r="K72" s="116">
        <f t="shared" si="39"/>
        <v>0</v>
      </c>
      <c r="L72" s="116">
        <f t="shared" si="39"/>
        <v>0</v>
      </c>
      <c r="M72" s="116">
        <f t="shared" si="39"/>
        <v>0</v>
      </c>
      <c r="N72" s="116">
        <f t="shared" si="39"/>
        <v>0.25</v>
      </c>
      <c r="O72" s="116">
        <f t="shared" si="39"/>
        <v>0</v>
      </c>
      <c r="P72" s="116">
        <f t="shared" si="39"/>
        <v>0.4166666667</v>
      </c>
      <c r="Q72" s="116">
        <f t="shared" si="39"/>
        <v>0</v>
      </c>
      <c r="R72" s="116">
        <f t="shared" si="39"/>
        <v>0.1666666667</v>
      </c>
      <c r="S72" s="116">
        <f t="shared" si="39"/>
        <v>0</v>
      </c>
      <c r="T72" s="116">
        <f t="shared" si="39"/>
        <v>0</v>
      </c>
      <c r="U72" s="116">
        <f t="shared" si="39"/>
        <v>0.08333333333</v>
      </c>
      <c r="V72" s="116">
        <f t="shared" si="39"/>
        <v>0.08333333333</v>
      </c>
    </row>
    <row r="73">
      <c r="A73" s="109"/>
      <c r="B73" s="129" t="str">
        <f>'5. Auto Review | Climate &amp; Envi'!B34</f>
        <v>Use of supply chain levers to achieve fossil free and environmentally sustainable battery supply chains</v>
      </c>
      <c r="C73" s="107" t="str">
        <f>'5. Auto Review | Climate &amp; Envi'!C34</f>
        <v>The company requires all battery manufacturers to use 100% renewable electricity</v>
      </c>
      <c r="D73" s="107">
        <f>'5. Auto Review | Climate &amp; Envi'!D34</f>
        <v>2</v>
      </c>
      <c r="E73" s="107">
        <f>'5. Auto Review | Climate &amp; Envi'!H34</f>
        <v>2</v>
      </c>
      <c r="F73" s="107">
        <f>'5. Auto Review | Climate &amp; Envi'!J34</f>
        <v>0</v>
      </c>
      <c r="G73" s="107">
        <f>'5. Auto Review | Climate &amp; Envi'!L34</f>
        <v>0</v>
      </c>
      <c r="H73" s="107">
        <f>'5. Auto Review | Climate &amp; Envi'!N34</f>
        <v>0</v>
      </c>
      <c r="I73" s="107">
        <f>'5. Auto Review | Climate &amp; Envi'!P34</f>
        <v>0</v>
      </c>
      <c r="J73" s="107">
        <f>'5. Auto Review | Climate &amp; Envi'!R34</f>
        <v>0</v>
      </c>
      <c r="K73" s="108">
        <f>'5. Auto Review | Climate &amp; Envi'!T34</f>
        <v>0</v>
      </c>
      <c r="L73" s="107">
        <f>'5. Auto Review | Climate &amp; Envi'!V34</f>
        <v>0</v>
      </c>
      <c r="M73" s="107">
        <f>'5. Auto Review | Climate &amp; Envi'!X34</f>
        <v>0</v>
      </c>
      <c r="N73" s="107">
        <f>'5. Auto Review | Climate &amp; Envi'!Z34</f>
        <v>1</v>
      </c>
      <c r="O73" s="107">
        <f>'5. Auto Review | Climate &amp; Envi'!AB34</f>
        <v>0</v>
      </c>
      <c r="P73" s="107">
        <f>'5. Auto Review | Climate &amp; Envi'!AD34</f>
        <v>0</v>
      </c>
      <c r="Q73" s="103">
        <f>'5. Auto Review | Climate &amp; Envi'!AF34</f>
        <v>0</v>
      </c>
      <c r="R73" s="107">
        <f>'5. Auto Review | Climate &amp; Envi'!AH34</f>
        <v>0</v>
      </c>
      <c r="S73" s="107">
        <f>'5. Auto Review | Climate &amp; Envi'!AJ34</f>
        <v>0</v>
      </c>
      <c r="T73" s="107">
        <f>'5. Auto Review | Climate &amp; Envi'!AL34</f>
        <v>0</v>
      </c>
      <c r="U73" s="107">
        <f>'5. Auto Review | Climate &amp; Envi'!AN34</f>
        <v>2</v>
      </c>
      <c r="V73" s="107">
        <f>'5. Auto Review | Climate &amp; Envi'!AP34</f>
        <v>1</v>
      </c>
    </row>
    <row r="74">
      <c r="A74" s="109"/>
      <c r="B74" s="109"/>
      <c r="C74" s="107" t="str">
        <f>'5. Auto Review | Climate &amp; Envi'!C35</f>
        <v>Company enters into formal agreements (inclusive of joint ventures and investments) with extractives and other value chain companies to reduce the environmental impact of lithium sourcing.</v>
      </c>
      <c r="D74" s="107">
        <f>'5. Auto Review | Climate &amp; Envi'!D35</f>
        <v>1</v>
      </c>
      <c r="E74" s="107">
        <f>'5. Auto Review | Climate &amp; Envi'!H35</f>
        <v>0.25</v>
      </c>
      <c r="F74" s="107">
        <f>'5. Auto Review | Climate &amp; Envi'!J35</f>
        <v>0</v>
      </c>
      <c r="G74" s="107">
        <f>'5. Auto Review | Climate &amp; Envi'!L35</f>
        <v>0</v>
      </c>
      <c r="H74" s="107">
        <f>'5. Auto Review | Climate &amp; Envi'!N35</f>
        <v>0</v>
      </c>
      <c r="I74" s="107">
        <f>'5. Auto Review | Climate &amp; Envi'!P35</f>
        <v>0.25</v>
      </c>
      <c r="J74" s="107">
        <f>'5. Auto Review | Climate &amp; Envi'!R35</f>
        <v>0.5</v>
      </c>
      <c r="K74" s="108">
        <f>'5. Auto Review | Climate &amp; Envi'!T35</f>
        <v>0</v>
      </c>
      <c r="L74" s="107">
        <f>'5. Auto Review | Climate &amp; Envi'!V35</f>
        <v>0</v>
      </c>
      <c r="M74" s="107">
        <f>'5. Auto Review | Climate &amp; Envi'!X35</f>
        <v>0</v>
      </c>
      <c r="N74" s="107">
        <f>'5. Auto Review | Climate &amp; Envi'!Z35</f>
        <v>0.25</v>
      </c>
      <c r="O74" s="107">
        <f>'5. Auto Review | Climate &amp; Envi'!AB35</f>
        <v>0</v>
      </c>
      <c r="P74" s="107">
        <f>'5. Auto Review | Climate &amp; Envi'!AD35</f>
        <v>0.5</v>
      </c>
      <c r="Q74" s="103">
        <f>'5. Auto Review | Climate &amp; Envi'!AF35</f>
        <v>0</v>
      </c>
      <c r="R74" s="107">
        <f>'5. Auto Review | Climate &amp; Envi'!AH35</f>
        <v>0.75</v>
      </c>
      <c r="S74" s="107">
        <f>'5. Auto Review | Climate &amp; Envi'!AJ35</f>
        <v>0.25</v>
      </c>
      <c r="T74" s="107">
        <f>'5. Auto Review | Climate &amp; Envi'!AL35</f>
        <v>0</v>
      </c>
      <c r="U74" s="107">
        <f>'5. Auto Review | Climate &amp; Envi'!AN35</f>
        <v>0.25</v>
      </c>
      <c r="V74" s="107">
        <f>'5. Auto Review | Climate &amp; Envi'!AP35</f>
        <v>0</v>
      </c>
    </row>
    <row r="75">
      <c r="A75" s="109"/>
      <c r="B75" s="109"/>
      <c r="C75" s="107" t="str">
        <f>'5. Auto Review | Climate &amp; Envi'!C36</f>
        <v>Company enters into formal agreements (inclusive of joint ventures and investments) with extractives and other value chain companies to reduce the environmental impact of nickel sourcing.</v>
      </c>
      <c r="D75" s="107">
        <f>'5. Auto Review | Climate &amp; Envi'!D36</f>
        <v>1</v>
      </c>
      <c r="E75" s="107">
        <f>'5. Auto Review | Climate &amp; Envi'!H36</f>
        <v>0</v>
      </c>
      <c r="F75" s="107">
        <f>'5. Auto Review | Climate &amp; Envi'!J36</f>
        <v>0</v>
      </c>
      <c r="G75" s="107">
        <f>'5. Auto Review | Climate &amp; Envi'!L36</f>
        <v>0</v>
      </c>
      <c r="H75" s="107">
        <f>'5. Auto Review | Climate &amp; Envi'!N36</f>
        <v>0</v>
      </c>
      <c r="I75" s="107">
        <f>'5. Auto Review | Climate &amp; Envi'!P36</f>
        <v>0.25</v>
      </c>
      <c r="J75" s="107">
        <f>'5. Auto Review | Climate &amp; Envi'!R36</f>
        <v>0</v>
      </c>
      <c r="K75" s="108">
        <f>'5. Auto Review | Climate &amp; Envi'!T36</f>
        <v>0</v>
      </c>
      <c r="L75" s="107">
        <f>'5. Auto Review | Climate &amp; Envi'!V36</f>
        <v>0</v>
      </c>
      <c r="M75" s="107">
        <f>'5. Auto Review | Climate &amp; Envi'!X36</f>
        <v>0</v>
      </c>
      <c r="N75" s="107">
        <f>'5. Auto Review | Climate &amp; Envi'!Z36</f>
        <v>0</v>
      </c>
      <c r="O75" s="107">
        <f>'5. Auto Review | Climate &amp; Envi'!AB36</f>
        <v>0</v>
      </c>
      <c r="P75" s="107">
        <f>'5. Auto Review | Climate &amp; Envi'!AD36</f>
        <v>0.25</v>
      </c>
      <c r="Q75" s="103">
        <f>'5. Auto Review | Climate &amp; Envi'!AF36</f>
        <v>0</v>
      </c>
      <c r="R75" s="107">
        <f>'5. Auto Review | Climate &amp; Envi'!AH36</f>
        <v>0.25</v>
      </c>
      <c r="S75" s="107">
        <f>'5. Auto Review | Climate &amp; Envi'!AJ36</f>
        <v>0.25</v>
      </c>
      <c r="T75" s="107">
        <f>'5. Auto Review | Climate &amp; Envi'!AL36</f>
        <v>0</v>
      </c>
      <c r="U75" s="107">
        <f>'5. Auto Review | Climate &amp; Envi'!AN36</f>
        <v>0</v>
      </c>
      <c r="V75" s="107">
        <f>'5. Auto Review | Climate &amp; Envi'!AP36</f>
        <v>0</v>
      </c>
    </row>
    <row r="76">
      <c r="A76" s="109"/>
      <c r="B76" s="109"/>
      <c r="C76" s="107" t="str">
        <f>'5. Auto Review | Climate &amp; Envi'!C37</f>
        <v>Company enters into formal agreements (inclusive of joint ventures and investments) with extractives and other value chain companies to reduce the environmental impact of cobalt sourcing.</v>
      </c>
      <c r="D76" s="107">
        <f>'5. Auto Review | Climate &amp; Envi'!D37</f>
        <v>1</v>
      </c>
      <c r="E76" s="107">
        <f>'5. Auto Review | Climate &amp; Envi'!H37</f>
        <v>0</v>
      </c>
      <c r="F76" s="107">
        <f>'5. Auto Review | Climate &amp; Envi'!J37</f>
        <v>0</v>
      </c>
      <c r="G76" s="107">
        <f>'5. Auto Review | Climate &amp; Envi'!L37</f>
        <v>0</v>
      </c>
      <c r="H76" s="107">
        <f>'5. Auto Review | Climate &amp; Envi'!N37</f>
        <v>0</v>
      </c>
      <c r="I76" s="107">
        <f>'5. Auto Review | Climate &amp; Envi'!P37</f>
        <v>0.25</v>
      </c>
      <c r="J76" s="107">
        <f>'5. Auto Review | Climate &amp; Envi'!R37</f>
        <v>0</v>
      </c>
      <c r="K76" s="108">
        <f>'5. Auto Review | Climate &amp; Envi'!T37</f>
        <v>0</v>
      </c>
      <c r="L76" s="107">
        <f>'5. Auto Review | Climate &amp; Envi'!V37</f>
        <v>0</v>
      </c>
      <c r="M76" s="107">
        <f>'5. Auto Review | Climate &amp; Envi'!X37</f>
        <v>0</v>
      </c>
      <c r="N76" s="107">
        <f>'5. Auto Review | Climate &amp; Envi'!Z37</f>
        <v>0</v>
      </c>
      <c r="O76" s="107">
        <f>'5. Auto Review | Climate &amp; Envi'!AB37</f>
        <v>0</v>
      </c>
      <c r="P76" s="107">
        <f>'5. Auto Review | Climate &amp; Envi'!AD37</f>
        <v>0.25</v>
      </c>
      <c r="Q76" s="103">
        <f>'5. Auto Review | Climate &amp; Envi'!AF37</f>
        <v>0</v>
      </c>
      <c r="R76" s="107">
        <f>'5. Auto Review | Climate &amp; Envi'!AH37</f>
        <v>0.25</v>
      </c>
      <c r="S76" s="107">
        <f>'5. Auto Review | Climate &amp; Envi'!AJ37</f>
        <v>0.5</v>
      </c>
      <c r="T76" s="107">
        <f>'5. Auto Review | Climate &amp; Envi'!AL37</f>
        <v>0</v>
      </c>
      <c r="U76" s="107">
        <f>'5. Auto Review | Climate &amp; Envi'!AN37</f>
        <v>0</v>
      </c>
      <c r="V76" s="107">
        <f>'5. Auto Review | Climate &amp; Envi'!AP37</f>
        <v>0</v>
      </c>
    </row>
    <row r="77">
      <c r="A77" s="109"/>
      <c r="B77" s="109"/>
      <c r="C77" s="107" t="str">
        <f>'5. Auto Review | Climate &amp; Envi'!C38</f>
        <v>The company participates in multi-stakeholder initiatives to collaborate with other buyers to incentivise investment in and production of fossil free and environmentally sustainable batteries at scale.</v>
      </c>
      <c r="D77" s="107">
        <f>'5. Auto Review | Climate &amp; Envi'!D38</f>
        <v>1</v>
      </c>
      <c r="E77" s="107">
        <f>'5. Auto Review | Climate &amp; Envi'!H38</f>
        <v>1</v>
      </c>
      <c r="F77" s="107">
        <f>'5. Auto Review | Climate &amp; Envi'!J38</f>
        <v>0</v>
      </c>
      <c r="G77" s="107">
        <f>'5. Auto Review | Climate &amp; Envi'!L38</f>
        <v>0</v>
      </c>
      <c r="H77" s="107">
        <f>'5. Auto Review | Climate &amp; Envi'!N38</f>
        <v>0</v>
      </c>
      <c r="I77" s="107">
        <f>'5. Auto Review | Climate &amp; Envi'!P38</f>
        <v>0</v>
      </c>
      <c r="J77" s="107">
        <f>'5. Auto Review | Climate &amp; Envi'!R38</f>
        <v>0</v>
      </c>
      <c r="K77" s="108">
        <f>'5. Auto Review | Climate &amp; Envi'!T38</f>
        <v>0</v>
      </c>
      <c r="L77" s="107">
        <f>'5. Auto Review | Climate &amp; Envi'!V38</f>
        <v>1</v>
      </c>
      <c r="M77" s="107">
        <f>'5. Auto Review | Climate &amp; Envi'!X38</f>
        <v>0</v>
      </c>
      <c r="N77" s="107">
        <f>'5. Auto Review | Climate &amp; Envi'!Z38</f>
        <v>0</v>
      </c>
      <c r="O77" s="107">
        <f>'5. Auto Review | Climate &amp; Envi'!AB38</f>
        <v>0</v>
      </c>
      <c r="P77" s="107">
        <f>'5. Auto Review | Climate &amp; Envi'!AD38</f>
        <v>0</v>
      </c>
      <c r="Q77" s="103">
        <f>'5. Auto Review | Climate &amp; Envi'!AF38</f>
        <v>0</v>
      </c>
      <c r="R77" s="107">
        <f>'5. Auto Review | Climate &amp; Envi'!AH38</f>
        <v>1</v>
      </c>
      <c r="S77" s="107">
        <f>'5. Auto Review | Climate &amp; Envi'!AJ38</f>
        <v>1</v>
      </c>
      <c r="T77" s="107">
        <f>'5. Auto Review | Climate &amp; Envi'!AL38</f>
        <v>0</v>
      </c>
      <c r="U77" s="107">
        <f>'5. Auto Review | Climate &amp; Envi'!AN38</f>
        <v>1</v>
      </c>
      <c r="V77" s="107">
        <f>'5. Auto Review | Climate &amp; Envi'!AP38</f>
        <v>0</v>
      </c>
    </row>
    <row r="78">
      <c r="A78" s="109"/>
      <c r="B78" s="109"/>
      <c r="C78" s="107" t="str">
        <f>'5. Auto Review | Climate &amp; Envi'!C39</f>
        <v>The company invests in R&amp;D to reduce the use of high emissions minerals (e.g. nickel, cobalt) in their batteries. R&amp;D could be done in house or via formal partnerships with battery manufacturers.
</v>
      </c>
      <c r="D78" s="107">
        <f>'5. Auto Review | Climate &amp; Envi'!D39</f>
        <v>2</v>
      </c>
      <c r="E78" s="107">
        <f>'5. Auto Review | Climate &amp; Envi'!H39</f>
        <v>1</v>
      </c>
      <c r="F78" s="107">
        <f>'5. Auto Review | Climate &amp; Envi'!J39</f>
        <v>2</v>
      </c>
      <c r="G78" s="107">
        <f>'5. Auto Review | Climate &amp; Envi'!L39</f>
        <v>2</v>
      </c>
      <c r="H78" s="107">
        <f>'5. Auto Review | Climate &amp; Envi'!N39</f>
        <v>2</v>
      </c>
      <c r="I78" s="107">
        <f>'5. Auto Review | Climate &amp; Envi'!P39</f>
        <v>0</v>
      </c>
      <c r="J78" s="107">
        <f>'5. Auto Review | Climate &amp; Envi'!R39</f>
        <v>0</v>
      </c>
      <c r="K78" s="108">
        <f>'5. Auto Review | Climate &amp; Envi'!T39</f>
        <v>0</v>
      </c>
      <c r="L78" s="107">
        <f>'5. Auto Review | Climate &amp; Envi'!V39</f>
        <v>0</v>
      </c>
      <c r="M78" s="107">
        <f>'5. Auto Review | Climate &amp; Envi'!X39</f>
        <v>0</v>
      </c>
      <c r="N78" s="107">
        <f>'5. Auto Review | Climate &amp; Envi'!Z39</f>
        <v>2</v>
      </c>
      <c r="O78" s="107">
        <f>'5. Auto Review | Climate &amp; Envi'!AB39</f>
        <v>1</v>
      </c>
      <c r="P78" s="107">
        <f>'5. Auto Review | Climate &amp; Envi'!AD39</f>
        <v>1</v>
      </c>
      <c r="Q78" s="103">
        <f>'5. Auto Review | Climate &amp; Envi'!AF39</f>
        <v>1</v>
      </c>
      <c r="R78" s="107">
        <f>'5. Auto Review | Climate &amp; Envi'!AH39</f>
        <v>2</v>
      </c>
      <c r="S78" s="107">
        <f>'5. Auto Review | Climate &amp; Envi'!AJ39</f>
        <v>1</v>
      </c>
      <c r="T78" s="107">
        <f>'5. Auto Review | Climate &amp; Envi'!AL39</f>
        <v>1</v>
      </c>
      <c r="U78" s="107">
        <f>'5. Auto Review | Climate &amp; Envi'!AN39</f>
        <v>0</v>
      </c>
      <c r="V78" s="107">
        <f>'5. Auto Review | Climate &amp; Envi'!AP39</f>
        <v>0</v>
      </c>
    </row>
    <row r="79">
      <c r="A79" s="109"/>
      <c r="B79" s="109"/>
      <c r="C79" s="107" t="str">
        <f>'5. Auto Review | Climate &amp; Envi'!C40</f>
        <v>The company invests in R&amp;D to increase the recyclability of their batteries.</v>
      </c>
      <c r="D79" s="107">
        <f>'5. Auto Review | Climate &amp; Envi'!D40</f>
        <v>1</v>
      </c>
      <c r="E79" s="107">
        <f>'5. Auto Review | Climate &amp; Envi'!H40</f>
        <v>0</v>
      </c>
      <c r="F79" s="107">
        <f>'5. Auto Review | Climate &amp; Envi'!J40</f>
        <v>0</v>
      </c>
      <c r="G79" s="107">
        <f>'5. Auto Review | Climate &amp; Envi'!L40</f>
        <v>0.5</v>
      </c>
      <c r="H79" s="107">
        <f>'5. Auto Review | Climate &amp; Envi'!N40</f>
        <v>0</v>
      </c>
      <c r="I79" s="107">
        <f>'5. Auto Review | Climate &amp; Envi'!P40</f>
        <v>0</v>
      </c>
      <c r="J79" s="107">
        <f>'5. Auto Review | Climate &amp; Envi'!R40</f>
        <v>0.5</v>
      </c>
      <c r="K79" s="108">
        <f>'5. Auto Review | Climate &amp; Envi'!T40</f>
        <v>0</v>
      </c>
      <c r="L79" s="107">
        <f>'5. Auto Review | Climate &amp; Envi'!V40</f>
        <v>0</v>
      </c>
      <c r="M79" s="107">
        <f>'5. Auto Review | Climate &amp; Envi'!X40</f>
        <v>0.5</v>
      </c>
      <c r="N79" s="107">
        <f>'5. Auto Review | Climate &amp; Envi'!Z40</f>
        <v>1</v>
      </c>
      <c r="O79" s="107">
        <f>'5. Auto Review | Climate &amp; Envi'!AB40</f>
        <v>0</v>
      </c>
      <c r="P79" s="107">
        <f>'5. Auto Review | Climate &amp; Envi'!AD40</f>
        <v>0.5</v>
      </c>
      <c r="Q79" s="103">
        <f>'5. Auto Review | Climate &amp; Envi'!AF40</f>
        <v>0.5</v>
      </c>
      <c r="R79" s="107">
        <f>'5. Auto Review | Climate &amp; Envi'!AH40</f>
        <v>0</v>
      </c>
      <c r="S79" s="107">
        <f>'5. Auto Review | Climate &amp; Envi'!AJ40</f>
        <v>1</v>
      </c>
      <c r="T79" s="107">
        <f>'5. Auto Review | Climate &amp; Envi'!AL40</f>
        <v>0</v>
      </c>
      <c r="U79" s="107">
        <f>'5. Auto Review | Climate &amp; Envi'!AN40</f>
        <v>1</v>
      </c>
      <c r="V79" s="107">
        <f>'5. Auto Review | Climate &amp; Envi'!AP40</f>
        <v>0</v>
      </c>
    </row>
    <row r="80">
      <c r="A80" s="109"/>
      <c r="B80" s="109"/>
      <c r="C80" s="107" t="str">
        <f>'5. Auto Review | Climate &amp; Envi'!C41</f>
        <v>The company has established closed loop processes to increase the % of batteries being recycled at end of life.</v>
      </c>
      <c r="D80" s="107">
        <f>'5. Auto Review | Climate &amp; Envi'!D41</f>
        <v>2</v>
      </c>
      <c r="E80" s="107">
        <f>'5. Auto Review | Climate &amp; Envi'!H41</f>
        <v>0.25</v>
      </c>
      <c r="F80" s="107">
        <f>'5. Auto Review | Climate &amp; Envi'!J41</f>
        <v>0</v>
      </c>
      <c r="G80" s="107">
        <f>'5. Auto Review | Climate &amp; Envi'!L41</f>
        <v>1</v>
      </c>
      <c r="H80" s="107">
        <f>'5. Auto Review | Climate &amp; Envi'!N41</f>
        <v>0.5</v>
      </c>
      <c r="I80" s="107">
        <f>'5. Auto Review | Climate &amp; Envi'!P41</f>
        <v>1</v>
      </c>
      <c r="J80" s="107">
        <f>'5. Auto Review | Climate &amp; Envi'!R41</f>
        <v>1</v>
      </c>
      <c r="K80" s="108">
        <f>'5. Auto Review | Climate &amp; Envi'!T41</f>
        <v>0</v>
      </c>
      <c r="L80" s="107">
        <f>'5. Auto Review | Climate &amp; Envi'!V41</f>
        <v>1</v>
      </c>
      <c r="M80" s="107">
        <f>'5. Auto Review | Climate &amp; Envi'!X41</f>
        <v>1</v>
      </c>
      <c r="N80" s="107">
        <f>'5. Auto Review | Climate &amp; Envi'!Z41</f>
        <v>1.5</v>
      </c>
      <c r="O80" s="107">
        <f>'5. Auto Review | Climate &amp; Envi'!AB41</f>
        <v>0</v>
      </c>
      <c r="P80" s="107">
        <f>'5. Auto Review | Climate &amp; Envi'!AD41</f>
        <v>1</v>
      </c>
      <c r="Q80" s="103">
        <f>'5. Auto Review | Climate &amp; Envi'!AF41</f>
        <v>0</v>
      </c>
      <c r="R80" s="107">
        <f>'5. Auto Review | Climate &amp; Envi'!AH41</f>
        <v>1.5</v>
      </c>
      <c r="S80" s="107">
        <f>'5. Auto Review | Climate &amp; Envi'!AJ41</f>
        <v>1.5</v>
      </c>
      <c r="T80" s="107">
        <f>'5. Auto Review | Climate &amp; Envi'!AL41</f>
        <v>0</v>
      </c>
      <c r="U80" s="107">
        <f>'5. Auto Review | Climate &amp; Envi'!AN41</f>
        <v>1.5</v>
      </c>
      <c r="V80" s="107">
        <f>'5. Auto Review | Climate &amp; Envi'!AP41</f>
        <v>1</v>
      </c>
    </row>
    <row r="81" ht="15.75" hidden="1" customHeight="1">
      <c r="A81" s="109"/>
      <c r="B81" s="109"/>
      <c r="C81" s="104" t="s">
        <v>65</v>
      </c>
      <c r="D81" s="110">
        <f t="shared" ref="D81:V81" si="40">SUM(D73:D80)</f>
        <v>11</v>
      </c>
      <c r="E81" s="110">
        <f t="shared" si="40"/>
        <v>4.5</v>
      </c>
      <c r="F81" s="110">
        <f t="shared" si="40"/>
        <v>2</v>
      </c>
      <c r="G81" s="110">
        <f t="shared" si="40"/>
        <v>3.5</v>
      </c>
      <c r="H81" s="110">
        <f t="shared" si="40"/>
        <v>2.5</v>
      </c>
      <c r="I81" s="110">
        <f t="shared" si="40"/>
        <v>1.75</v>
      </c>
      <c r="J81" s="110">
        <f t="shared" si="40"/>
        <v>2</v>
      </c>
      <c r="K81" s="110">
        <f t="shared" si="40"/>
        <v>0</v>
      </c>
      <c r="L81" s="110">
        <f t="shared" si="40"/>
        <v>2</v>
      </c>
      <c r="M81" s="110">
        <f t="shared" si="40"/>
        <v>1.5</v>
      </c>
      <c r="N81" s="110">
        <f t="shared" si="40"/>
        <v>5.75</v>
      </c>
      <c r="O81" s="110">
        <f t="shared" si="40"/>
        <v>1</v>
      </c>
      <c r="P81" s="110">
        <f t="shared" si="40"/>
        <v>3.5</v>
      </c>
      <c r="Q81" s="110">
        <f t="shared" si="40"/>
        <v>1.5</v>
      </c>
      <c r="R81" s="110">
        <f t="shared" si="40"/>
        <v>5.75</v>
      </c>
      <c r="S81" s="110">
        <f t="shared" si="40"/>
        <v>5.5</v>
      </c>
      <c r="T81" s="110">
        <f t="shared" si="40"/>
        <v>1</v>
      </c>
      <c r="U81" s="110">
        <f t="shared" si="40"/>
        <v>5.75</v>
      </c>
      <c r="V81" s="110">
        <f t="shared" si="40"/>
        <v>2</v>
      </c>
    </row>
    <row r="82" ht="15.75" hidden="1" customHeight="1">
      <c r="A82" s="109"/>
      <c r="B82" s="109"/>
      <c r="C82" s="111" t="s">
        <v>66</v>
      </c>
      <c r="D82" s="112">
        <f>'7. Weightings'!$C$5</f>
        <v>2</v>
      </c>
      <c r="E82" s="118">
        <f t="shared" ref="E82:V82" si="41">(E81/$D$81)*$D$82</f>
        <v>0.8181818182</v>
      </c>
      <c r="F82" s="118">
        <f t="shared" si="41"/>
        <v>0.3636363636</v>
      </c>
      <c r="G82" s="118">
        <f t="shared" si="41"/>
        <v>0.6363636364</v>
      </c>
      <c r="H82" s="118">
        <f t="shared" si="41"/>
        <v>0.4545454545</v>
      </c>
      <c r="I82" s="118">
        <f t="shared" si="41"/>
        <v>0.3181818182</v>
      </c>
      <c r="J82" s="118">
        <f t="shared" si="41"/>
        <v>0.3636363636</v>
      </c>
      <c r="K82" s="118">
        <f t="shared" si="41"/>
        <v>0</v>
      </c>
      <c r="L82" s="118">
        <f t="shared" si="41"/>
        <v>0.3636363636</v>
      </c>
      <c r="M82" s="118">
        <f t="shared" si="41"/>
        <v>0.2727272727</v>
      </c>
      <c r="N82" s="118">
        <f t="shared" si="41"/>
        <v>1.045454545</v>
      </c>
      <c r="O82" s="118">
        <f t="shared" si="41"/>
        <v>0.1818181818</v>
      </c>
      <c r="P82" s="118">
        <f t="shared" si="41"/>
        <v>0.6363636364</v>
      </c>
      <c r="Q82" s="118">
        <f t="shared" si="41"/>
        <v>0.2727272727</v>
      </c>
      <c r="R82" s="118">
        <f t="shared" si="41"/>
        <v>1.045454545</v>
      </c>
      <c r="S82" s="118">
        <f t="shared" si="41"/>
        <v>1</v>
      </c>
      <c r="T82" s="118">
        <f t="shared" si="41"/>
        <v>0.1818181818</v>
      </c>
      <c r="U82" s="118">
        <f t="shared" si="41"/>
        <v>1.045454545</v>
      </c>
      <c r="V82" s="118">
        <f t="shared" si="41"/>
        <v>0.3636363636</v>
      </c>
    </row>
    <row r="83" ht="15.75" customHeight="1">
      <c r="A83" s="114"/>
      <c r="B83" s="114"/>
      <c r="C83" s="115" t="s">
        <v>67</v>
      </c>
      <c r="D83" s="116"/>
      <c r="E83" s="125">
        <f t="shared" ref="E83:V83" si="42">IFERROR(E82/$D$82,0)</f>
        <v>0.4090909091</v>
      </c>
      <c r="F83" s="125">
        <f t="shared" si="42"/>
        <v>0.1818181818</v>
      </c>
      <c r="G83" s="125">
        <f t="shared" si="42"/>
        <v>0.3181818182</v>
      </c>
      <c r="H83" s="125">
        <f t="shared" si="42"/>
        <v>0.2272727273</v>
      </c>
      <c r="I83" s="125">
        <f t="shared" si="42"/>
        <v>0.1590909091</v>
      </c>
      <c r="J83" s="125">
        <f t="shared" si="42"/>
        <v>0.1818181818</v>
      </c>
      <c r="K83" s="125">
        <f t="shared" si="42"/>
        <v>0</v>
      </c>
      <c r="L83" s="125">
        <f t="shared" si="42"/>
        <v>0.1818181818</v>
      </c>
      <c r="M83" s="125">
        <f t="shared" si="42"/>
        <v>0.1363636364</v>
      </c>
      <c r="N83" s="125">
        <f t="shared" si="42"/>
        <v>0.5227272727</v>
      </c>
      <c r="O83" s="125">
        <f t="shared" si="42"/>
        <v>0.09090909091</v>
      </c>
      <c r="P83" s="125">
        <f t="shared" si="42"/>
        <v>0.3181818182</v>
      </c>
      <c r="Q83" s="125">
        <f t="shared" si="42"/>
        <v>0.1363636364</v>
      </c>
      <c r="R83" s="125">
        <f t="shared" si="42"/>
        <v>0.5227272727</v>
      </c>
      <c r="S83" s="125">
        <f t="shared" si="42"/>
        <v>0.5</v>
      </c>
      <c r="T83" s="125">
        <f t="shared" si="42"/>
        <v>0.09090909091</v>
      </c>
      <c r="U83" s="125">
        <f t="shared" si="42"/>
        <v>0.5227272727</v>
      </c>
      <c r="V83" s="125">
        <f t="shared" si="42"/>
        <v>0.1818181818</v>
      </c>
    </row>
    <row r="84" ht="15.75" hidden="1" customHeight="1">
      <c r="A84" s="103"/>
      <c r="B84" s="119" t="s">
        <v>74</v>
      </c>
      <c r="C84" s="120"/>
      <c r="D84" s="121">
        <f>'7. Weightings'!$C$6</f>
        <v>4.5</v>
      </c>
      <c r="E84" s="118">
        <f t="shared" ref="E84:V84" si="43">SUM(E65,E71,E82)</f>
        <v>0.8181818182</v>
      </c>
      <c r="F84" s="118">
        <f t="shared" si="43"/>
        <v>0.3636363636</v>
      </c>
      <c r="G84" s="118">
        <f t="shared" si="43"/>
        <v>0.7613636364</v>
      </c>
      <c r="H84" s="118">
        <f t="shared" si="43"/>
        <v>0.4545454545</v>
      </c>
      <c r="I84" s="118">
        <f t="shared" si="43"/>
        <v>0.3181818182</v>
      </c>
      <c r="J84" s="118">
        <f t="shared" si="43"/>
        <v>0.3636363636</v>
      </c>
      <c r="K84" s="118">
        <f t="shared" si="43"/>
        <v>0</v>
      </c>
      <c r="L84" s="118">
        <f t="shared" si="43"/>
        <v>0.3636363636</v>
      </c>
      <c r="M84" s="118">
        <f t="shared" si="43"/>
        <v>0.2727272727</v>
      </c>
      <c r="N84" s="118">
        <f t="shared" si="43"/>
        <v>1.420454545</v>
      </c>
      <c r="O84" s="118">
        <f t="shared" si="43"/>
        <v>0.1818181818</v>
      </c>
      <c r="P84" s="118">
        <f t="shared" si="43"/>
        <v>1.261363636</v>
      </c>
      <c r="Q84" s="118">
        <f t="shared" si="43"/>
        <v>0.2727272727</v>
      </c>
      <c r="R84" s="118">
        <f t="shared" si="43"/>
        <v>1.295454545</v>
      </c>
      <c r="S84" s="118">
        <f t="shared" si="43"/>
        <v>1.5</v>
      </c>
      <c r="T84" s="118">
        <f t="shared" si="43"/>
        <v>0.1818181818</v>
      </c>
      <c r="U84" s="118">
        <f t="shared" si="43"/>
        <v>1.170454545</v>
      </c>
      <c r="V84" s="118">
        <f t="shared" si="43"/>
        <v>0.4886363636</v>
      </c>
    </row>
    <row r="85" ht="15.75" customHeight="1">
      <c r="A85" s="103"/>
      <c r="B85" s="126" t="s">
        <v>75</v>
      </c>
      <c r="C85" s="127"/>
      <c r="D85" s="128"/>
      <c r="E85" s="124">
        <f t="shared" ref="E85:V85" si="44">E84/$D$84</f>
        <v>0.1818181818</v>
      </c>
      <c r="F85" s="124">
        <f t="shared" si="44"/>
        <v>0.08080808081</v>
      </c>
      <c r="G85" s="124">
        <f t="shared" si="44"/>
        <v>0.1691919192</v>
      </c>
      <c r="H85" s="124">
        <f t="shared" si="44"/>
        <v>0.101010101</v>
      </c>
      <c r="I85" s="124">
        <f t="shared" si="44"/>
        <v>0.07070707071</v>
      </c>
      <c r="J85" s="124">
        <f t="shared" si="44"/>
        <v>0.08080808081</v>
      </c>
      <c r="K85" s="124">
        <f t="shared" si="44"/>
        <v>0</v>
      </c>
      <c r="L85" s="124">
        <f t="shared" si="44"/>
        <v>0.08080808081</v>
      </c>
      <c r="M85" s="124">
        <f t="shared" si="44"/>
        <v>0.06060606061</v>
      </c>
      <c r="N85" s="124">
        <f t="shared" si="44"/>
        <v>0.3156565657</v>
      </c>
      <c r="O85" s="124">
        <f t="shared" si="44"/>
        <v>0.0404040404</v>
      </c>
      <c r="P85" s="124">
        <f t="shared" si="44"/>
        <v>0.2803030303</v>
      </c>
      <c r="Q85" s="124">
        <f t="shared" si="44"/>
        <v>0.06060606061</v>
      </c>
      <c r="R85" s="124">
        <f t="shared" si="44"/>
        <v>0.2878787879</v>
      </c>
      <c r="S85" s="124">
        <f t="shared" si="44"/>
        <v>0.3333333333</v>
      </c>
      <c r="T85" s="124">
        <f t="shared" si="44"/>
        <v>0.0404040404</v>
      </c>
      <c r="U85" s="124">
        <f t="shared" si="44"/>
        <v>0.2601010101</v>
      </c>
      <c r="V85" s="124">
        <f t="shared" si="44"/>
        <v>0.1085858586</v>
      </c>
    </row>
    <row r="86" ht="15.75" customHeight="1">
      <c r="A86" s="103" t="s">
        <v>76</v>
      </c>
      <c r="B86" s="130" t="s">
        <v>77</v>
      </c>
      <c r="C86" s="107" t="s">
        <v>78</v>
      </c>
      <c r="D86" s="107"/>
      <c r="E86" s="107">
        <f>'5. Auto Review | Climate &amp; Envi'!H42</f>
        <v>0.9</v>
      </c>
      <c r="F86" s="107">
        <f>'5. Auto Review | Climate &amp; Envi'!J42</f>
        <v>1.1</v>
      </c>
      <c r="G86" s="107">
        <f>'5. Auto Review | Climate &amp; Envi'!L42</f>
        <v>1.1</v>
      </c>
      <c r="H86" s="107">
        <f>'5. Auto Review | Climate &amp; Envi'!N42</f>
        <v>1</v>
      </c>
      <c r="I86" s="107">
        <f>'5. Auto Review | Climate &amp; Envi'!P42</f>
        <v>1</v>
      </c>
      <c r="J86" s="107">
        <f>'5. Auto Review | Climate &amp; Envi'!R42</f>
        <v>1.1</v>
      </c>
      <c r="K86" s="107">
        <f>'5. Auto Review | Climate &amp; Envi'!T42</f>
        <v>0.9</v>
      </c>
      <c r="L86" s="107">
        <f>'5. Auto Review | Climate &amp; Envi'!V42</f>
        <v>0.9</v>
      </c>
      <c r="M86" s="107">
        <f>'5. Auto Review | Climate &amp; Envi'!X42</f>
        <v>0.9</v>
      </c>
      <c r="N86" s="107">
        <f>'5. Auto Review | Climate &amp; Envi'!Z42</f>
        <v>1.1</v>
      </c>
      <c r="O86" s="107">
        <f>'5. Auto Review | Climate &amp; Envi'!AB42</f>
        <v>1.1</v>
      </c>
      <c r="P86" s="107">
        <f>'5. Auto Review | Climate &amp; Envi'!AD42</f>
        <v>0.9</v>
      </c>
      <c r="Q86" s="107">
        <f>'5. Auto Review | Climate &amp; Envi'!AF42</f>
        <v>1.1</v>
      </c>
      <c r="R86" s="107">
        <f>'5. Auto Review | Climate &amp; Envi'!AH42</f>
        <v>0.9</v>
      </c>
      <c r="S86" s="107">
        <f>'5. Auto Review | Climate &amp; Envi'!AJ42</f>
        <v>1.2</v>
      </c>
      <c r="T86" s="107">
        <f>'5. Auto Review | Climate &amp; Envi'!AL42</f>
        <v>0.9</v>
      </c>
      <c r="U86" s="107">
        <f>'5. Auto Review | Climate &amp; Envi'!AN42</f>
        <v>1.1</v>
      </c>
      <c r="V86" s="107">
        <f>'5. Auto Review | Climate &amp; Envi'!AP42</f>
        <v>1.2</v>
      </c>
    </row>
    <row r="87" ht="15.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row>
    <row r="88" ht="15.75" hidden="1" customHeight="1">
      <c r="A88" s="131"/>
      <c r="B88" s="119" t="s">
        <v>79</v>
      </c>
      <c r="C88" s="120"/>
      <c r="D88" s="132">
        <f t="shared" ref="D88:V88" si="45">SUM(D21,D41,D61,D84)</f>
        <v>18</v>
      </c>
      <c r="E88" s="118">
        <f t="shared" si="45"/>
        <v>3.447348485</v>
      </c>
      <c r="F88" s="118">
        <f t="shared" si="45"/>
        <v>0.3636363636</v>
      </c>
      <c r="G88" s="118">
        <f t="shared" si="45"/>
        <v>4.71969697</v>
      </c>
      <c r="H88" s="118">
        <f t="shared" si="45"/>
        <v>0.5795454545</v>
      </c>
      <c r="I88" s="118">
        <f t="shared" si="45"/>
        <v>2.672348485</v>
      </c>
      <c r="J88" s="118">
        <f t="shared" si="45"/>
        <v>3.09280303</v>
      </c>
      <c r="K88" s="118">
        <f t="shared" si="45"/>
        <v>0.8125</v>
      </c>
      <c r="L88" s="118">
        <f t="shared" si="45"/>
        <v>2.446969697</v>
      </c>
      <c r="M88" s="118">
        <f t="shared" si="45"/>
        <v>1.376893939</v>
      </c>
      <c r="N88" s="118">
        <f t="shared" si="45"/>
        <v>5.862121212</v>
      </c>
      <c r="O88" s="118">
        <f t="shared" si="45"/>
        <v>1.931818182</v>
      </c>
      <c r="P88" s="118">
        <f t="shared" si="45"/>
        <v>3.46969697</v>
      </c>
      <c r="Q88" s="118">
        <f t="shared" si="45"/>
        <v>0.3352272727</v>
      </c>
      <c r="R88" s="118">
        <f t="shared" si="45"/>
        <v>3.274621212</v>
      </c>
      <c r="S88" s="118">
        <f t="shared" si="45"/>
        <v>4.645833333</v>
      </c>
      <c r="T88" s="118">
        <f t="shared" si="45"/>
        <v>0.9318181818</v>
      </c>
      <c r="U88" s="118">
        <f t="shared" si="45"/>
        <v>4.066287879</v>
      </c>
      <c r="V88" s="118">
        <f t="shared" si="45"/>
        <v>5.44280303</v>
      </c>
    </row>
    <row r="89" ht="15.75" customHeight="1">
      <c r="A89" s="131"/>
      <c r="B89" s="133" t="s">
        <v>80</v>
      </c>
      <c r="C89" s="123"/>
      <c r="D89" s="120"/>
      <c r="E89" s="134">
        <f t="shared" ref="E89:V89" si="46">E88/$D$88</f>
        <v>0.1915193603</v>
      </c>
      <c r="F89" s="134">
        <f t="shared" si="46"/>
        <v>0.0202020202</v>
      </c>
      <c r="G89" s="134">
        <f t="shared" si="46"/>
        <v>0.2622053872</v>
      </c>
      <c r="H89" s="134">
        <f t="shared" si="46"/>
        <v>0.0321969697</v>
      </c>
      <c r="I89" s="134">
        <f t="shared" si="46"/>
        <v>0.1484638047</v>
      </c>
      <c r="J89" s="134">
        <f t="shared" si="46"/>
        <v>0.1718223906</v>
      </c>
      <c r="K89" s="134">
        <f t="shared" si="46"/>
        <v>0.04513888889</v>
      </c>
      <c r="L89" s="134">
        <f t="shared" si="46"/>
        <v>0.1359427609</v>
      </c>
      <c r="M89" s="134">
        <f t="shared" si="46"/>
        <v>0.07649410774</v>
      </c>
      <c r="N89" s="134">
        <f t="shared" si="46"/>
        <v>0.3256734007</v>
      </c>
      <c r="O89" s="134">
        <f t="shared" si="46"/>
        <v>0.1073232323</v>
      </c>
      <c r="P89" s="134">
        <f t="shared" si="46"/>
        <v>0.1927609428</v>
      </c>
      <c r="Q89" s="134">
        <f t="shared" si="46"/>
        <v>0.01862373737</v>
      </c>
      <c r="R89" s="134">
        <f t="shared" si="46"/>
        <v>0.1819234007</v>
      </c>
      <c r="S89" s="134">
        <f t="shared" si="46"/>
        <v>0.2581018519</v>
      </c>
      <c r="T89" s="134">
        <f t="shared" si="46"/>
        <v>0.05176767677</v>
      </c>
      <c r="U89" s="134">
        <f t="shared" si="46"/>
        <v>0.2259048822</v>
      </c>
      <c r="V89" s="134">
        <f t="shared" si="46"/>
        <v>0.3023779461</v>
      </c>
    </row>
    <row r="90" ht="15.75" hidden="1" customHeight="1">
      <c r="A90" s="131"/>
      <c r="B90" s="133" t="s">
        <v>81</v>
      </c>
      <c r="C90" s="123"/>
      <c r="D90" s="120"/>
      <c r="E90" s="135">
        <f t="shared" ref="E90:V90" si="47">E88*E86</f>
        <v>3.102613636</v>
      </c>
      <c r="F90" s="135">
        <f t="shared" si="47"/>
        <v>0.4</v>
      </c>
      <c r="G90" s="135">
        <f t="shared" si="47"/>
        <v>5.191666667</v>
      </c>
      <c r="H90" s="135">
        <f t="shared" si="47"/>
        <v>0.5795454545</v>
      </c>
      <c r="I90" s="135">
        <f t="shared" si="47"/>
        <v>2.672348485</v>
      </c>
      <c r="J90" s="135">
        <f t="shared" si="47"/>
        <v>3.402083333</v>
      </c>
      <c r="K90" s="135">
        <f t="shared" si="47"/>
        <v>0.73125</v>
      </c>
      <c r="L90" s="135">
        <f t="shared" si="47"/>
        <v>2.202272727</v>
      </c>
      <c r="M90" s="135">
        <f t="shared" si="47"/>
        <v>1.239204545</v>
      </c>
      <c r="N90" s="135">
        <f t="shared" si="47"/>
        <v>6.448333333</v>
      </c>
      <c r="O90" s="135">
        <f t="shared" si="47"/>
        <v>2.125</v>
      </c>
      <c r="P90" s="135">
        <f t="shared" si="47"/>
        <v>3.122727273</v>
      </c>
      <c r="Q90" s="135">
        <f t="shared" si="47"/>
        <v>0.36875</v>
      </c>
      <c r="R90" s="135">
        <f t="shared" si="47"/>
        <v>2.947159091</v>
      </c>
      <c r="S90" s="135">
        <f t="shared" si="47"/>
        <v>5.575</v>
      </c>
      <c r="T90" s="135">
        <f t="shared" si="47"/>
        <v>0.8386363636</v>
      </c>
      <c r="U90" s="135">
        <f t="shared" si="47"/>
        <v>4.472916667</v>
      </c>
      <c r="V90" s="135">
        <f t="shared" si="47"/>
        <v>6.531363636</v>
      </c>
    </row>
    <row r="91" ht="15.75" customHeight="1">
      <c r="A91" s="131"/>
      <c r="B91" s="133" t="s">
        <v>82</v>
      </c>
      <c r="C91" s="123"/>
      <c r="D91" s="120"/>
      <c r="E91" s="134">
        <f t="shared" ref="E91:V91" si="48">E90/$D$88</f>
        <v>0.1723674242</v>
      </c>
      <c r="F91" s="134">
        <f t="shared" si="48"/>
        <v>0.02222222222</v>
      </c>
      <c r="G91" s="134">
        <f t="shared" si="48"/>
        <v>0.2884259259</v>
      </c>
      <c r="H91" s="134">
        <f t="shared" si="48"/>
        <v>0.0321969697</v>
      </c>
      <c r="I91" s="134">
        <f t="shared" si="48"/>
        <v>0.1484638047</v>
      </c>
      <c r="J91" s="134">
        <f t="shared" si="48"/>
        <v>0.1890046296</v>
      </c>
      <c r="K91" s="134">
        <f t="shared" si="48"/>
        <v>0.040625</v>
      </c>
      <c r="L91" s="134">
        <f t="shared" si="48"/>
        <v>0.1223484848</v>
      </c>
      <c r="M91" s="134">
        <f t="shared" si="48"/>
        <v>0.06884469697</v>
      </c>
      <c r="N91" s="134">
        <f t="shared" si="48"/>
        <v>0.3582407407</v>
      </c>
      <c r="O91" s="134">
        <f t="shared" si="48"/>
        <v>0.1180555556</v>
      </c>
      <c r="P91" s="134">
        <f t="shared" si="48"/>
        <v>0.1734848485</v>
      </c>
      <c r="Q91" s="134">
        <f t="shared" si="48"/>
        <v>0.02048611111</v>
      </c>
      <c r="R91" s="134">
        <f t="shared" si="48"/>
        <v>0.1637310606</v>
      </c>
      <c r="S91" s="134">
        <f t="shared" si="48"/>
        <v>0.3097222222</v>
      </c>
      <c r="T91" s="134">
        <f t="shared" si="48"/>
        <v>0.04659090909</v>
      </c>
      <c r="U91" s="134">
        <f t="shared" si="48"/>
        <v>0.2484953704</v>
      </c>
      <c r="V91" s="134">
        <f t="shared" si="48"/>
        <v>0.3628535354</v>
      </c>
    </row>
    <row r="92" ht="15.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row>
    <row r="93"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row>
    <row r="94" ht="15.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row>
    <row r="95" ht="15.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row>
    <row r="96" ht="15.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row>
    <row r="97"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row>
    <row r="98"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row>
    <row r="99"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row>
    <row r="100" ht="15.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row>
    <row r="101" ht="15.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row>
    <row r="102" ht="15.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row>
    <row r="103" ht="15.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row>
    <row r="104" ht="15.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row>
    <row r="105" ht="15.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row>
    <row r="106" ht="15.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row>
    <row r="107" ht="15.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row>
    <row r="108" ht="15.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row>
    <row r="109" ht="15.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row>
    <row r="110" ht="15.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row>
    <row r="111" ht="15.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row>
    <row r="112" ht="15.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row>
    <row r="113" ht="15.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row>
    <row r="114" ht="15.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row>
    <row r="115" ht="15.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row>
    <row r="116" ht="15.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row>
    <row r="117"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row>
    <row r="118"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row>
    <row r="119"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row>
    <row r="120"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row>
    <row r="121"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row>
    <row r="122"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row>
    <row r="123"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row>
    <row r="124"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row>
    <row r="125"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row>
    <row r="126"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row>
    <row r="127"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row>
    <row r="128"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row>
    <row r="129"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row>
    <row r="130"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row>
    <row r="131"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row>
    <row r="132"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row>
    <row r="133"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row>
    <row r="134"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row>
    <row r="135"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row>
    <row r="136"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row>
    <row r="137"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row>
    <row r="138"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row>
    <row r="139"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row>
    <row r="140"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row>
    <row r="141"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row>
    <row r="142"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row>
    <row r="143"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row>
    <row r="144"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row>
    <row r="145"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row>
    <row r="146"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row>
    <row r="147"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row>
    <row r="148"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row>
    <row r="149"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row>
    <row r="150"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row>
    <row r="151"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row>
    <row r="152"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row>
    <row r="153"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row>
    <row r="154"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row>
    <row r="155"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row>
    <row r="156"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row>
    <row r="157"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row>
    <row r="158"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row>
    <row r="159"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row>
    <row r="160"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row>
    <row r="161"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row>
    <row r="162"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row>
    <row r="163"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row>
    <row r="164"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row>
    <row r="165"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row>
    <row r="166"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row>
    <row r="167"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row>
    <row r="168"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row>
    <row r="169"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row>
    <row r="170"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row>
    <row r="171"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row>
    <row r="172"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row>
    <row r="173"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row>
    <row r="174"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row>
    <row r="175"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row>
    <row r="176"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row>
    <row r="177"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row>
    <row r="178"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row>
    <row r="179"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row>
    <row r="180"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row>
    <row r="181"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row>
    <row r="182"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row>
    <row r="183"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row>
    <row r="184"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row>
    <row r="185"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row>
    <row r="186"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row>
    <row r="187"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row>
    <row r="188"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row>
    <row r="189"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row>
    <row r="190"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row>
    <row r="191"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row>
    <row r="192"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row>
    <row r="193"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row>
    <row r="194"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row>
    <row r="195"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row>
    <row r="196"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row>
    <row r="197"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row>
    <row r="198"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row>
    <row r="199"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row>
    <row r="200"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row>
    <row r="201"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row>
    <row r="202"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row>
    <row r="203"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row>
    <row r="204"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row>
    <row r="205"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row>
    <row r="206"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row>
    <row r="207"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row>
    <row r="208"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row>
    <row r="209"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row>
    <row r="210"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row>
    <row r="211"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row>
    <row r="212"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row>
    <row r="213"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row>
    <row r="214"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row>
    <row r="215"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row>
    <row r="216"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row>
    <row r="217"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row>
    <row r="218"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row>
    <row r="219"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row>
    <row r="220"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row>
    <row r="221" ht="15.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row>
    <row r="222" ht="15.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row>
    <row r="223" ht="15.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row>
    <row r="224" ht="15.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row>
    <row r="225" ht="15.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row>
    <row r="226" ht="15.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row>
    <row r="227" ht="15.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row>
    <row r="228" ht="15.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row>
    <row r="229" ht="15.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row>
    <row r="230" ht="15.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row>
    <row r="231" ht="15.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row>
    <row r="232" ht="15.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row>
    <row r="233" ht="15.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row>
    <row r="234" ht="15.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row>
    <row r="235" ht="15.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row>
    <row r="236" ht="15.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row>
    <row r="237" ht="15.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row>
    <row r="238" ht="15.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row>
    <row r="239" ht="15.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row>
    <row r="240" ht="15.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row>
    <row r="241" ht="15.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row>
    <row r="242" ht="15.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row>
    <row r="243" ht="15.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row>
    <row r="244" ht="15.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row>
    <row r="245" ht="15.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row>
    <row r="246" ht="15.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row>
    <row r="247" ht="15.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row>
    <row r="248" ht="15.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row>
    <row r="249" ht="15.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row>
    <row r="250" ht="15.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row>
    <row r="251" ht="15.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row>
    <row r="252" ht="15.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row>
    <row r="253" ht="15.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row>
    <row r="254" ht="15.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row>
    <row r="255" ht="15.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row>
    <row r="256" ht="15.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row>
    <row r="257" ht="15.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row>
    <row r="258" ht="15.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row>
    <row r="259" ht="15.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row>
    <row r="260" ht="15.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row>
    <row r="261" ht="15.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row>
    <row r="262" ht="15.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row>
    <row r="263" ht="15.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row>
    <row r="264" ht="15.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row>
    <row r="265" ht="15.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row>
    <row r="266" ht="15.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row>
    <row r="267" ht="15.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row>
    <row r="268" ht="15.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row>
    <row r="269" ht="15.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row>
    <row r="270" ht="15.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row>
    <row r="271" ht="15.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row>
    <row r="272" ht="15.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row>
    <row r="273" ht="15.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row>
    <row r="274" ht="15.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row>
    <row r="275" ht="15.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row>
    <row r="276" ht="15.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row>
    <row r="277" ht="15.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row>
    <row r="278" ht="15.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row>
    <row r="279" ht="15.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row>
    <row r="280" ht="15.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row>
    <row r="281" ht="15.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row>
    <row r="282" ht="15.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row>
    <row r="283" ht="15.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row>
    <row r="284" ht="15.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row>
    <row r="285" ht="15.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row>
    <row r="286" ht="15.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row>
    <row r="287" ht="15.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row>
    <row r="288" ht="15.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row>
    <row r="289" ht="15.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row>
    <row r="290" ht="15.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row>
    <row r="291" ht="15.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row>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8">
    <mergeCell ref="B34:B40"/>
    <mergeCell ref="B41:C41"/>
    <mergeCell ref="B61:C61"/>
    <mergeCell ref="B62:D62"/>
    <mergeCell ref="A2:A22"/>
    <mergeCell ref="B2:B7"/>
    <mergeCell ref="B8:B15"/>
    <mergeCell ref="B16:B20"/>
    <mergeCell ref="B21:C21"/>
    <mergeCell ref="B22:D22"/>
    <mergeCell ref="A23:A42"/>
    <mergeCell ref="B42:D42"/>
    <mergeCell ref="B63:B66"/>
    <mergeCell ref="B67:B72"/>
    <mergeCell ref="B84:C84"/>
    <mergeCell ref="B85:D85"/>
    <mergeCell ref="B88:C88"/>
    <mergeCell ref="B89:D89"/>
    <mergeCell ref="B90:D90"/>
    <mergeCell ref="B91:D91"/>
    <mergeCell ref="B23:B26"/>
    <mergeCell ref="B27:B33"/>
    <mergeCell ref="A43:A62"/>
    <mergeCell ref="B43:B46"/>
    <mergeCell ref="B47:B53"/>
    <mergeCell ref="B54:B60"/>
    <mergeCell ref="A63:A83"/>
    <mergeCell ref="B73:B83"/>
  </mergeCells>
  <hyperlinks>
    <hyperlink r:id="rId1" ref="B86"/>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3" max="3" width="61.29"/>
    <col customWidth="1" min="5" max="22" width="12.29"/>
  </cols>
  <sheetData>
    <row r="1">
      <c r="A1" s="103" t="str">
        <f>'6. Auto Review | Respect for Hu'!A1</f>
        <v>Sub-section</v>
      </c>
      <c r="B1" s="103" t="str">
        <f>'6. Auto Review | Respect for Hu'!B1</f>
        <v>Indicator Category</v>
      </c>
      <c r="C1" s="103" t="str">
        <f>'6. Auto Review | Respect for Hu'!C1</f>
        <v>Indicators</v>
      </c>
      <c r="D1" s="104" t="str">
        <f>'6. Auto Review | Respect for Hu'!E1</f>
        <v>Total Number of Points Allocated to Each Indicator</v>
      </c>
      <c r="E1" s="103" t="str">
        <f>'6. Auto Review | Respect for Hu'!I1</f>
        <v>BMW</v>
      </c>
      <c r="F1" s="103" t="str">
        <f>'6. Auto Review | Respect for Hu'!K1</f>
        <v>BYD</v>
      </c>
      <c r="G1" s="103" t="str">
        <f>'6. Auto Review | Respect for Hu'!M1</f>
        <v>Ford</v>
      </c>
      <c r="H1" s="103" t="str">
        <f>'6. Auto Review | Respect for Hu'!O1</f>
        <v>GAC</v>
      </c>
      <c r="I1" s="103" t="str">
        <f>'6. Auto Review | Respect for Hu'!Q1</f>
        <v>Geely</v>
      </c>
      <c r="J1" s="103" t="str">
        <f>'6. Auto Review | Respect for Hu'!S1</f>
        <v>GM</v>
      </c>
      <c r="K1" s="103" t="str">
        <f>'6. Auto Review | Respect for Hu'!U1</f>
        <v>Honda</v>
      </c>
      <c r="L1" s="103" t="str">
        <f>'6. Auto Review | Respect for Hu'!W1</f>
        <v>Hyundai</v>
      </c>
      <c r="M1" s="103" t="str">
        <f>'6. Auto Review | Respect for Hu'!Y1</f>
        <v>Kia</v>
      </c>
      <c r="N1" s="103" t="str">
        <f>'6. Auto Review | Respect for Hu'!AA1</f>
        <v>Mercedes</v>
      </c>
      <c r="O1" s="103" t="str">
        <f>'6. Auto Review | Respect for Hu'!AC1</f>
        <v>Nissan</v>
      </c>
      <c r="P1" s="103" t="str">
        <f>'6. Auto Review | Respect for Hu'!AE1</f>
        <v>Renault</v>
      </c>
      <c r="Q1" s="103" t="str">
        <f>'6. Auto Review | Respect for Hu'!AG1</f>
        <v>SAIC</v>
      </c>
      <c r="R1" s="103" t="str">
        <f>'6. Auto Review | Respect for Hu'!AI1</f>
        <v>Stellantis</v>
      </c>
      <c r="S1" s="103" t="str">
        <f>'6. Auto Review | Respect for Hu'!AK1</f>
        <v>Tesla</v>
      </c>
      <c r="T1" s="103" t="str">
        <f>'6. Auto Review | Respect for Hu'!AM1</f>
        <v>Toyota</v>
      </c>
      <c r="U1" s="103" t="str">
        <f>'6. Auto Review | Respect for Hu'!AO1</f>
        <v>Volkswagen</v>
      </c>
      <c r="V1" s="103" t="str">
        <f>'6. Auto Review | Respect for Hu'!AQ1</f>
        <v>Volvo</v>
      </c>
    </row>
    <row r="2">
      <c r="A2" s="105" t="str">
        <f>'6. Auto Review | Respect for Hu'!A2</f>
        <v>Responsible Sourcing: General HR indicators</v>
      </c>
      <c r="B2" s="106" t="str">
        <f>'6. Auto Review | Respect for Hu'!B2</f>
        <v>Commit</v>
      </c>
      <c r="C2" s="107" t="str">
        <f>'6. Auto Review | Respect for Hu'!C2</f>
        <v>The company has a public commitment to human rights.</v>
      </c>
      <c r="D2" s="107">
        <f>'6. Auto Review | Respect for Hu'!E2</f>
        <v>1</v>
      </c>
      <c r="E2" s="107">
        <f>'6. Auto Review | Respect for Hu'!I2</f>
        <v>1</v>
      </c>
      <c r="F2" s="107">
        <f>'6. Auto Review | Respect for Hu'!K2</f>
        <v>0</v>
      </c>
      <c r="G2" s="107">
        <f>'6. Auto Review | Respect for Hu'!M2</f>
        <v>1</v>
      </c>
      <c r="H2" s="107">
        <f>'6. Auto Review | Respect for Hu'!O2</f>
        <v>0</v>
      </c>
      <c r="I2" s="107">
        <f>'6. Auto Review | Respect for Hu'!Q2</f>
        <v>0</v>
      </c>
      <c r="J2" s="107">
        <f>'6. Auto Review | Respect for Hu'!S2</f>
        <v>1</v>
      </c>
      <c r="K2" s="108">
        <f>'6. Auto Review | Respect for Hu'!U2</f>
        <v>1</v>
      </c>
      <c r="L2" s="107">
        <f>'6. Auto Review | Respect for Hu'!W2</f>
        <v>1</v>
      </c>
      <c r="M2" s="107">
        <f>'6. Auto Review | Respect for Hu'!Y2</f>
        <v>1</v>
      </c>
      <c r="N2" s="107">
        <f>'6. Auto Review | Respect for Hu'!AA2</f>
        <v>1</v>
      </c>
      <c r="O2" s="107">
        <f>'6. Auto Review | Respect for Hu'!AC2</f>
        <v>1</v>
      </c>
      <c r="P2" s="107">
        <f>'6. Auto Review | Respect for Hu'!AE2</f>
        <v>0</v>
      </c>
      <c r="Q2" s="103">
        <f>'6. Auto Review | Respect for Hu'!AG2</f>
        <v>0</v>
      </c>
      <c r="R2" s="107">
        <f>'6. Auto Review | Respect for Hu'!AI2</f>
        <v>1</v>
      </c>
      <c r="S2" s="107">
        <f>'6. Auto Review | Respect for Hu'!AK2</f>
        <v>1</v>
      </c>
      <c r="T2" s="107">
        <f>'6. Auto Review | Respect for Hu'!AM2</f>
        <v>1</v>
      </c>
      <c r="U2" s="107">
        <f>'6. Auto Review | Respect for Hu'!AO2</f>
        <v>1</v>
      </c>
      <c r="V2" s="107">
        <f>'6. Auto Review | Respect for Hu'!AQ2</f>
        <v>1</v>
      </c>
    </row>
    <row r="3">
      <c r="A3" s="109"/>
      <c r="B3" s="109"/>
      <c r="C3" s="107" t="str">
        <f>'6. Auto Review | Respect for Hu'!C3</f>
        <v>The company extends their human rights commitments to their Tier 1 suppliers and beyond.</v>
      </c>
      <c r="D3" s="107">
        <f>'6. Auto Review | Respect for Hu'!E3</f>
        <v>2</v>
      </c>
      <c r="E3" s="107">
        <f>'6. Auto Review | Respect for Hu'!I3</f>
        <v>2</v>
      </c>
      <c r="F3" s="107">
        <f>'6. Auto Review | Respect for Hu'!K3</f>
        <v>0</v>
      </c>
      <c r="G3" s="107">
        <f>'6. Auto Review | Respect for Hu'!M3</f>
        <v>2</v>
      </c>
      <c r="H3" s="107">
        <f>'6. Auto Review | Respect for Hu'!O3</f>
        <v>0</v>
      </c>
      <c r="I3" s="107">
        <f>'6. Auto Review | Respect for Hu'!Q3</f>
        <v>2</v>
      </c>
      <c r="J3" s="107">
        <f>'6. Auto Review | Respect for Hu'!S3</f>
        <v>2</v>
      </c>
      <c r="K3" s="108">
        <f>'6. Auto Review | Respect for Hu'!U3</f>
        <v>1.5</v>
      </c>
      <c r="L3" s="107">
        <f>'6. Auto Review | Respect for Hu'!W3</f>
        <v>1.5</v>
      </c>
      <c r="M3" s="107">
        <f>'6. Auto Review | Respect for Hu'!Y3</f>
        <v>1.5</v>
      </c>
      <c r="N3" s="107">
        <f>'6. Auto Review | Respect for Hu'!AA3</f>
        <v>2</v>
      </c>
      <c r="O3" s="107">
        <f>'6. Auto Review | Respect for Hu'!AC3</f>
        <v>1.5</v>
      </c>
      <c r="P3" s="107">
        <f>'6. Auto Review | Respect for Hu'!AE3</f>
        <v>1.5</v>
      </c>
      <c r="Q3" s="103">
        <f>'6. Auto Review | Respect for Hu'!AG3</f>
        <v>0</v>
      </c>
      <c r="R3" s="136">
        <f>'6. Auto Review | Respect for Hu'!AI3</f>
        <v>1.5</v>
      </c>
      <c r="S3" s="107">
        <f>'6. Auto Review | Respect for Hu'!AK3</f>
        <v>1.5</v>
      </c>
      <c r="T3" s="107">
        <f>'6. Auto Review | Respect for Hu'!AM3</f>
        <v>1</v>
      </c>
      <c r="U3" s="107">
        <f>'6. Auto Review | Respect for Hu'!AO3</f>
        <v>1.5</v>
      </c>
      <c r="V3" s="107">
        <f>'6. Auto Review | Respect for Hu'!AQ3</f>
        <v>2</v>
      </c>
    </row>
    <row r="4" hidden="1">
      <c r="A4" s="109"/>
      <c r="B4" s="109"/>
      <c r="C4" s="104" t="s">
        <v>83</v>
      </c>
      <c r="D4" s="104">
        <f t="shared" ref="D4:V4" si="1">SUM(D2:D3)</f>
        <v>3</v>
      </c>
      <c r="E4" s="104">
        <f t="shared" si="1"/>
        <v>3</v>
      </c>
      <c r="F4" s="104">
        <f t="shared" si="1"/>
        <v>0</v>
      </c>
      <c r="G4" s="104">
        <f t="shared" si="1"/>
        <v>3</v>
      </c>
      <c r="H4" s="104">
        <f t="shared" si="1"/>
        <v>0</v>
      </c>
      <c r="I4" s="104">
        <f t="shared" si="1"/>
        <v>2</v>
      </c>
      <c r="J4" s="104">
        <f t="shared" si="1"/>
        <v>3</v>
      </c>
      <c r="K4" s="104">
        <f t="shared" si="1"/>
        <v>2.5</v>
      </c>
      <c r="L4" s="104">
        <f t="shared" si="1"/>
        <v>2.5</v>
      </c>
      <c r="M4" s="104">
        <f t="shared" si="1"/>
        <v>2.5</v>
      </c>
      <c r="N4" s="104">
        <f t="shared" si="1"/>
        <v>3</v>
      </c>
      <c r="O4" s="104">
        <f t="shared" si="1"/>
        <v>2.5</v>
      </c>
      <c r="P4" s="104">
        <f t="shared" si="1"/>
        <v>1.5</v>
      </c>
      <c r="Q4" s="104">
        <f t="shared" si="1"/>
        <v>0</v>
      </c>
      <c r="R4" s="104">
        <f t="shared" si="1"/>
        <v>2.5</v>
      </c>
      <c r="S4" s="104">
        <f t="shared" si="1"/>
        <v>2.5</v>
      </c>
      <c r="T4" s="104">
        <f t="shared" si="1"/>
        <v>2</v>
      </c>
      <c r="U4" s="104">
        <f t="shared" si="1"/>
        <v>2.5</v>
      </c>
      <c r="V4" s="104">
        <f t="shared" si="1"/>
        <v>3</v>
      </c>
    </row>
    <row r="5" hidden="1">
      <c r="A5" s="109"/>
      <c r="B5" s="109"/>
      <c r="C5" s="111" t="s">
        <v>84</v>
      </c>
      <c r="D5" s="118">
        <f>'7. Weightings'!$C$8</f>
        <v>1</v>
      </c>
      <c r="E5" s="104">
        <f t="shared" ref="E5:V5" si="2">(E4/$D$4)*$D$5</f>
        <v>1</v>
      </c>
      <c r="F5" s="137">
        <f t="shared" si="2"/>
        <v>0</v>
      </c>
      <c r="G5" s="137">
        <f t="shared" si="2"/>
        <v>1</v>
      </c>
      <c r="H5" s="137">
        <f t="shared" si="2"/>
        <v>0</v>
      </c>
      <c r="I5" s="137">
        <f t="shared" si="2"/>
        <v>0.6666666667</v>
      </c>
      <c r="J5" s="137">
        <f t="shared" si="2"/>
        <v>1</v>
      </c>
      <c r="K5" s="137">
        <f t="shared" si="2"/>
        <v>0.8333333333</v>
      </c>
      <c r="L5" s="137">
        <f t="shared" si="2"/>
        <v>0.8333333333</v>
      </c>
      <c r="M5" s="137">
        <f t="shared" si="2"/>
        <v>0.8333333333</v>
      </c>
      <c r="N5" s="137">
        <f t="shared" si="2"/>
        <v>1</v>
      </c>
      <c r="O5" s="137">
        <f t="shared" si="2"/>
        <v>0.8333333333</v>
      </c>
      <c r="P5" s="137">
        <f t="shared" si="2"/>
        <v>0.5</v>
      </c>
      <c r="Q5" s="137">
        <f t="shared" si="2"/>
        <v>0</v>
      </c>
      <c r="R5" s="137">
        <f t="shared" si="2"/>
        <v>0.8333333333</v>
      </c>
      <c r="S5" s="137">
        <f t="shared" si="2"/>
        <v>0.8333333333</v>
      </c>
      <c r="T5" s="137">
        <f t="shared" si="2"/>
        <v>0.6666666667</v>
      </c>
      <c r="U5" s="137">
        <f t="shared" si="2"/>
        <v>0.8333333333</v>
      </c>
      <c r="V5" s="137">
        <f t="shared" si="2"/>
        <v>1</v>
      </c>
    </row>
    <row r="6">
      <c r="A6" s="109"/>
      <c r="B6" s="114"/>
      <c r="C6" s="115" t="s">
        <v>85</v>
      </c>
      <c r="D6" s="138"/>
      <c r="E6" s="125">
        <f t="shared" ref="E6:V6" si="3">E5/$D$5</f>
        <v>1</v>
      </c>
      <c r="F6" s="125">
        <f t="shared" si="3"/>
        <v>0</v>
      </c>
      <c r="G6" s="125">
        <f t="shared" si="3"/>
        <v>1</v>
      </c>
      <c r="H6" s="125">
        <f t="shared" si="3"/>
        <v>0</v>
      </c>
      <c r="I6" s="125">
        <f t="shared" si="3"/>
        <v>0.6666666667</v>
      </c>
      <c r="J6" s="125">
        <f t="shared" si="3"/>
        <v>1</v>
      </c>
      <c r="K6" s="125">
        <f t="shared" si="3"/>
        <v>0.8333333333</v>
      </c>
      <c r="L6" s="125">
        <f t="shared" si="3"/>
        <v>0.8333333333</v>
      </c>
      <c r="M6" s="125">
        <f t="shared" si="3"/>
        <v>0.8333333333</v>
      </c>
      <c r="N6" s="125">
        <f t="shared" si="3"/>
        <v>1</v>
      </c>
      <c r="O6" s="125">
        <f t="shared" si="3"/>
        <v>0.8333333333</v>
      </c>
      <c r="P6" s="125">
        <f t="shared" si="3"/>
        <v>0.5</v>
      </c>
      <c r="Q6" s="125">
        <f t="shared" si="3"/>
        <v>0</v>
      </c>
      <c r="R6" s="125">
        <f t="shared" si="3"/>
        <v>0.8333333333</v>
      </c>
      <c r="S6" s="125">
        <f t="shared" si="3"/>
        <v>0.8333333333</v>
      </c>
      <c r="T6" s="125">
        <f t="shared" si="3"/>
        <v>0.6666666667</v>
      </c>
      <c r="U6" s="125">
        <f t="shared" si="3"/>
        <v>0.8333333333</v>
      </c>
      <c r="V6" s="125">
        <f t="shared" si="3"/>
        <v>1</v>
      </c>
    </row>
    <row r="7">
      <c r="A7" s="109"/>
      <c r="B7" s="106" t="str">
        <f>'6. Auto Review | Respect for Hu'!B4</f>
        <v>Identify</v>
      </c>
      <c r="C7" s="107" t="str">
        <f>'6. Auto Review | Respect for Hu'!C4</f>
        <v>The company has a process in place to assess salient human rights risks in their supply chain. </v>
      </c>
      <c r="D7" s="107">
        <f>'6. Auto Review | Respect for Hu'!E4</f>
        <v>1</v>
      </c>
      <c r="E7" s="107">
        <f>'6. Auto Review | Respect for Hu'!I4</f>
        <v>0.5</v>
      </c>
      <c r="F7" s="107">
        <f>'6. Auto Review | Respect for Hu'!K4</f>
        <v>0</v>
      </c>
      <c r="G7" s="107">
        <f>'6. Auto Review | Respect for Hu'!M4</f>
        <v>1</v>
      </c>
      <c r="H7" s="107">
        <f>'6. Auto Review | Respect for Hu'!O4</f>
        <v>0</v>
      </c>
      <c r="I7" s="107">
        <f>'6. Auto Review | Respect for Hu'!Q4</f>
        <v>0</v>
      </c>
      <c r="J7" s="107">
        <f>'6. Auto Review | Respect for Hu'!S4</f>
        <v>0.5</v>
      </c>
      <c r="K7" s="108">
        <f>'6. Auto Review | Respect for Hu'!U4</f>
        <v>0.5</v>
      </c>
      <c r="L7" s="107">
        <f>'6. Auto Review | Respect for Hu'!W4</f>
        <v>0.25</v>
      </c>
      <c r="M7" s="107">
        <f>'6. Auto Review | Respect for Hu'!Y4</f>
        <v>0</v>
      </c>
      <c r="N7" s="107">
        <f>'6. Auto Review | Respect for Hu'!AA4</f>
        <v>1</v>
      </c>
      <c r="O7" s="107">
        <f>'6. Auto Review | Respect for Hu'!AC4</f>
        <v>0.5</v>
      </c>
      <c r="P7" s="107">
        <f>'6. Auto Review | Respect for Hu'!AE4</f>
        <v>0.5</v>
      </c>
      <c r="Q7" s="103">
        <f>'6. Auto Review | Respect for Hu'!AG4</f>
        <v>0</v>
      </c>
      <c r="R7" s="107">
        <f>'6. Auto Review | Respect for Hu'!AI4</f>
        <v>0.75</v>
      </c>
      <c r="S7" s="107">
        <f>'6. Auto Review | Respect for Hu'!AK4</f>
        <v>0.25</v>
      </c>
      <c r="T7" s="107">
        <f>'6. Auto Review | Respect for Hu'!AM4</f>
        <v>0.5</v>
      </c>
      <c r="U7" s="107">
        <f>'6. Auto Review | Respect for Hu'!AO4</f>
        <v>0.25</v>
      </c>
      <c r="V7" s="107">
        <f>'6. Auto Review | Respect for Hu'!AQ4</f>
        <v>0</v>
      </c>
    </row>
    <row r="8">
      <c r="A8" s="109"/>
      <c r="B8" s="109"/>
      <c r="C8" s="107" t="str">
        <f>'6. Auto Review | Respect for Hu'!C5</f>
        <v>The company discloses the salient human rights risks in their supply chain and where they are located.</v>
      </c>
      <c r="D8" s="107">
        <f>'6. Auto Review | Respect for Hu'!E5</f>
        <v>1</v>
      </c>
      <c r="E8" s="107">
        <f>'6. Auto Review | Respect for Hu'!I5</f>
        <v>0.25</v>
      </c>
      <c r="F8" s="107">
        <f>'6. Auto Review | Respect for Hu'!K5</f>
        <v>0</v>
      </c>
      <c r="G8" s="107">
        <f>'6. Auto Review | Respect for Hu'!M5</f>
        <v>1</v>
      </c>
      <c r="H8" s="107">
        <f>'6. Auto Review | Respect for Hu'!O5</f>
        <v>0</v>
      </c>
      <c r="I8" s="107">
        <f>'6. Auto Review | Respect for Hu'!Q5</f>
        <v>0</v>
      </c>
      <c r="J8" s="107">
        <f>'6. Auto Review | Respect for Hu'!S5</f>
        <v>0.25</v>
      </c>
      <c r="K8" s="108">
        <f>'6. Auto Review | Respect for Hu'!U5</f>
        <v>0</v>
      </c>
      <c r="L8" s="107">
        <f>'6. Auto Review | Respect for Hu'!W5</f>
        <v>0.25</v>
      </c>
      <c r="M8" s="107">
        <f>'6. Auto Review | Respect for Hu'!Y5</f>
        <v>0</v>
      </c>
      <c r="N8" s="107">
        <f>'6. Auto Review | Respect for Hu'!AA5</f>
        <v>1</v>
      </c>
      <c r="O8" s="107">
        <f>'6. Auto Review | Respect for Hu'!AC5</f>
        <v>0</v>
      </c>
      <c r="P8" s="107">
        <f>'6. Auto Review | Respect for Hu'!AE5</f>
        <v>0.25</v>
      </c>
      <c r="Q8" s="103">
        <f>'6. Auto Review | Respect for Hu'!AG5</f>
        <v>0</v>
      </c>
      <c r="R8" s="107">
        <f>'6. Auto Review | Respect for Hu'!AI5</f>
        <v>1</v>
      </c>
      <c r="S8" s="107">
        <f>'6. Auto Review | Respect for Hu'!AK5</f>
        <v>1</v>
      </c>
      <c r="T8" s="107">
        <f>'6. Auto Review | Respect for Hu'!AM5</f>
        <v>0.25</v>
      </c>
      <c r="U8" s="107">
        <f>'6. Auto Review | Respect for Hu'!AO5</f>
        <v>0.25</v>
      </c>
      <c r="V8" s="107">
        <f>'6. Auto Review | Respect for Hu'!AQ5</f>
        <v>0</v>
      </c>
    </row>
    <row r="9">
      <c r="A9" s="109"/>
      <c r="B9" s="109"/>
      <c r="C9" s="107" t="str">
        <f>'6. Auto Review | Respect for Hu'!C6</f>
        <v>The company has a process for identifying high risk supplier categories in their supply chain.</v>
      </c>
      <c r="D9" s="107">
        <f>'6. Auto Review | Respect for Hu'!E6</f>
        <v>1</v>
      </c>
      <c r="E9" s="107">
        <f>'6. Auto Review | Respect for Hu'!I6</f>
        <v>1</v>
      </c>
      <c r="F9" s="107">
        <f>'6. Auto Review | Respect for Hu'!K6</f>
        <v>0</v>
      </c>
      <c r="G9" s="107">
        <f>'6. Auto Review | Respect for Hu'!M6</f>
        <v>0.75</v>
      </c>
      <c r="H9" s="107">
        <f>'6. Auto Review | Respect for Hu'!O6</f>
        <v>0</v>
      </c>
      <c r="I9" s="107">
        <f>'6. Auto Review | Respect for Hu'!Q6</f>
        <v>0</v>
      </c>
      <c r="J9" s="107">
        <f>'6. Auto Review | Respect for Hu'!S6</f>
        <v>0</v>
      </c>
      <c r="K9" s="108">
        <f>'6. Auto Review | Respect for Hu'!U6</f>
        <v>0</v>
      </c>
      <c r="L9" s="107">
        <f>'6. Auto Review | Respect for Hu'!W6</f>
        <v>0</v>
      </c>
      <c r="M9" s="107">
        <f>'6. Auto Review | Respect for Hu'!Y6</f>
        <v>0</v>
      </c>
      <c r="N9" s="107">
        <f>'6. Auto Review | Respect for Hu'!AA6</f>
        <v>1</v>
      </c>
      <c r="O9" s="107">
        <f>'6. Auto Review | Respect for Hu'!AC6</f>
        <v>0</v>
      </c>
      <c r="P9" s="107">
        <f>'6. Auto Review | Respect for Hu'!AE6</f>
        <v>0.5</v>
      </c>
      <c r="Q9" s="103">
        <f>'6. Auto Review | Respect for Hu'!AG6</f>
        <v>0</v>
      </c>
      <c r="R9" s="107">
        <f>'6. Auto Review | Respect for Hu'!AI6</f>
        <v>0.75</v>
      </c>
      <c r="S9" s="107">
        <f>'6. Auto Review | Respect for Hu'!AK6</f>
        <v>0.75</v>
      </c>
      <c r="T9" s="107">
        <f>'6. Auto Review | Respect for Hu'!AM6</f>
        <v>0</v>
      </c>
      <c r="U9" s="107">
        <f>'6. Auto Review | Respect for Hu'!AO6</f>
        <v>0.5</v>
      </c>
      <c r="V9" s="107">
        <f>'6. Auto Review | Respect for Hu'!AQ6</f>
        <v>0.75</v>
      </c>
    </row>
    <row r="10" hidden="1">
      <c r="A10" s="109"/>
      <c r="B10" s="109"/>
      <c r="C10" s="104" t="s">
        <v>86</v>
      </c>
      <c r="D10" s="104">
        <f t="shared" ref="D10:V10" si="4">SUM(D7:D9)</f>
        <v>3</v>
      </c>
      <c r="E10" s="104">
        <f t="shared" si="4"/>
        <v>1.75</v>
      </c>
      <c r="F10" s="104">
        <f t="shared" si="4"/>
        <v>0</v>
      </c>
      <c r="G10" s="104">
        <f t="shared" si="4"/>
        <v>2.75</v>
      </c>
      <c r="H10" s="104">
        <f t="shared" si="4"/>
        <v>0</v>
      </c>
      <c r="I10" s="104">
        <f t="shared" si="4"/>
        <v>0</v>
      </c>
      <c r="J10" s="104">
        <f t="shared" si="4"/>
        <v>0.75</v>
      </c>
      <c r="K10" s="104">
        <f t="shared" si="4"/>
        <v>0.5</v>
      </c>
      <c r="L10" s="104">
        <f t="shared" si="4"/>
        <v>0.5</v>
      </c>
      <c r="M10" s="104">
        <f t="shared" si="4"/>
        <v>0</v>
      </c>
      <c r="N10" s="104">
        <f t="shared" si="4"/>
        <v>3</v>
      </c>
      <c r="O10" s="104">
        <f t="shared" si="4"/>
        <v>0.5</v>
      </c>
      <c r="P10" s="104">
        <f t="shared" si="4"/>
        <v>1.25</v>
      </c>
      <c r="Q10" s="104">
        <f t="shared" si="4"/>
        <v>0</v>
      </c>
      <c r="R10" s="104">
        <f t="shared" si="4"/>
        <v>2.5</v>
      </c>
      <c r="S10" s="104">
        <f t="shared" si="4"/>
        <v>2</v>
      </c>
      <c r="T10" s="104">
        <f t="shared" si="4"/>
        <v>0.75</v>
      </c>
      <c r="U10" s="104">
        <f t="shared" si="4"/>
        <v>1</v>
      </c>
      <c r="V10" s="104">
        <f t="shared" si="4"/>
        <v>0.75</v>
      </c>
    </row>
    <row r="11" hidden="1">
      <c r="A11" s="109"/>
      <c r="B11" s="109"/>
      <c r="C11" s="111" t="s">
        <v>87</v>
      </c>
      <c r="D11" s="118">
        <f>'7. Weightings'!$C$9</f>
        <v>1.5</v>
      </c>
      <c r="E11" s="137">
        <f t="shared" ref="E11:V11" si="5">(E10/$D$10)*$D$11</f>
        <v>0.875</v>
      </c>
      <c r="F11" s="137">
        <f t="shared" si="5"/>
        <v>0</v>
      </c>
      <c r="G11" s="137">
        <f t="shared" si="5"/>
        <v>1.375</v>
      </c>
      <c r="H11" s="137">
        <f t="shared" si="5"/>
        <v>0</v>
      </c>
      <c r="I11" s="137">
        <f t="shared" si="5"/>
        <v>0</v>
      </c>
      <c r="J11" s="137">
        <f t="shared" si="5"/>
        <v>0.375</v>
      </c>
      <c r="K11" s="137">
        <f t="shared" si="5"/>
        <v>0.25</v>
      </c>
      <c r="L11" s="137">
        <f t="shared" si="5"/>
        <v>0.25</v>
      </c>
      <c r="M11" s="137">
        <f t="shared" si="5"/>
        <v>0</v>
      </c>
      <c r="N11" s="137">
        <f t="shared" si="5"/>
        <v>1.5</v>
      </c>
      <c r="O11" s="137">
        <f t="shared" si="5"/>
        <v>0.25</v>
      </c>
      <c r="P11" s="137">
        <f t="shared" si="5"/>
        <v>0.625</v>
      </c>
      <c r="Q11" s="137">
        <f t="shared" si="5"/>
        <v>0</v>
      </c>
      <c r="R11" s="137">
        <f t="shared" si="5"/>
        <v>1.25</v>
      </c>
      <c r="S11" s="137">
        <f t="shared" si="5"/>
        <v>1</v>
      </c>
      <c r="T11" s="137">
        <f t="shared" si="5"/>
        <v>0.375</v>
      </c>
      <c r="U11" s="137">
        <f t="shared" si="5"/>
        <v>0.5</v>
      </c>
      <c r="V11" s="137">
        <f t="shared" si="5"/>
        <v>0.375</v>
      </c>
    </row>
    <row r="12">
      <c r="A12" s="109"/>
      <c r="B12" s="114"/>
      <c r="C12" s="115" t="s">
        <v>88</v>
      </c>
      <c r="D12" s="138"/>
      <c r="E12" s="125">
        <f t="shared" ref="E12:V12" si="6">E11/$D$11</f>
        <v>0.5833333333</v>
      </c>
      <c r="F12" s="125">
        <f t="shared" si="6"/>
        <v>0</v>
      </c>
      <c r="G12" s="125">
        <f t="shared" si="6"/>
        <v>0.9166666667</v>
      </c>
      <c r="H12" s="125">
        <f t="shared" si="6"/>
        <v>0</v>
      </c>
      <c r="I12" s="125">
        <f t="shared" si="6"/>
        <v>0</v>
      </c>
      <c r="J12" s="125">
        <f t="shared" si="6"/>
        <v>0.25</v>
      </c>
      <c r="K12" s="125">
        <f t="shared" si="6"/>
        <v>0.1666666667</v>
      </c>
      <c r="L12" s="125">
        <f t="shared" si="6"/>
        <v>0.1666666667</v>
      </c>
      <c r="M12" s="125">
        <f t="shared" si="6"/>
        <v>0</v>
      </c>
      <c r="N12" s="125">
        <f t="shared" si="6"/>
        <v>1</v>
      </c>
      <c r="O12" s="125">
        <f t="shared" si="6"/>
        <v>0.1666666667</v>
      </c>
      <c r="P12" s="125">
        <f t="shared" si="6"/>
        <v>0.4166666667</v>
      </c>
      <c r="Q12" s="125">
        <f t="shared" si="6"/>
        <v>0</v>
      </c>
      <c r="R12" s="125">
        <f t="shared" si="6"/>
        <v>0.8333333333</v>
      </c>
      <c r="S12" s="125">
        <f t="shared" si="6"/>
        <v>0.6666666667</v>
      </c>
      <c r="T12" s="125">
        <f t="shared" si="6"/>
        <v>0.25</v>
      </c>
      <c r="U12" s="125">
        <f t="shared" si="6"/>
        <v>0.3333333333</v>
      </c>
      <c r="V12" s="125">
        <f t="shared" si="6"/>
        <v>0.25</v>
      </c>
    </row>
    <row r="13">
      <c r="A13" s="109"/>
      <c r="B13" s="106" t="str">
        <f>'6. Auto Review | Respect for Hu'!B7</f>
        <v>Prevent, Mitigate and Account</v>
      </c>
      <c r="C13" s="107" t="str">
        <f>'6. Auto Review | Respect for Hu'!C7</f>
        <v>The company assesses the risk of adverse human rights impacts with suppliers prior to entering into any contracts.</v>
      </c>
      <c r="D13" s="107">
        <f>'6. Auto Review | Respect for Hu'!E7</f>
        <v>2</v>
      </c>
      <c r="E13" s="107">
        <f>'6. Auto Review | Respect for Hu'!I7</f>
        <v>1</v>
      </c>
      <c r="F13" s="107">
        <f>'6. Auto Review | Respect for Hu'!K7</f>
        <v>0.5</v>
      </c>
      <c r="G13" s="107">
        <f>'6. Auto Review | Respect for Hu'!M7</f>
        <v>1</v>
      </c>
      <c r="H13" s="107">
        <f>'6. Auto Review | Respect for Hu'!O7</f>
        <v>0</v>
      </c>
      <c r="I13" s="107">
        <f>'6. Auto Review | Respect for Hu'!Q7</f>
        <v>0</v>
      </c>
      <c r="J13" s="107">
        <f>'6. Auto Review | Respect for Hu'!S7</f>
        <v>0</v>
      </c>
      <c r="K13" s="108">
        <f>'6. Auto Review | Respect for Hu'!U7</f>
        <v>0</v>
      </c>
      <c r="L13" s="107">
        <f>'6. Auto Review | Respect for Hu'!W7</f>
        <v>1.5</v>
      </c>
      <c r="M13" s="107">
        <f>'6. Auto Review | Respect for Hu'!Y7</f>
        <v>1.5</v>
      </c>
      <c r="N13" s="107">
        <f>'6. Auto Review | Respect for Hu'!AA7</f>
        <v>1</v>
      </c>
      <c r="O13" s="107">
        <f>'6. Auto Review | Respect for Hu'!AC7</f>
        <v>1</v>
      </c>
      <c r="P13" s="107">
        <f>'6. Auto Review | Respect for Hu'!AE7</f>
        <v>1</v>
      </c>
      <c r="Q13" s="103">
        <f>'6. Auto Review | Respect for Hu'!AG7</f>
        <v>0</v>
      </c>
      <c r="R13" s="107">
        <f>'6. Auto Review | Respect for Hu'!AI7</f>
        <v>1.5</v>
      </c>
      <c r="S13" s="107">
        <f>'6. Auto Review | Respect for Hu'!AK7</f>
        <v>0</v>
      </c>
      <c r="T13" s="107">
        <f>'6. Auto Review | Respect for Hu'!AM7</f>
        <v>0</v>
      </c>
      <c r="U13" s="107">
        <f>'6. Auto Review | Respect for Hu'!AO7</f>
        <v>1.5</v>
      </c>
      <c r="V13" s="107">
        <f>'6. Auto Review | Respect for Hu'!AQ7</f>
        <v>1</v>
      </c>
    </row>
    <row r="14">
      <c r="A14" s="109"/>
      <c r="B14" s="109"/>
      <c r="C14" s="107" t="str">
        <f>'6. Auto Review | Respect for Hu'!C8</f>
        <v>The company discloses how it monitors/audits suppliers for compliance with the supplier code of conduct during the contract period.</v>
      </c>
      <c r="D14" s="107">
        <f>'6. Auto Review | Respect for Hu'!E8</f>
        <v>2</v>
      </c>
      <c r="E14" s="107">
        <f>'6. Auto Review | Respect for Hu'!I8</f>
        <v>2</v>
      </c>
      <c r="F14" s="107">
        <f>'6. Auto Review | Respect for Hu'!K8</f>
        <v>0.5</v>
      </c>
      <c r="G14" s="107">
        <f>'6. Auto Review | Respect for Hu'!M8</f>
        <v>2</v>
      </c>
      <c r="H14" s="107">
        <f>'6. Auto Review | Respect for Hu'!O8</f>
        <v>0.5</v>
      </c>
      <c r="I14" s="107">
        <f>'6. Auto Review | Respect for Hu'!Q8</f>
        <v>1</v>
      </c>
      <c r="J14" s="107">
        <f>'6. Auto Review | Respect for Hu'!S8</f>
        <v>0.5</v>
      </c>
      <c r="K14" s="108">
        <f>'6. Auto Review | Respect for Hu'!U8</f>
        <v>0.5</v>
      </c>
      <c r="L14" s="107">
        <f>'6. Auto Review | Respect for Hu'!W8</f>
        <v>0.5</v>
      </c>
      <c r="M14" s="107">
        <f>'6. Auto Review | Respect for Hu'!Y8</f>
        <v>0</v>
      </c>
      <c r="N14" s="107">
        <f>'6. Auto Review | Respect for Hu'!AA8</f>
        <v>1</v>
      </c>
      <c r="O14" s="107">
        <f>'6. Auto Review | Respect for Hu'!AC8</f>
        <v>0.5</v>
      </c>
      <c r="P14" s="107">
        <f>'6. Auto Review | Respect for Hu'!AE8</f>
        <v>0.5</v>
      </c>
      <c r="Q14" s="103">
        <f>'6. Auto Review | Respect for Hu'!AG8</f>
        <v>0</v>
      </c>
      <c r="R14" s="107">
        <f>'6. Auto Review | Respect for Hu'!AI8</f>
        <v>2</v>
      </c>
      <c r="S14" s="107">
        <f>'6. Auto Review | Respect for Hu'!AK8</f>
        <v>1.5</v>
      </c>
      <c r="T14" s="107">
        <f>'6. Auto Review | Respect for Hu'!AM8</f>
        <v>0</v>
      </c>
      <c r="U14" s="107">
        <f>'6. Auto Review | Respect for Hu'!AO8</f>
        <v>1</v>
      </c>
      <c r="V14" s="107">
        <f>'6. Auto Review | Respect for Hu'!AQ8</f>
        <v>2</v>
      </c>
    </row>
    <row r="15">
      <c r="A15" s="109"/>
      <c r="B15" s="109"/>
      <c r="C15" s="107" t="str">
        <f>'6. Auto Review | Respect for Hu'!C9</f>
        <v>The company reports on how it is prepared to respond if it finds non-conformances with the Supplier Code of Conduct in its supply chains.</v>
      </c>
      <c r="D15" s="107">
        <f>'6. Auto Review | Respect for Hu'!E9</f>
        <v>1.5</v>
      </c>
      <c r="E15" s="107">
        <f>'6. Auto Review | Respect for Hu'!I9</f>
        <v>1.5</v>
      </c>
      <c r="F15" s="107">
        <f>'6. Auto Review | Respect for Hu'!K9</f>
        <v>1</v>
      </c>
      <c r="G15" s="107">
        <f>'6. Auto Review | Respect for Hu'!M9</f>
        <v>1.5</v>
      </c>
      <c r="H15" s="107">
        <f>'6. Auto Review | Respect for Hu'!O9</f>
        <v>0</v>
      </c>
      <c r="I15" s="107">
        <f>'6. Auto Review | Respect for Hu'!Q9</f>
        <v>0</v>
      </c>
      <c r="J15" s="107">
        <f>'6. Auto Review | Respect for Hu'!S9</f>
        <v>1</v>
      </c>
      <c r="K15" s="108">
        <f>'6. Auto Review | Respect for Hu'!U9</f>
        <v>0</v>
      </c>
      <c r="L15" s="107">
        <f>'6. Auto Review | Respect for Hu'!W9</f>
        <v>1</v>
      </c>
      <c r="M15" s="107">
        <f>'6. Auto Review | Respect for Hu'!Y9</f>
        <v>0</v>
      </c>
      <c r="N15" s="107">
        <f>'6. Auto Review | Respect for Hu'!AA9</f>
        <v>1</v>
      </c>
      <c r="O15" s="107">
        <f>'6. Auto Review | Respect for Hu'!AC9</f>
        <v>1</v>
      </c>
      <c r="P15" s="107">
        <f>'6. Auto Review | Respect for Hu'!AE9</f>
        <v>1</v>
      </c>
      <c r="Q15" s="103">
        <f>'6. Auto Review | Respect for Hu'!AG9</f>
        <v>0</v>
      </c>
      <c r="R15" s="107">
        <f>'6. Auto Review | Respect for Hu'!AI9</f>
        <v>1.5</v>
      </c>
      <c r="S15" s="107">
        <f>'6. Auto Review | Respect for Hu'!AK9</f>
        <v>1</v>
      </c>
      <c r="T15" s="107">
        <f>'6. Auto Review | Respect for Hu'!AM9</f>
        <v>0.5</v>
      </c>
      <c r="U15" s="107">
        <f>'6. Auto Review | Respect for Hu'!AO9</f>
        <v>0.5</v>
      </c>
      <c r="V15" s="107">
        <f>'6. Auto Review | Respect for Hu'!AQ9</f>
        <v>1.5</v>
      </c>
    </row>
    <row r="16">
      <c r="A16" s="109"/>
      <c r="B16" s="109"/>
      <c r="C16" s="107" t="str">
        <f>'6. Auto Review | Respect for Hu'!C10</f>
        <v>The company discloses how they verify the implementation of corrective actions.</v>
      </c>
      <c r="D16" s="107">
        <f>'6. Auto Review | Respect for Hu'!E10</f>
        <v>1</v>
      </c>
      <c r="E16" s="107">
        <f>'6. Auto Review | Respect for Hu'!I10</f>
        <v>1</v>
      </c>
      <c r="F16" s="107">
        <f>'6. Auto Review | Respect for Hu'!K10</f>
        <v>0</v>
      </c>
      <c r="G16" s="107">
        <f>'6. Auto Review | Respect for Hu'!M10</f>
        <v>1</v>
      </c>
      <c r="H16" s="107">
        <f>'6. Auto Review | Respect for Hu'!O10</f>
        <v>0</v>
      </c>
      <c r="I16" s="107">
        <f>'6. Auto Review | Respect for Hu'!Q10</f>
        <v>0</v>
      </c>
      <c r="J16" s="107">
        <f>'6. Auto Review | Respect for Hu'!S10</f>
        <v>0</v>
      </c>
      <c r="K16" s="108">
        <f>'6. Auto Review | Respect for Hu'!U10</f>
        <v>0</v>
      </c>
      <c r="L16" s="107">
        <f>'6. Auto Review | Respect for Hu'!W10</f>
        <v>0</v>
      </c>
      <c r="M16" s="107">
        <f>'6. Auto Review | Respect for Hu'!Y10</f>
        <v>0</v>
      </c>
      <c r="N16" s="107">
        <f>'6. Auto Review | Respect for Hu'!AA10</f>
        <v>1</v>
      </c>
      <c r="O16" s="107">
        <f>'6. Auto Review | Respect for Hu'!AC10</f>
        <v>0</v>
      </c>
      <c r="P16" s="107">
        <f>'6. Auto Review | Respect for Hu'!AE10</f>
        <v>1</v>
      </c>
      <c r="Q16" s="103">
        <f>'6. Auto Review | Respect for Hu'!AG10</f>
        <v>0</v>
      </c>
      <c r="R16" s="107">
        <f>'6. Auto Review | Respect for Hu'!AI10</f>
        <v>1</v>
      </c>
      <c r="S16" s="107">
        <f>'6. Auto Review | Respect for Hu'!AK10</f>
        <v>1</v>
      </c>
      <c r="T16" s="107">
        <f>'6. Auto Review | Respect for Hu'!AM10</f>
        <v>0</v>
      </c>
      <c r="U16" s="107">
        <f>'6. Auto Review | Respect for Hu'!AO10</f>
        <v>0.25</v>
      </c>
      <c r="V16" s="107">
        <f>'6. Auto Review | Respect for Hu'!AQ10</f>
        <v>0.25</v>
      </c>
    </row>
    <row r="17" hidden="1">
      <c r="A17" s="109"/>
      <c r="B17" s="109"/>
      <c r="C17" s="104" t="s">
        <v>89</v>
      </c>
      <c r="D17" s="104">
        <f t="shared" ref="D17:V17" si="7">SUM(D13:D16)</f>
        <v>6.5</v>
      </c>
      <c r="E17" s="104">
        <f t="shared" si="7"/>
        <v>5.5</v>
      </c>
      <c r="F17" s="104">
        <f t="shared" si="7"/>
        <v>2</v>
      </c>
      <c r="G17" s="104">
        <f t="shared" si="7"/>
        <v>5.5</v>
      </c>
      <c r="H17" s="104">
        <f t="shared" si="7"/>
        <v>0.5</v>
      </c>
      <c r="I17" s="104">
        <f t="shared" si="7"/>
        <v>1</v>
      </c>
      <c r="J17" s="104">
        <f t="shared" si="7"/>
        <v>1.5</v>
      </c>
      <c r="K17" s="104">
        <f t="shared" si="7"/>
        <v>0.5</v>
      </c>
      <c r="L17" s="104">
        <f t="shared" si="7"/>
        <v>3</v>
      </c>
      <c r="M17" s="104">
        <f t="shared" si="7"/>
        <v>1.5</v>
      </c>
      <c r="N17" s="104">
        <f t="shared" si="7"/>
        <v>4</v>
      </c>
      <c r="O17" s="104">
        <f t="shared" si="7"/>
        <v>2.5</v>
      </c>
      <c r="P17" s="104">
        <f t="shared" si="7"/>
        <v>3.5</v>
      </c>
      <c r="Q17" s="104">
        <f t="shared" si="7"/>
        <v>0</v>
      </c>
      <c r="R17" s="104">
        <f t="shared" si="7"/>
        <v>6</v>
      </c>
      <c r="S17" s="104">
        <f t="shared" si="7"/>
        <v>3.5</v>
      </c>
      <c r="T17" s="104">
        <f t="shared" si="7"/>
        <v>0.5</v>
      </c>
      <c r="U17" s="104">
        <f t="shared" si="7"/>
        <v>3.25</v>
      </c>
      <c r="V17" s="104">
        <f t="shared" si="7"/>
        <v>4.75</v>
      </c>
    </row>
    <row r="18" hidden="1">
      <c r="A18" s="109"/>
      <c r="B18" s="109"/>
      <c r="C18" s="111" t="s">
        <v>90</v>
      </c>
      <c r="D18" s="118">
        <f>'7. Weightings'!$C$10</f>
        <v>2</v>
      </c>
      <c r="E18" s="137">
        <f t="shared" ref="E18:V18" si="8">(E17/$D$17)*$D$18</f>
        <v>1.692307692</v>
      </c>
      <c r="F18" s="137">
        <f t="shared" si="8"/>
        <v>0.6153846154</v>
      </c>
      <c r="G18" s="137">
        <f t="shared" si="8"/>
        <v>1.692307692</v>
      </c>
      <c r="H18" s="137">
        <f t="shared" si="8"/>
        <v>0.1538461538</v>
      </c>
      <c r="I18" s="137">
        <f t="shared" si="8"/>
        <v>0.3076923077</v>
      </c>
      <c r="J18" s="137">
        <f t="shared" si="8"/>
        <v>0.4615384615</v>
      </c>
      <c r="K18" s="137">
        <f t="shared" si="8"/>
        <v>0.1538461538</v>
      </c>
      <c r="L18" s="137">
        <f t="shared" si="8"/>
        <v>0.9230769231</v>
      </c>
      <c r="M18" s="137">
        <f t="shared" si="8"/>
        <v>0.4615384615</v>
      </c>
      <c r="N18" s="137">
        <f t="shared" si="8"/>
        <v>1.230769231</v>
      </c>
      <c r="O18" s="137">
        <f t="shared" si="8"/>
        <v>0.7692307692</v>
      </c>
      <c r="P18" s="137">
        <f t="shared" si="8"/>
        <v>1.076923077</v>
      </c>
      <c r="Q18" s="137">
        <f t="shared" si="8"/>
        <v>0</v>
      </c>
      <c r="R18" s="137">
        <f t="shared" si="8"/>
        <v>1.846153846</v>
      </c>
      <c r="S18" s="137">
        <f t="shared" si="8"/>
        <v>1.076923077</v>
      </c>
      <c r="T18" s="137">
        <f t="shared" si="8"/>
        <v>0.1538461538</v>
      </c>
      <c r="U18" s="137">
        <f t="shared" si="8"/>
        <v>1</v>
      </c>
      <c r="V18" s="137">
        <f t="shared" si="8"/>
        <v>1.461538462</v>
      </c>
    </row>
    <row r="19">
      <c r="A19" s="109"/>
      <c r="B19" s="114"/>
      <c r="C19" s="115" t="s">
        <v>91</v>
      </c>
      <c r="D19" s="138"/>
      <c r="E19" s="125">
        <f t="shared" ref="E19:V19" si="9">E18/$D$18</f>
        <v>0.8461538462</v>
      </c>
      <c r="F19" s="125">
        <f t="shared" si="9"/>
        <v>0.3076923077</v>
      </c>
      <c r="G19" s="125">
        <f t="shared" si="9"/>
        <v>0.8461538462</v>
      </c>
      <c r="H19" s="125">
        <f t="shared" si="9"/>
        <v>0.07692307692</v>
      </c>
      <c r="I19" s="125">
        <f t="shared" si="9"/>
        <v>0.1538461538</v>
      </c>
      <c r="J19" s="125">
        <f t="shared" si="9"/>
        <v>0.2307692308</v>
      </c>
      <c r="K19" s="125">
        <f t="shared" si="9"/>
        <v>0.07692307692</v>
      </c>
      <c r="L19" s="125">
        <f t="shared" si="9"/>
        <v>0.4615384615</v>
      </c>
      <c r="M19" s="125">
        <f t="shared" si="9"/>
        <v>0.2307692308</v>
      </c>
      <c r="N19" s="125">
        <f t="shared" si="9"/>
        <v>0.6153846154</v>
      </c>
      <c r="O19" s="125">
        <f t="shared" si="9"/>
        <v>0.3846153846</v>
      </c>
      <c r="P19" s="125">
        <f t="shared" si="9"/>
        <v>0.5384615385</v>
      </c>
      <c r="Q19" s="125">
        <f t="shared" si="9"/>
        <v>0</v>
      </c>
      <c r="R19" s="125">
        <f t="shared" si="9"/>
        <v>0.9230769231</v>
      </c>
      <c r="S19" s="125">
        <f t="shared" si="9"/>
        <v>0.5384615385</v>
      </c>
      <c r="T19" s="125">
        <f t="shared" si="9"/>
        <v>0.07692307692</v>
      </c>
      <c r="U19" s="125">
        <f t="shared" si="9"/>
        <v>0.5</v>
      </c>
      <c r="V19" s="125">
        <f t="shared" si="9"/>
        <v>0.7307692308</v>
      </c>
    </row>
    <row r="20">
      <c r="A20" s="109"/>
      <c r="B20" s="106" t="str">
        <f>'6. Auto Review | Respect for Hu'!B11</f>
        <v>Remedy</v>
      </c>
      <c r="C20" s="107" t="str">
        <f>'6. Auto Review | Respect for Hu'!C11</f>
        <v>The company has put in place a formal mechanism whereby workers, suppliers, suppliers' workers (in any tier) and other external stakeholders can raise grievances regarding adverse human rights impacts in their supply chain to an impartial entity.</v>
      </c>
      <c r="D20" s="107">
        <f>'6. Auto Review | Respect for Hu'!E11</f>
        <v>2</v>
      </c>
      <c r="E20" s="107">
        <f>'6. Auto Review | Respect for Hu'!I11</f>
        <v>0.6</v>
      </c>
      <c r="F20" s="107">
        <f>'6. Auto Review | Respect for Hu'!K11</f>
        <v>0</v>
      </c>
      <c r="G20" s="107">
        <f>'6. Auto Review | Respect for Hu'!M11</f>
        <v>1</v>
      </c>
      <c r="H20" s="107">
        <f>'6. Auto Review | Respect for Hu'!O11</f>
        <v>0</v>
      </c>
      <c r="I20" s="107">
        <f>'6. Auto Review | Respect for Hu'!Q11</f>
        <v>0.2</v>
      </c>
      <c r="J20" s="107">
        <f>'6. Auto Review | Respect for Hu'!S11</f>
        <v>1</v>
      </c>
      <c r="K20" s="108">
        <f>'6. Auto Review | Respect for Hu'!U11</f>
        <v>0</v>
      </c>
      <c r="L20" s="107">
        <f>'6. Auto Review | Respect for Hu'!W11</f>
        <v>0.6</v>
      </c>
      <c r="M20" s="107">
        <f>'6. Auto Review | Respect for Hu'!Y11</f>
        <v>0.2</v>
      </c>
      <c r="N20" s="107">
        <f>'6. Auto Review | Respect for Hu'!AA11</f>
        <v>1</v>
      </c>
      <c r="O20" s="107">
        <f>'6. Auto Review | Respect for Hu'!AC11</f>
        <v>0.2</v>
      </c>
      <c r="P20" s="107">
        <f>'6. Auto Review | Respect for Hu'!AE11</f>
        <v>0.6</v>
      </c>
      <c r="Q20" s="103">
        <f>'6. Auto Review | Respect for Hu'!AG11</f>
        <v>0</v>
      </c>
      <c r="R20" s="107">
        <f>'6. Auto Review | Respect for Hu'!AI11</f>
        <v>1</v>
      </c>
      <c r="S20" s="107">
        <f>'6. Auto Review | Respect for Hu'!AK11</f>
        <v>1</v>
      </c>
      <c r="T20" s="107">
        <f>'6. Auto Review | Respect for Hu'!AM11</f>
        <v>0.2</v>
      </c>
      <c r="U20" s="107">
        <f>'6. Auto Review | Respect for Hu'!AO11</f>
        <v>1</v>
      </c>
      <c r="V20" s="107">
        <f>'6. Auto Review | Respect for Hu'!AQ11</f>
        <v>1</v>
      </c>
    </row>
    <row r="21">
      <c r="A21" s="109"/>
      <c r="B21" s="109"/>
      <c r="C21" s="107" t="str">
        <f>'6. Auto Review | Respect for Hu'!C12</f>
        <v>The company discloses data about the practical operation of their due diligence mechanism, such as the number of grievances filed, addressed, and resolved, or an evaluation of the effectiveness of the mechanism. </v>
      </c>
      <c r="D21" s="107">
        <f>'6. Auto Review | Respect for Hu'!E12</f>
        <v>1</v>
      </c>
      <c r="E21" s="107">
        <f>'6. Auto Review | Respect for Hu'!I12</f>
        <v>0</v>
      </c>
      <c r="F21" s="107">
        <f>'6. Auto Review | Respect for Hu'!K12</f>
        <v>0</v>
      </c>
      <c r="G21" s="107">
        <f>'6. Auto Review | Respect for Hu'!M12</f>
        <v>0</v>
      </c>
      <c r="H21" s="107">
        <f>'6. Auto Review | Respect for Hu'!O12</f>
        <v>0</v>
      </c>
      <c r="I21" s="107">
        <f>'6. Auto Review | Respect for Hu'!Q12</f>
        <v>0</v>
      </c>
      <c r="J21" s="107">
        <f>'6. Auto Review | Respect for Hu'!S12</f>
        <v>0.25</v>
      </c>
      <c r="K21" s="108">
        <f>'6. Auto Review | Respect for Hu'!U12</f>
        <v>0.5</v>
      </c>
      <c r="L21" s="107">
        <f>'6. Auto Review | Respect for Hu'!W12</f>
        <v>0</v>
      </c>
      <c r="M21" s="107">
        <f>'6. Auto Review | Respect for Hu'!Y12</f>
        <v>0</v>
      </c>
      <c r="N21" s="107">
        <f>'6. Auto Review | Respect for Hu'!AA12</f>
        <v>0.5</v>
      </c>
      <c r="O21" s="107">
        <f>'6. Auto Review | Respect for Hu'!AC12</f>
        <v>0</v>
      </c>
      <c r="P21" s="107">
        <f>'6. Auto Review | Respect for Hu'!AE12</f>
        <v>0.25</v>
      </c>
      <c r="Q21" s="103">
        <f>'6. Auto Review | Respect for Hu'!AG12</f>
        <v>0</v>
      </c>
      <c r="R21" s="107">
        <f>'6. Auto Review | Respect for Hu'!AI12</f>
        <v>1</v>
      </c>
      <c r="S21" s="107">
        <f>'6. Auto Review | Respect for Hu'!AK12</f>
        <v>0</v>
      </c>
      <c r="T21" s="107">
        <f>'6. Auto Review | Respect for Hu'!AM12</f>
        <v>0</v>
      </c>
      <c r="U21" s="107">
        <f>'6. Auto Review | Respect for Hu'!AO12</f>
        <v>1</v>
      </c>
      <c r="V21" s="107">
        <f>'6. Auto Review | Respect for Hu'!AQ12</f>
        <v>0.5</v>
      </c>
    </row>
    <row r="22" ht="15.75" customHeight="1">
      <c r="A22" s="109"/>
      <c r="B22" s="109"/>
      <c r="C22" s="107" t="str">
        <f>'6. Auto Review | Respect for Hu'!C13</f>
        <v>The company has put in place a remedy process.</v>
      </c>
      <c r="D22" s="107">
        <f>'6. Auto Review | Respect for Hu'!E13</f>
        <v>2</v>
      </c>
      <c r="E22" s="107">
        <f>'6. Auto Review | Respect for Hu'!I13</f>
        <v>0</v>
      </c>
      <c r="F22" s="107">
        <f>'6. Auto Review | Respect for Hu'!K13</f>
        <v>0</v>
      </c>
      <c r="G22" s="107">
        <f>'6. Auto Review | Respect for Hu'!M13</f>
        <v>0.5</v>
      </c>
      <c r="H22" s="107">
        <f>'6. Auto Review | Respect for Hu'!O13</f>
        <v>0</v>
      </c>
      <c r="I22" s="107">
        <f>'6. Auto Review | Respect for Hu'!Q13</f>
        <v>0</v>
      </c>
      <c r="J22" s="107">
        <f>'6. Auto Review | Respect for Hu'!S13</f>
        <v>1</v>
      </c>
      <c r="K22" s="103">
        <f>'6. Auto Review | Respect for Hu'!U13</f>
        <v>0</v>
      </c>
      <c r="L22" s="107">
        <f>'6. Auto Review | Respect for Hu'!W13</f>
        <v>0</v>
      </c>
      <c r="M22" s="107">
        <f>'6. Auto Review | Respect for Hu'!Y13</f>
        <v>0</v>
      </c>
      <c r="N22" s="107">
        <f>'6. Auto Review | Respect for Hu'!AA13</f>
        <v>0.5</v>
      </c>
      <c r="O22" s="107">
        <f>'6. Auto Review | Respect for Hu'!AC13</f>
        <v>0</v>
      </c>
      <c r="P22" s="107">
        <f>'6. Auto Review | Respect for Hu'!AE13</f>
        <v>0</v>
      </c>
      <c r="Q22" s="103">
        <f>'6. Auto Review | Respect for Hu'!AG13</f>
        <v>0</v>
      </c>
      <c r="R22" s="107">
        <f>'6. Auto Review | Respect for Hu'!AI13</f>
        <v>0.5</v>
      </c>
      <c r="S22" s="107">
        <f>'6. Auto Review | Respect for Hu'!AK13</f>
        <v>0</v>
      </c>
      <c r="T22" s="107">
        <f>'6. Auto Review | Respect for Hu'!AM13</f>
        <v>0</v>
      </c>
      <c r="U22" s="107">
        <f>'6. Auto Review | Respect for Hu'!AO13</f>
        <v>0</v>
      </c>
      <c r="V22" s="107">
        <f>'6. Auto Review | Respect for Hu'!AQ13</f>
        <v>0</v>
      </c>
    </row>
    <row r="23" ht="15.75" hidden="1" customHeight="1">
      <c r="A23" s="109"/>
      <c r="B23" s="109"/>
      <c r="C23" s="104" t="s">
        <v>92</v>
      </c>
      <c r="D23" s="104">
        <f t="shared" ref="D23:V23" si="10">SUM(D20:D22)</f>
        <v>5</v>
      </c>
      <c r="E23" s="104">
        <f t="shared" si="10"/>
        <v>0.6</v>
      </c>
      <c r="F23" s="104">
        <f t="shared" si="10"/>
        <v>0</v>
      </c>
      <c r="G23" s="104">
        <f t="shared" si="10"/>
        <v>1.5</v>
      </c>
      <c r="H23" s="104">
        <f t="shared" si="10"/>
        <v>0</v>
      </c>
      <c r="I23" s="104">
        <f t="shared" si="10"/>
        <v>0.2</v>
      </c>
      <c r="J23" s="104">
        <f t="shared" si="10"/>
        <v>2.25</v>
      </c>
      <c r="K23" s="104">
        <f t="shared" si="10"/>
        <v>0.5</v>
      </c>
      <c r="L23" s="104">
        <f t="shared" si="10"/>
        <v>0.6</v>
      </c>
      <c r="M23" s="104">
        <f t="shared" si="10"/>
        <v>0.2</v>
      </c>
      <c r="N23" s="104">
        <f t="shared" si="10"/>
        <v>2</v>
      </c>
      <c r="O23" s="104">
        <f t="shared" si="10"/>
        <v>0.2</v>
      </c>
      <c r="P23" s="104">
        <f t="shared" si="10"/>
        <v>0.85</v>
      </c>
      <c r="Q23" s="104">
        <f t="shared" si="10"/>
        <v>0</v>
      </c>
      <c r="R23" s="104">
        <f t="shared" si="10"/>
        <v>2.5</v>
      </c>
      <c r="S23" s="104">
        <f t="shared" si="10"/>
        <v>1</v>
      </c>
      <c r="T23" s="104">
        <f t="shared" si="10"/>
        <v>0.2</v>
      </c>
      <c r="U23" s="104">
        <f t="shared" si="10"/>
        <v>2</v>
      </c>
      <c r="V23" s="104">
        <f t="shared" si="10"/>
        <v>1.5</v>
      </c>
    </row>
    <row r="24" hidden="1">
      <c r="A24" s="109"/>
      <c r="B24" s="109"/>
      <c r="C24" s="111" t="s">
        <v>93</v>
      </c>
      <c r="D24" s="118">
        <f>'7. Weightings'!$C$11</f>
        <v>2</v>
      </c>
      <c r="E24" s="137">
        <f t="shared" ref="E24:V24" si="11">(E23/$D$23)*$D$24</f>
        <v>0.24</v>
      </c>
      <c r="F24" s="137">
        <f t="shared" si="11"/>
        <v>0</v>
      </c>
      <c r="G24" s="137">
        <f t="shared" si="11"/>
        <v>0.6</v>
      </c>
      <c r="H24" s="137">
        <f t="shared" si="11"/>
        <v>0</v>
      </c>
      <c r="I24" s="137">
        <f t="shared" si="11"/>
        <v>0.08</v>
      </c>
      <c r="J24" s="137">
        <f t="shared" si="11"/>
        <v>0.9</v>
      </c>
      <c r="K24" s="137">
        <f t="shared" si="11"/>
        <v>0.2</v>
      </c>
      <c r="L24" s="137">
        <f t="shared" si="11"/>
        <v>0.24</v>
      </c>
      <c r="M24" s="137">
        <f t="shared" si="11"/>
        <v>0.08</v>
      </c>
      <c r="N24" s="137">
        <f t="shared" si="11"/>
        <v>0.8</v>
      </c>
      <c r="O24" s="137">
        <f t="shared" si="11"/>
        <v>0.08</v>
      </c>
      <c r="P24" s="137">
        <f t="shared" si="11"/>
        <v>0.34</v>
      </c>
      <c r="Q24" s="137">
        <f t="shared" si="11"/>
        <v>0</v>
      </c>
      <c r="R24" s="137">
        <f t="shared" si="11"/>
        <v>1</v>
      </c>
      <c r="S24" s="137">
        <f t="shared" si="11"/>
        <v>0.4</v>
      </c>
      <c r="T24" s="137">
        <f t="shared" si="11"/>
        <v>0.08</v>
      </c>
      <c r="U24" s="137">
        <f t="shared" si="11"/>
        <v>0.8</v>
      </c>
      <c r="V24" s="137">
        <f t="shared" si="11"/>
        <v>0.6</v>
      </c>
    </row>
    <row r="25">
      <c r="A25" s="109"/>
      <c r="B25" s="114"/>
      <c r="C25" s="115" t="s">
        <v>94</v>
      </c>
      <c r="D25" s="139"/>
      <c r="E25" s="125">
        <f t="shared" ref="E25:V25" si="12">E24/$D$24</f>
        <v>0.12</v>
      </c>
      <c r="F25" s="125">
        <f t="shared" si="12"/>
        <v>0</v>
      </c>
      <c r="G25" s="125">
        <f t="shared" si="12"/>
        <v>0.3</v>
      </c>
      <c r="H25" s="125">
        <f t="shared" si="12"/>
        <v>0</v>
      </c>
      <c r="I25" s="125">
        <f t="shared" si="12"/>
        <v>0.04</v>
      </c>
      <c r="J25" s="125">
        <f t="shared" si="12"/>
        <v>0.45</v>
      </c>
      <c r="K25" s="125">
        <f t="shared" si="12"/>
        <v>0.1</v>
      </c>
      <c r="L25" s="125">
        <f t="shared" si="12"/>
        <v>0.12</v>
      </c>
      <c r="M25" s="125">
        <f t="shared" si="12"/>
        <v>0.04</v>
      </c>
      <c r="N25" s="125">
        <f t="shared" si="12"/>
        <v>0.4</v>
      </c>
      <c r="O25" s="125">
        <f t="shared" si="12"/>
        <v>0.04</v>
      </c>
      <c r="P25" s="125">
        <f t="shared" si="12"/>
        <v>0.17</v>
      </c>
      <c r="Q25" s="125">
        <f t="shared" si="12"/>
        <v>0</v>
      </c>
      <c r="R25" s="125">
        <f t="shared" si="12"/>
        <v>0.5</v>
      </c>
      <c r="S25" s="125">
        <f t="shared" si="12"/>
        <v>0.2</v>
      </c>
      <c r="T25" s="125">
        <f t="shared" si="12"/>
        <v>0.04</v>
      </c>
      <c r="U25" s="125">
        <f t="shared" si="12"/>
        <v>0.4</v>
      </c>
      <c r="V25" s="125">
        <f t="shared" si="12"/>
        <v>0.3</v>
      </c>
    </row>
    <row r="26" ht="15.75" hidden="1" customHeight="1">
      <c r="A26" s="109"/>
      <c r="B26" s="140" t="s">
        <v>95</v>
      </c>
      <c r="C26" s="120"/>
      <c r="D26" s="141">
        <f t="shared" ref="D26:V26" si="13">SUM(D5,D11,D18,D24)</f>
        <v>6.5</v>
      </c>
      <c r="E26" s="141">
        <f t="shared" si="13"/>
        <v>3.807307692</v>
      </c>
      <c r="F26" s="141">
        <f t="shared" si="13"/>
        <v>0.6153846154</v>
      </c>
      <c r="G26" s="141">
        <f t="shared" si="13"/>
        <v>4.667307692</v>
      </c>
      <c r="H26" s="141">
        <f t="shared" si="13"/>
        <v>0.1538461538</v>
      </c>
      <c r="I26" s="141">
        <f t="shared" si="13"/>
        <v>1.054358974</v>
      </c>
      <c r="J26" s="141">
        <f t="shared" si="13"/>
        <v>2.736538462</v>
      </c>
      <c r="K26" s="141">
        <f t="shared" si="13"/>
        <v>1.437179487</v>
      </c>
      <c r="L26" s="141">
        <f t="shared" si="13"/>
        <v>2.246410256</v>
      </c>
      <c r="M26" s="141">
        <f t="shared" si="13"/>
        <v>1.374871795</v>
      </c>
      <c r="N26" s="141">
        <f t="shared" si="13"/>
        <v>4.530769231</v>
      </c>
      <c r="O26" s="141">
        <f t="shared" si="13"/>
        <v>1.932564103</v>
      </c>
      <c r="P26" s="141">
        <f t="shared" si="13"/>
        <v>2.541923077</v>
      </c>
      <c r="Q26" s="141">
        <f t="shared" si="13"/>
        <v>0</v>
      </c>
      <c r="R26" s="141">
        <f t="shared" si="13"/>
        <v>4.929487179</v>
      </c>
      <c r="S26" s="141">
        <f t="shared" si="13"/>
        <v>3.31025641</v>
      </c>
      <c r="T26" s="141">
        <f t="shared" si="13"/>
        <v>1.275512821</v>
      </c>
      <c r="U26" s="141">
        <f t="shared" si="13"/>
        <v>3.133333333</v>
      </c>
      <c r="V26" s="141">
        <f t="shared" si="13"/>
        <v>3.436538462</v>
      </c>
    </row>
    <row r="27" ht="15.75" customHeight="1">
      <c r="A27" s="114"/>
      <c r="B27" s="126" t="s">
        <v>96</v>
      </c>
      <c r="C27" s="127"/>
      <c r="D27" s="128"/>
      <c r="E27" s="124">
        <f t="shared" ref="E27:V27" si="14">E26/$D$26</f>
        <v>0.585739645</v>
      </c>
      <c r="F27" s="124">
        <f t="shared" si="14"/>
        <v>0.09467455621</v>
      </c>
      <c r="G27" s="124">
        <f t="shared" si="14"/>
        <v>0.7180473373</v>
      </c>
      <c r="H27" s="124">
        <f t="shared" si="14"/>
        <v>0.02366863905</v>
      </c>
      <c r="I27" s="124">
        <f t="shared" si="14"/>
        <v>0.162209073</v>
      </c>
      <c r="J27" s="124">
        <f t="shared" si="14"/>
        <v>0.4210059172</v>
      </c>
      <c r="K27" s="124">
        <f t="shared" si="14"/>
        <v>0.2211045365</v>
      </c>
      <c r="L27" s="124">
        <f t="shared" si="14"/>
        <v>0.3456015779</v>
      </c>
      <c r="M27" s="124">
        <f t="shared" si="14"/>
        <v>0.2115187377</v>
      </c>
      <c r="N27" s="124">
        <f t="shared" si="14"/>
        <v>0.6970414201</v>
      </c>
      <c r="O27" s="124">
        <f t="shared" si="14"/>
        <v>0.2973175542</v>
      </c>
      <c r="P27" s="124">
        <f t="shared" si="14"/>
        <v>0.3910650888</v>
      </c>
      <c r="Q27" s="124">
        <f t="shared" si="14"/>
        <v>0</v>
      </c>
      <c r="R27" s="124">
        <f t="shared" si="14"/>
        <v>0.758382643</v>
      </c>
      <c r="S27" s="124">
        <f t="shared" si="14"/>
        <v>0.509270217</v>
      </c>
      <c r="T27" s="124">
        <f t="shared" si="14"/>
        <v>0.1962327416</v>
      </c>
      <c r="U27" s="124">
        <f t="shared" si="14"/>
        <v>0.4820512821</v>
      </c>
      <c r="V27" s="124">
        <f t="shared" si="14"/>
        <v>0.5286982249</v>
      </c>
    </row>
    <row r="28">
      <c r="A28" s="105" t="str">
        <f>'6. Auto Review | Respect for Hu'!A14</f>
        <v>Responsible Sourcing of Transition Minerals</v>
      </c>
      <c r="B28" s="106" t="str">
        <f>'6. Auto Review | Respect for Hu'!B14</f>
        <v>Commit</v>
      </c>
      <c r="C28" s="107" t="str">
        <f>'6. Auto Review | Respect for Hu'!C14</f>
        <v>The company has a commitment to responsible metals and minerals sourcing.</v>
      </c>
      <c r="D28" s="107">
        <f>'6. Auto Review | Respect for Hu'!E14</f>
        <v>1</v>
      </c>
      <c r="E28" s="107">
        <f>'6. Auto Review | Respect for Hu'!I14</f>
        <v>0</v>
      </c>
      <c r="F28" s="107">
        <f>'6. Auto Review | Respect for Hu'!K14</f>
        <v>0</v>
      </c>
      <c r="G28" s="107">
        <f>'6. Auto Review | Respect for Hu'!M14</f>
        <v>1</v>
      </c>
      <c r="H28" s="107">
        <f>'6. Auto Review | Respect for Hu'!O14</f>
        <v>0</v>
      </c>
      <c r="I28" s="107">
        <f>'6. Auto Review | Respect for Hu'!Q14</f>
        <v>0</v>
      </c>
      <c r="J28" s="107">
        <f>'6. Auto Review | Respect for Hu'!S14</f>
        <v>0.75</v>
      </c>
      <c r="K28" s="108">
        <f>'6. Auto Review | Respect for Hu'!U14</f>
        <v>0.75</v>
      </c>
      <c r="L28" s="107">
        <f>'6. Auto Review | Respect for Hu'!W14</f>
        <v>1</v>
      </c>
      <c r="M28" s="107">
        <f>'6. Auto Review | Respect for Hu'!Y14</f>
        <v>1</v>
      </c>
      <c r="N28" s="107">
        <f>'6. Auto Review | Respect for Hu'!AA14</f>
        <v>1</v>
      </c>
      <c r="O28" s="107">
        <f>'6. Auto Review | Respect for Hu'!AC14</f>
        <v>0.75</v>
      </c>
      <c r="P28" s="107">
        <f>'6. Auto Review | Respect for Hu'!AE14</f>
        <v>0.75</v>
      </c>
      <c r="Q28" s="103">
        <f>'6. Auto Review | Respect for Hu'!AG14</f>
        <v>0</v>
      </c>
      <c r="R28" s="107">
        <f>'6. Auto Review | Respect for Hu'!AI14</f>
        <v>1</v>
      </c>
      <c r="S28" s="107">
        <f>'6. Auto Review | Respect for Hu'!AK14</f>
        <v>1</v>
      </c>
      <c r="T28" s="107">
        <f>'6. Auto Review | Respect for Hu'!AM14</f>
        <v>0.75</v>
      </c>
      <c r="U28" s="107">
        <f>'6. Auto Review | Respect for Hu'!AO14</f>
        <v>1</v>
      </c>
      <c r="V28" s="107">
        <f>'6. Auto Review | Respect for Hu'!AQ14</f>
        <v>1</v>
      </c>
    </row>
    <row r="29">
      <c r="A29" s="109"/>
      <c r="B29" s="109"/>
      <c r="C29" s="107" t="str">
        <f>'6. Auto Review | Respect for Hu'!C15</f>
        <v>The company requires its suppliers to undertake due diligence in accordance with the OECD Due Diligence for Responsible Supply Chains of Minerals from Conflict-Affected and High Risk Areas</v>
      </c>
      <c r="D29" s="107">
        <f>'6. Auto Review | Respect for Hu'!E15</f>
        <v>2</v>
      </c>
      <c r="E29" s="107">
        <f>'6. Auto Review | Respect for Hu'!I15</f>
        <v>2</v>
      </c>
      <c r="F29" s="107">
        <f>'6. Auto Review | Respect for Hu'!K15</f>
        <v>0</v>
      </c>
      <c r="G29" s="107">
        <f>'6. Auto Review | Respect for Hu'!M15</f>
        <v>1.5</v>
      </c>
      <c r="H29" s="107">
        <f>'6. Auto Review | Respect for Hu'!O15</f>
        <v>0</v>
      </c>
      <c r="I29" s="107">
        <f>'6. Auto Review | Respect for Hu'!Q15</f>
        <v>0.5</v>
      </c>
      <c r="J29" s="107">
        <f>'6. Auto Review | Respect for Hu'!S15</f>
        <v>2</v>
      </c>
      <c r="K29" s="108">
        <f>'6. Auto Review | Respect for Hu'!U15</f>
        <v>0</v>
      </c>
      <c r="L29" s="107">
        <f>'6. Auto Review | Respect for Hu'!W15</f>
        <v>0</v>
      </c>
      <c r="M29" s="107">
        <f>'6. Auto Review | Respect for Hu'!Y15</f>
        <v>0</v>
      </c>
      <c r="N29" s="107">
        <f>'6. Auto Review | Respect for Hu'!AA15</f>
        <v>2</v>
      </c>
      <c r="O29" s="107">
        <f>'6. Auto Review | Respect for Hu'!AC15</f>
        <v>1</v>
      </c>
      <c r="P29" s="107">
        <f>'6. Auto Review | Respect for Hu'!AE15</f>
        <v>0.5</v>
      </c>
      <c r="Q29" s="103">
        <f>'6. Auto Review | Respect for Hu'!AG15</f>
        <v>0</v>
      </c>
      <c r="R29" s="107">
        <f>'6. Auto Review | Respect for Hu'!AI15</f>
        <v>0.5</v>
      </c>
      <c r="S29" s="107">
        <f>'6. Auto Review | Respect for Hu'!AK15</f>
        <v>2</v>
      </c>
      <c r="T29" s="107">
        <f>'6. Auto Review | Respect for Hu'!AM15</f>
        <v>0</v>
      </c>
      <c r="U29" s="107">
        <f>'6. Auto Review | Respect for Hu'!AO15</f>
        <v>1.5</v>
      </c>
      <c r="V29" s="107">
        <f>'6. Auto Review | Respect for Hu'!AQ15</f>
        <v>0.5</v>
      </c>
    </row>
    <row r="30" ht="15.75" hidden="1" customHeight="1">
      <c r="A30" s="109"/>
      <c r="B30" s="109"/>
      <c r="C30" s="104" t="s">
        <v>83</v>
      </c>
      <c r="D30" s="104">
        <f t="shared" ref="D30:V30" si="15">SUM(D28:D29)</f>
        <v>3</v>
      </c>
      <c r="E30" s="104">
        <f t="shared" si="15"/>
        <v>2</v>
      </c>
      <c r="F30" s="104">
        <f t="shared" si="15"/>
        <v>0</v>
      </c>
      <c r="G30" s="104">
        <f t="shared" si="15"/>
        <v>2.5</v>
      </c>
      <c r="H30" s="104">
        <f t="shared" si="15"/>
        <v>0</v>
      </c>
      <c r="I30" s="104">
        <f t="shared" si="15"/>
        <v>0.5</v>
      </c>
      <c r="J30" s="104">
        <f t="shared" si="15"/>
        <v>2.75</v>
      </c>
      <c r="K30" s="104">
        <f t="shared" si="15"/>
        <v>0.75</v>
      </c>
      <c r="L30" s="104">
        <f t="shared" si="15"/>
        <v>1</v>
      </c>
      <c r="M30" s="104">
        <f t="shared" si="15"/>
        <v>1</v>
      </c>
      <c r="N30" s="104">
        <f t="shared" si="15"/>
        <v>3</v>
      </c>
      <c r="O30" s="104">
        <f t="shared" si="15"/>
        <v>1.75</v>
      </c>
      <c r="P30" s="104">
        <f t="shared" si="15"/>
        <v>1.25</v>
      </c>
      <c r="Q30" s="104">
        <f t="shared" si="15"/>
        <v>0</v>
      </c>
      <c r="R30" s="104">
        <f t="shared" si="15"/>
        <v>1.5</v>
      </c>
      <c r="S30" s="104">
        <f t="shared" si="15"/>
        <v>3</v>
      </c>
      <c r="T30" s="104">
        <f t="shared" si="15"/>
        <v>0.75</v>
      </c>
      <c r="U30" s="104">
        <f t="shared" si="15"/>
        <v>2.5</v>
      </c>
      <c r="V30" s="104">
        <f t="shared" si="15"/>
        <v>1.5</v>
      </c>
    </row>
    <row r="31" ht="18.75" hidden="1" customHeight="1">
      <c r="A31" s="109"/>
      <c r="B31" s="109"/>
      <c r="C31" s="111" t="s">
        <v>84</v>
      </c>
      <c r="D31" s="118">
        <f>'7. Weightings'!$C$8</f>
        <v>1</v>
      </c>
      <c r="E31" s="137">
        <f t="shared" ref="E31:V31" si="16">(E30/$D$30)*$D$31</f>
        <v>0.6666666667</v>
      </c>
      <c r="F31" s="137">
        <f t="shared" si="16"/>
        <v>0</v>
      </c>
      <c r="G31" s="137">
        <f t="shared" si="16"/>
        <v>0.8333333333</v>
      </c>
      <c r="H31" s="137">
        <f t="shared" si="16"/>
        <v>0</v>
      </c>
      <c r="I31" s="137">
        <f t="shared" si="16"/>
        <v>0.1666666667</v>
      </c>
      <c r="J31" s="137">
        <f t="shared" si="16"/>
        <v>0.9166666667</v>
      </c>
      <c r="K31" s="137">
        <f t="shared" si="16"/>
        <v>0.25</v>
      </c>
      <c r="L31" s="137">
        <f t="shared" si="16"/>
        <v>0.3333333333</v>
      </c>
      <c r="M31" s="137">
        <f t="shared" si="16"/>
        <v>0.3333333333</v>
      </c>
      <c r="N31" s="137">
        <f t="shared" si="16"/>
        <v>1</v>
      </c>
      <c r="O31" s="137">
        <f t="shared" si="16"/>
        <v>0.5833333333</v>
      </c>
      <c r="P31" s="137">
        <f t="shared" si="16"/>
        <v>0.4166666667</v>
      </c>
      <c r="Q31" s="137">
        <f t="shared" si="16"/>
        <v>0</v>
      </c>
      <c r="R31" s="137">
        <f t="shared" si="16"/>
        <v>0.5</v>
      </c>
      <c r="S31" s="137">
        <f t="shared" si="16"/>
        <v>1</v>
      </c>
      <c r="T31" s="137">
        <f t="shared" si="16"/>
        <v>0.25</v>
      </c>
      <c r="U31" s="137">
        <f t="shared" si="16"/>
        <v>0.8333333333</v>
      </c>
      <c r="V31" s="137">
        <f t="shared" si="16"/>
        <v>0.5</v>
      </c>
    </row>
    <row r="32" ht="15.75" customHeight="1">
      <c r="A32" s="109"/>
      <c r="B32" s="114"/>
      <c r="C32" s="115" t="s">
        <v>85</v>
      </c>
      <c r="D32" s="138"/>
      <c r="E32" s="125">
        <f t="shared" ref="E32:V32" si="17">E31/$D$31</f>
        <v>0.6666666667</v>
      </c>
      <c r="F32" s="125">
        <f t="shared" si="17"/>
        <v>0</v>
      </c>
      <c r="G32" s="125">
        <f t="shared" si="17"/>
        <v>0.8333333333</v>
      </c>
      <c r="H32" s="125">
        <f t="shared" si="17"/>
        <v>0</v>
      </c>
      <c r="I32" s="125">
        <f t="shared" si="17"/>
        <v>0.1666666667</v>
      </c>
      <c r="J32" s="125">
        <f t="shared" si="17"/>
        <v>0.9166666667</v>
      </c>
      <c r="K32" s="125">
        <f t="shared" si="17"/>
        <v>0.25</v>
      </c>
      <c r="L32" s="125">
        <f t="shared" si="17"/>
        <v>0.3333333333</v>
      </c>
      <c r="M32" s="125">
        <f t="shared" si="17"/>
        <v>0.3333333333</v>
      </c>
      <c r="N32" s="125">
        <f t="shared" si="17"/>
        <v>1</v>
      </c>
      <c r="O32" s="125">
        <f t="shared" si="17"/>
        <v>0.5833333333</v>
      </c>
      <c r="P32" s="125">
        <f t="shared" si="17"/>
        <v>0.4166666667</v>
      </c>
      <c r="Q32" s="125">
        <f t="shared" si="17"/>
        <v>0</v>
      </c>
      <c r="R32" s="125">
        <f t="shared" si="17"/>
        <v>0.5</v>
      </c>
      <c r="S32" s="125">
        <f t="shared" si="17"/>
        <v>1</v>
      </c>
      <c r="T32" s="125">
        <f t="shared" si="17"/>
        <v>0.25</v>
      </c>
      <c r="U32" s="125">
        <f t="shared" si="17"/>
        <v>0.8333333333</v>
      </c>
      <c r="V32" s="125">
        <f t="shared" si="17"/>
        <v>0.5</v>
      </c>
    </row>
    <row r="33">
      <c r="A33" s="109"/>
      <c r="B33" s="106" t="str">
        <f>'6. Auto Review | Respect for Hu'!B16</f>
        <v>Identify</v>
      </c>
      <c r="C33" s="107" t="str">
        <f>'6. Auto Review | Respect for Hu'!C16</f>
        <v>The company has a process in place to assess transition minerals risks in their supply chain to the point of extraction. </v>
      </c>
      <c r="D33" s="107">
        <f>'6. Auto Review | Respect for Hu'!E16</f>
        <v>2</v>
      </c>
      <c r="E33" s="107">
        <f>'6. Auto Review | Respect for Hu'!I16</f>
        <v>0</v>
      </c>
      <c r="F33" s="107">
        <f>'6. Auto Review | Respect for Hu'!K16</f>
        <v>0</v>
      </c>
      <c r="G33" s="107">
        <f>'6. Auto Review | Respect for Hu'!M16</f>
        <v>2</v>
      </c>
      <c r="H33" s="107">
        <f>'6. Auto Review | Respect for Hu'!O16</f>
        <v>0</v>
      </c>
      <c r="I33" s="107">
        <f>'6. Auto Review | Respect for Hu'!Q16</f>
        <v>0</v>
      </c>
      <c r="J33" s="107">
        <f>'6. Auto Review | Respect for Hu'!S16</f>
        <v>0</v>
      </c>
      <c r="K33" s="108">
        <f>'6. Auto Review | Respect for Hu'!U16</f>
        <v>0</v>
      </c>
      <c r="L33" s="107">
        <f>'6. Auto Review | Respect for Hu'!W16</f>
        <v>0</v>
      </c>
      <c r="M33" s="107">
        <f>'6. Auto Review | Respect for Hu'!Y16</f>
        <v>0</v>
      </c>
      <c r="N33" s="107">
        <f>'6. Auto Review | Respect for Hu'!AA16</f>
        <v>2</v>
      </c>
      <c r="O33" s="107">
        <f>'6. Auto Review | Respect for Hu'!AC16</f>
        <v>0</v>
      </c>
      <c r="P33" s="107">
        <f>'6. Auto Review | Respect for Hu'!AE16</f>
        <v>1</v>
      </c>
      <c r="Q33" s="103">
        <f>'6. Auto Review | Respect for Hu'!AG16</f>
        <v>0</v>
      </c>
      <c r="R33" s="107">
        <f>'6. Auto Review | Respect for Hu'!AI16</f>
        <v>2</v>
      </c>
      <c r="S33" s="107">
        <f>'6. Auto Review | Respect for Hu'!AK16</f>
        <v>1.5</v>
      </c>
      <c r="T33" s="107">
        <f>'6. Auto Review | Respect for Hu'!AM16</f>
        <v>0</v>
      </c>
      <c r="U33" s="107">
        <f>'6. Auto Review | Respect for Hu'!AO16</f>
        <v>1.5</v>
      </c>
      <c r="V33" s="107">
        <f>'6. Auto Review | Respect for Hu'!AQ16</f>
        <v>1.5</v>
      </c>
    </row>
    <row r="34">
      <c r="A34" s="109"/>
      <c r="B34" s="109"/>
      <c r="C34" s="107" t="str">
        <f>'6. Auto Review | Respect for Hu'!C17</f>
        <v>The company discloses transition minerals risks in their supply chain and where they are located.</v>
      </c>
      <c r="D34" s="107">
        <f>'6. Auto Review | Respect for Hu'!E17</f>
        <v>1</v>
      </c>
      <c r="E34" s="107">
        <f>'6. Auto Review | Respect for Hu'!I17</f>
        <v>0</v>
      </c>
      <c r="F34" s="107">
        <f>'6. Auto Review | Respect for Hu'!K17</f>
        <v>0</v>
      </c>
      <c r="G34" s="107">
        <f>'6. Auto Review | Respect for Hu'!M17</f>
        <v>1</v>
      </c>
      <c r="H34" s="107">
        <f>'6. Auto Review | Respect for Hu'!O17</f>
        <v>0</v>
      </c>
      <c r="I34" s="107">
        <f>'6. Auto Review | Respect for Hu'!Q17</f>
        <v>0</v>
      </c>
      <c r="J34" s="107">
        <f>'6. Auto Review | Respect for Hu'!S17</f>
        <v>0</v>
      </c>
      <c r="K34" s="108">
        <f>'6. Auto Review | Respect for Hu'!U17</f>
        <v>0</v>
      </c>
      <c r="L34" s="107">
        <f>'6. Auto Review | Respect for Hu'!W17</f>
        <v>0</v>
      </c>
      <c r="M34" s="107">
        <f>'6. Auto Review | Respect for Hu'!Y17</f>
        <v>0</v>
      </c>
      <c r="N34" s="107">
        <f>'6. Auto Review | Respect for Hu'!AA17</f>
        <v>1</v>
      </c>
      <c r="O34" s="107">
        <f>'6. Auto Review | Respect for Hu'!AC17</f>
        <v>0</v>
      </c>
      <c r="P34" s="107">
        <f>'6. Auto Review | Respect for Hu'!AE17</f>
        <v>0</v>
      </c>
      <c r="Q34" s="103">
        <f>'6. Auto Review | Respect for Hu'!AG17</f>
        <v>0</v>
      </c>
      <c r="R34" s="107">
        <f>'6. Auto Review | Respect for Hu'!AI17</f>
        <v>1</v>
      </c>
      <c r="S34" s="107">
        <f>'6. Auto Review | Respect for Hu'!AK17</f>
        <v>0.5</v>
      </c>
      <c r="T34" s="107">
        <f>'6. Auto Review | Respect for Hu'!AM17</f>
        <v>0</v>
      </c>
      <c r="U34" s="107">
        <f>'6. Auto Review | Respect for Hu'!AO17</f>
        <v>0.5</v>
      </c>
      <c r="V34" s="107">
        <f>'6. Auto Review | Respect for Hu'!AQ17</f>
        <v>0.5</v>
      </c>
    </row>
    <row r="35">
      <c r="A35" s="109"/>
      <c r="B35" s="109"/>
      <c r="C35" s="107" t="str">
        <f>'6. Auto Review | Respect for Hu'!C18</f>
        <v>The company publishes a list of smelters or refiners (SoR) in its supply chain</v>
      </c>
      <c r="D35" s="107">
        <f>'6. Auto Review | Respect for Hu'!E18</f>
        <v>1</v>
      </c>
      <c r="E35" s="107">
        <f>'6. Auto Review | Respect for Hu'!I18</f>
        <v>0</v>
      </c>
      <c r="F35" s="107">
        <f>'6. Auto Review | Respect for Hu'!K18</f>
        <v>0</v>
      </c>
      <c r="G35" s="107">
        <f>'6. Auto Review | Respect for Hu'!M18</f>
        <v>1</v>
      </c>
      <c r="H35" s="107">
        <f>'6. Auto Review | Respect for Hu'!O18</f>
        <v>0</v>
      </c>
      <c r="I35" s="107">
        <f>'6. Auto Review | Respect for Hu'!Q18</f>
        <v>0</v>
      </c>
      <c r="J35" s="107">
        <f>'6. Auto Review | Respect for Hu'!S18</f>
        <v>1</v>
      </c>
      <c r="K35" s="108">
        <f>'6. Auto Review | Respect for Hu'!U18</f>
        <v>0.5</v>
      </c>
      <c r="L35" s="107">
        <f>'6. Auto Review | Respect for Hu'!W18</f>
        <v>0</v>
      </c>
      <c r="M35" s="107">
        <f>'6. Auto Review | Respect for Hu'!Y18</f>
        <v>0</v>
      </c>
      <c r="N35" s="107">
        <f>'6. Auto Review | Respect for Hu'!AA18</f>
        <v>0</v>
      </c>
      <c r="O35" s="107">
        <f>'6. Auto Review | Respect for Hu'!AC18</f>
        <v>0.5</v>
      </c>
      <c r="P35" s="107">
        <f>'6. Auto Review | Respect for Hu'!AE18</f>
        <v>0.5</v>
      </c>
      <c r="Q35" s="103">
        <f>'6. Auto Review | Respect for Hu'!AG18</f>
        <v>0</v>
      </c>
      <c r="R35" s="107">
        <f>'6. Auto Review | Respect for Hu'!AI18</f>
        <v>0.5</v>
      </c>
      <c r="S35" s="107">
        <f>'6. Auto Review | Respect for Hu'!AK18</f>
        <v>0.5</v>
      </c>
      <c r="T35" s="107">
        <f>'6. Auto Review | Respect for Hu'!AM18</f>
        <v>0</v>
      </c>
      <c r="U35" s="107">
        <f>'6. Auto Review | Respect for Hu'!AO18</f>
        <v>0.5</v>
      </c>
      <c r="V35" s="107">
        <f>'6. Auto Review | Respect for Hu'!AQ18</f>
        <v>0</v>
      </c>
    </row>
    <row r="36" ht="33.75" customHeight="1">
      <c r="A36" s="109"/>
      <c r="B36" s="109"/>
      <c r="C36" s="107" t="str">
        <f>'6. Auto Review | Respect for Hu'!C19</f>
        <v>The company discloses which of the SoRs in its supply chain are conformant with the Responsible Minerals Initiative (RMI).</v>
      </c>
      <c r="D36" s="107">
        <f>'6. Auto Review | Respect for Hu'!E19</f>
        <v>1</v>
      </c>
      <c r="E36" s="107">
        <f>'6. Auto Review | Respect for Hu'!I19</f>
        <v>0</v>
      </c>
      <c r="F36" s="107">
        <f>'6. Auto Review | Respect for Hu'!K19</f>
        <v>0</v>
      </c>
      <c r="G36" s="107">
        <f>'6. Auto Review | Respect for Hu'!M19</f>
        <v>0.4</v>
      </c>
      <c r="H36" s="107">
        <f>'6. Auto Review | Respect for Hu'!O19</f>
        <v>0</v>
      </c>
      <c r="I36" s="107">
        <f>'6. Auto Review | Respect for Hu'!Q19</f>
        <v>0</v>
      </c>
      <c r="J36" s="107">
        <f>'6. Auto Review | Respect for Hu'!S19</f>
        <v>0.4</v>
      </c>
      <c r="K36" s="108">
        <f>'6. Auto Review | Respect for Hu'!U19</f>
        <v>0.2</v>
      </c>
      <c r="L36" s="107">
        <f>'6. Auto Review | Respect for Hu'!W19</f>
        <v>0</v>
      </c>
      <c r="M36" s="107">
        <f>'6. Auto Review | Respect for Hu'!Y19</f>
        <v>0</v>
      </c>
      <c r="N36" s="107">
        <f>'6. Auto Review | Respect for Hu'!AA19</f>
        <v>0</v>
      </c>
      <c r="O36" s="107">
        <f>'6. Auto Review | Respect for Hu'!AC19</f>
        <v>0</v>
      </c>
      <c r="P36" s="107">
        <f>'6. Auto Review | Respect for Hu'!AE19</f>
        <v>0</v>
      </c>
      <c r="Q36" s="103">
        <f>'6. Auto Review | Respect for Hu'!AG19</f>
        <v>0</v>
      </c>
      <c r="R36" s="107">
        <f>'6. Auto Review | Respect for Hu'!AI19</f>
        <v>0</v>
      </c>
      <c r="S36" s="107">
        <f>'6. Auto Review | Respect for Hu'!AK19</f>
        <v>0.2</v>
      </c>
      <c r="T36" s="107">
        <f>'6. Auto Review | Respect for Hu'!AM19</f>
        <v>0</v>
      </c>
      <c r="U36" s="107">
        <f>'6. Auto Review | Respect for Hu'!AO19</f>
        <v>0</v>
      </c>
      <c r="V36" s="107">
        <f>'6. Auto Review | Respect for Hu'!AQ19</f>
        <v>0.2</v>
      </c>
    </row>
    <row r="37" ht="15.75" hidden="1" customHeight="1">
      <c r="A37" s="109"/>
      <c r="B37" s="109"/>
      <c r="C37" s="104" t="s">
        <v>86</v>
      </c>
      <c r="D37" s="104">
        <f t="shared" ref="D37:V37" si="18">SUM(D33:D36)</f>
        <v>5</v>
      </c>
      <c r="E37" s="104">
        <f t="shared" si="18"/>
        <v>0</v>
      </c>
      <c r="F37" s="104">
        <f t="shared" si="18"/>
        <v>0</v>
      </c>
      <c r="G37" s="104">
        <f t="shared" si="18"/>
        <v>4.4</v>
      </c>
      <c r="H37" s="104">
        <f t="shared" si="18"/>
        <v>0</v>
      </c>
      <c r="I37" s="104">
        <f t="shared" si="18"/>
        <v>0</v>
      </c>
      <c r="J37" s="104">
        <f t="shared" si="18"/>
        <v>1.4</v>
      </c>
      <c r="K37" s="104">
        <f t="shared" si="18"/>
        <v>0.7</v>
      </c>
      <c r="L37" s="104">
        <f t="shared" si="18"/>
        <v>0</v>
      </c>
      <c r="M37" s="104">
        <f t="shared" si="18"/>
        <v>0</v>
      </c>
      <c r="N37" s="104">
        <f t="shared" si="18"/>
        <v>3</v>
      </c>
      <c r="O37" s="104">
        <f t="shared" si="18"/>
        <v>0.5</v>
      </c>
      <c r="P37" s="104">
        <f t="shared" si="18"/>
        <v>1.5</v>
      </c>
      <c r="Q37" s="104">
        <f t="shared" si="18"/>
        <v>0</v>
      </c>
      <c r="R37" s="104">
        <f t="shared" si="18"/>
        <v>3.5</v>
      </c>
      <c r="S37" s="104">
        <f t="shared" si="18"/>
        <v>2.7</v>
      </c>
      <c r="T37" s="104">
        <f t="shared" si="18"/>
        <v>0</v>
      </c>
      <c r="U37" s="104">
        <f t="shared" si="18"/>
        <v>2.5</v>
      </c>
      <c r="V37" s="104">
        <f t="shared" si="18"/>
        <v>2.2</v>
      </c>
    </row>
    <row r="38" ht="15.75" hidden="1" customHeight="1">
      <c r="A38" s="109"/>
      <c r="B38" s="109"/>
      <c r="C38" s="111" t="s">
        <v>87</v>
      </c>
      <c r="D38" s="118">
        <f>'7. Weightings'!$C$9</f>
        <v>1.5</v>
      </c>
      <c r="E38" s="137">
        <f t="shared" ref="E38:V38" si="19">(E37/$D$37)*$D$38</f>
        <v>0</v>
      </c>
      <c r="F38" s="137">
        <f t="shared" si="19"/>
        <v>0</v>
      </c>
      <c r="G38" s="137">
        <f t="shared" si="19"/>
        <v>1.32</v>
      </c>
      <c r="H38" s="137">
        <f t="shared" si="19"/>
        <v>0</v>
      </c>
      <c r="I38" s="137">
        <f t="shared" si="19"/>
        <v>0</v>
      </c>
      <c r="J38" s="137">
        <f t="shared" si="19"/>
        <v>0.42</v>
      </c>
      <c r="K38" s="137">
        <f t="shared" si="19"/>
        <v>0.21</v>
      </c>
      <c r="L38" s="137">
        <f t="shared" si="19"/>
        <v>0</v>
      </c>
      <c r="M38" s="137">
        <f t="shared" si="19"/>
        <v>0</v>
      </c>
      <c r="N38" s="137">
        <f t="shared" si="19"/>
        <v>0.9</v>
      </c>
      <c r="O38" s="137">
        <f t="shared" si="19"/>
        <v>0.15</v>
      </c>
      <c r="P38" s="137">
        <f t="shared" si="19"/>
        <v>0.45</v>
      </c>
      <c r="Q38" s="137">
        <f t="shared" si="19"/>
        <v>0</v>
      </c>
      <c r="R38" s="137">
        <f t="shared" si="19"/>
        <v>1.05</v>
      </c>
      <c r="S38" s="137">
        <f t="shared" si="19"/>
        <v>0.81</v>
      </c>
      <c r="T38" s="137">
        <f t="shared" si="19"/>
        <v>0</v>
      </c>
      <c r="U38" s="137">
        <f t="shared" si="19"/>
        <v>0.75</v>
      </c>
      <c r="V38" s="137">
        <f t="shared" si="19"/>
        <v>0.66</v>
      </c>
    </row>
    <row r="39" ht="15.75" customHeight="1">
      <c r="A39" s="109"/>
      <c r="B39" s="114"/>
      <c r="C39" s="115" t="s">
        <v>88</v>
      </c>
      <c r="D39" s="138"/>
      <c r="E39" s="125">
        <f t="shared" ref="E39:V39" si="20">E38/$D$38</f>
        <v>0</v>
      </c>
      <c r="F39" s="125">
        <f t="shared" si="20"/>
        <v>0</v>
      </c>
      <c r="G39" s="125">
        <f t="shared" si="20"/>
        <v>0.88</v>
      </c>
      <c r="H39" s="125">
        <f t="shared" si="20"/>
        <v>0</v>
      </c>
      <c r="I39" s="125">
        <f t="shared" si="20"/>
        <v>0</v>
      </c>
      <c r="J39" s="125">
        <f t="shared" si="20"/>
        <v>0.28</v>
      </c>
      <c r="K39" s="125">
        <f t="shared" si="20"/>
        <v>0.14</v>
      </c>
      <c r="L39" s="125">
        <f t="shared" si="20"/>
        <v>0</v>
      </c>
      <c r="M39" s="125">
        <f t="shared" si="20"/>
        <v>0</v>
      </c>
      <c r="N39" s="125">
        <f t="shared" si="20"/>
        <v>0.6</v>
      </c>
      <c r="O39" s="125">
        <f t="shared" si="20"/>
        <v>0.1</v>
      </c>
      <c r="P39" s="125">
        <f t="shared" si="20"/>
        <v>0.3</v>
      </c>
      <c r="Q39" s="125">
        <f t="shared" si="20"/>
        <v>0</v>
      </c>
      <c r="R39" s="125">
        <f t="shared" si="20"/>
        <v>0.7</v>
      </c>
      <c r="S39" s="125">
        <f t="shared" si="20"/>
        <v>0.54</v>
      </c>
      <c r="T39" s="125">
        <f t="shared" si="20"/>
        <v>0</v>
      </c>
      <c r="U39" s="125">
        <f t="shared" si="20"/>
        <v>0.5</v>
      </c>
      <c r="V39" s="125">
        <f t="shared" si="20"/>
        <v>0.44</v>
      </c>
    </row>
    <row r="40">
      <c r="A40" s="109"/>
      <c r="B40" s="106" t="str">
        <f>'6. Auto Review | Respect for Hu'!B20</f>
        <v>Prevent, Mitigate and Account</v>
      </c>
      <c r="C40" s="107" t="str">
        <f>'6. Auto Review | Respect for Hu'!C20</f>
        <v>The company discloses how it monitors/audits suppliers for compliance with the transition minerals due diligence requirements.</v>
      </c>
      <c r="D40" s="107">
        <f>'6. Auto Review | Respect for Hu'!E20</f>
        <v>2</v>
      </c>
      <c r="E40" s="107">
        <f>'6. Auto Review | Respect for Hu'!I20</f>
        <v>2</v>
      </c>
      <c r="F40" s="107">
        <f>'6. Auto Review | Respect for Hu'!K20</f>
        <v>0.5</v>
      </c>
      <c r="G40" s="107">
        <f>'6. Auto Review | Respect for Hu'!M20</f>
        <v>2</v>
      </c>
      <c r="H40" s="107">
        <f>'6. Auto Review | Respect for Hu'!O20</f>
        <v>0.5</v>
      </c>
      <c r="I40" s="107">
        <f>'6. Auto Review | Respect for Hu'!Q20</f>
        <v>1</v>
      </c>
      <c r="J40" s="107">
        <f>'6. Auto Review | Respect for Hu'!S20</f>
        <v>0.5</v>
      </c>
      <c r="K40" s="108">
        <f>'6. Auto Review | Respect for Hu'!U20</f>
        <v>0.5</v>
      </c>
      <c r="L40" s="107">
        <f>'6. Auto Review | Respect for Hu'!W20</f>
        <v>0.5</v>
      </c>
      <c r="M40" s="107">
        <f>'6. Auto Review | Respect for Hu'!Y20</f>
        <v>0</v>
      </c>
      <c r="N40" s="107">
        <f>'6. Auto Review | Respect for Hu'!AA20</f>
        <v>1</v>
      </c>
      <c r="O40" s="107">
        <f>'6. Auto Review | Respect for Hu'!AC20</f>
        <v>0.5</v>
      </c>
      <c r="P40" s="107">
        <f>'6. Auto Review | Respect for Hu'!AE20</f>
        <v>0.5</v>
      </c>
      <c r="Q40" s="103">
        <f>'6. Auto Review | Respect for Hu'!AG20</f>
        <v>0</v>
      </c>
      <c r="R40" s="107">
        <f>'6. Auto Review | Respect for Hu'!AI20</f>
        <v>2</v>
      </c>
      <c r="S40" s="107">
        <f>'6. Auto Review | Respect for Hu'!AK20</f>
        <v>1.5</v>
      </c>
      <c r="T40" s="107">
        <f>'6. Auto Review | Respect for Hu'!AM20</f>
        <v>0</v>
      </c>
      <c r="U40" s="107">
        <f>'6. Auto Review | Respect for Hu'!AO20</f>
        <v>1</v>
      </c>
      <c r="V40" s="107">
        <f>'6. Auto Review | Respect for Hu'!AQ20</f>
        <v>2</v>
      </c>
    </row>
    <row r="41">
      <c r="A41" s="109"/>
      <c r="B41" s="109"/>
      <c r="C41" s="107" t="str">
        <f>'6. Auto Review | Respect for Hu'!C21</f>
        <v>The company formally engages SoRs to build their capacity to conduct due diligence of their own supply chains.</v>
      </c>
      <c r="D41" s="107">
        <f>'6. Auto Review | Respect for Hu'!E21</f>
        <v>2</v>
      </c>
      <c r="E41" s="107">
        <f>'6. Auto Review | Respect for Hu'!I21</f>
        <v>0</v>
      </c>
      <c r="F41" s="107">
        <f>'6. Auto Review | Respect for Hu'!K21</f>
        <v>0</v>
      </c>
      <c r="G41" s="107">
        <f>'6. Auto Review | Respect for Hu'!M21</f>
        <v>2</v>
      </c>
      <c r="H41" s="107">
        <f>'6. Auto Review | Respect for Hu'!O21</f>
        <v>0</v>
      </c>
      <c r="I41" s="107">
        <f>'6. Auto Review | Respect for Hu'!Q21</f>
        <v>0</v>
      </c>
      <c r="J41" s="107">
        <f>'6. Auto Review | Respect for Hu'!S21</f>
        <v>2</v>
      </c>
      <c r="K41" s="108">
        <f>'6. Auto Review | Respect for Hu'!U21</f>
        <v>1</v>
      </c>
      <c r="L41" s="107">
        <f>'6. Auto Review | Respect for Hu'!W21</f>
        <v>0</v>
      </c>
      <c r="M41" s="107">
        <f>'6. Auto Review | Respect for Hu'!Y21</f>
        <v>0</v>
      </c>
      <c r="N41" s="107">
        <f>'6. Auto Review | Respect for Hu'!AA21</f>
        <v>0</v>
      </c>
      <c r="O41" s="107">
        <f>'6. Auto Review | Respect for Hu'!AC21</f>
        <v>0</v>
      </c>
      <c r="P41" s="107">
        <f>'6. Auto Review | Respect for Hu'!AE21</f>
        <v>0</v>
      </c>
      <c r="Q41" s="103">
        <f>'6. Auto Review | Respect for Hu'!AG21</f>
        <v>0</v>
      </c>
      <c r="R41" s="107">
        <f>'6. Auto Review | Respect for Hu'!AI21</f>
        <v>0.5</v>
      </c>
      <c r="S41" s="107">
        <f>'6. Auto Review | Respect for Hu'!AK21</f>
        <v>0.5</v>
      </c>
      <c r="T41" s="107">
        <f>'6. Auto Review | Respect for Hu'!AM21</f>
        <v>0.5</v>
      </c>
      <c r="U41" s="107">
        <f>'6. Auto Review | Respect for Hu'!AO21</f>
        <v>0.5</v>
      </c>
      <c r="V41" s="107">
        <f>'6. Auto Review | Respect for Hu'!AQ21</f>
        <v>0</v>
      </c>
    </row>
    <row r="42">
      <c r="A42" s="109"/>
      <c r="B42" s="109"/>
      <c r="C42" s="107" t="str">
        <f>'6. Auto Review | Respect for Hu'!C22</f>
        <v>The company formally engages extractives companies and includes human rights clauses in any contractual arrangements.</v>
      </c>
      <c r="D42" s="107">
        <f>'6. Auto Review | Respect for Hu'!E22</f>
        <v>2</v>
      </c>
      <c r="E42" s="107">
        <f>'6. Auto Review | Respect for Hu'!I22</f>
        <v>2</v>
      </c>
      <c r="F42" s="107">
        <f>'6. Auto Review | Respect for Hu'!K22</f>
        <v>0</v>
      </c>
      <c r="G42" s="107">
        <f>'6. Auto Review | Respect for Hu'!M22</f>
        <v>0</v>
      </c>
      <c r="H42" s="107">
        <f>'6. Auto Review | Respect for Hu'!O22</f>
        <v>0</v>
      </c>
      <c r="I42" s="107">
        <f>'6. Auto Review | Respect for Hu'!Q22</f>
        <v>0</v>
      </c>
      <c r="J42" s="107">
        <f>'6. Auto Review | Respect for Hu'!S22</f>
        <v>0</v>
      </c>
      <c r="K42" s="108">
        <f>'6. Auto Review | Respect for Hu'!U22</f>
        <v>0</v>
      </c>
      <c r="L42" s="107">
        <f>'6. Auto Review | Respect for Hu'!W22</f>
        <v>0</v>
      </c>
      <c r="M42" s="107">
        <f>'6. Auto Review | Respect for Hu'!Y22</f>
        <v>0</v>
      </c>
      <c r="N42" s="107">
        <f>'6. Auto Review | Respect for Hu'!AA22</f>
        <v>0</v>
      </c>
      <c r="O42" s="107">
        <f>'6. Auto Review | Respect for Hu'!AC22</f>
        <v>0</v>
      </c>
      <c r="P42" s="107">
        <f>'6. Auto Review | Respect for Hu'!AE22</f>
        <v>0</v>
      </c>
      <c r="Q42" s="103">
        <f>'6. Auto Review | Respect for Hu'!AG22</f>
        <v>0</v>
      </c>
      <c r="R42" s="107">
        <f>'6. Auto Review | Respect for Hu'!AI22</f>
        <v>0</v>
      </c>
      <c r="S42" s="107">
        <f>'6. Auto Review | Respect for Hu'!AK22</f>
        <v>2</v>
      </c>
      <c r="T42" s="107">
        <f>'6. Auto Review | Respect for Hu'!AM22</f>
        <v>0</v>
      </c>
      <c r="U42" s="107">
        <f>'6. Auto Review | Respect for Hu'!AO22</f>
        <v>0</v>
      </c>
      <c r="V42" s="107">
        <f>'6. Auto Review | Respect for Hu'!AQ22</f>
        <v>0</v>
      </c>
    </row>
    <row r="43">
      <c r="A43" s="109"/>
      <c r="B43" s="109"/>
      <c r="C43" s="107" t="str">
        <f>'6. Auto Review | Respect for Hu'!C23</f>
        <v>The company is a member of IRMA and actively engages their suppliers with regards to IRMA mining audits. </v>
      </c>
      <c r="D43" s="107">
        <f>'6. Auto Review | Respect for Hu'!E23</f>
        <v>2</v>
      </c>
      <c r="E43" s="107">
        <f>'6. Auto Review | Respect for Hu'!I23</f>
        <v>0.4</v>
      </c>
      <c r="F43" s="107">
        <f>'6. Auto Review | Respect for Hu'!K23</f>
        <v>0</v>
      </c>
      <c r="G43" s="107">
        <f>'6. Auto Review | Respect for Hu'!M23</f>
        <v>1.2</v>
      </c>
      <c r="H43" s="107">
        <f>'6. Auto Review | Respect for Hu'!O23</f>
        <v>0</v>
      </c>
      <c r="I43" s="107">
        <f>'6. Auto Review | Respect for Hu'!Q23</f>
        <v>0</v>
      </c>
      <c r="J43" s="107">
        <f>'6. Auto Review | Respect for Hu'!S23</f>
        <v>0.4</v>
      </c>
      <c r="K43" s="108">
        <f>'6. Auto Review | Respect for Hu'!U23</f>
        <v>0</v>
      </c>
      <c r="L43" s="107">
        <f>'6. Auto Review | Respect for Hu'!W23</f>
        <v>0</v>
      </c>
      <c r="M43" s="107">
        <f>'6. Auto Review | Respect for Hu'!Y23</f>
        <v>0</v>
      </c>
      <c r="N43" s="107">
        <f>'6. Auto Review | Respect for Hu'!AA23</f>
        <v>1.2</v>
      </c>
      <c r="O43" s="107">
        <f>'6. Auto Review | Respect for Hu'!AC23</f>
        <v>0</v>
      </c>
      <c r="P43" s="107">
        <f>'6. Auto Review | Respect for Hu'!AE23</f>
        <v>0</v>
      </c>
      <c r="Q43" s="103">
        <f>'6. Auto Review | Respect for Hu'!AG23</f>
        <v>0</v>
      </c>
      <c r="R43" s="107">
        <f>'6. Auto Review | Respect for Hu'!AI23</f>
        <v>0</v>
      </c>
      <c r="S43" s="107">
        <f>'6. Auto Review | Respect for Hu'!AK23</f>
        <v>1.2</v>
      </c>
      <c r="T43" s="107">
        <f>'6. Auto Review | Respect for Hu'!AM23</f>
        <v>0</v>
      </c>
      <c r="U43" s="107">
        <f>'6. Auto Review | Respect for Hu'!AO23</f>
        <v>1.2</v>
      </c>
      <c r="V43" s="107">
        <f>'6. Auto Review | Respect for Hu'!AQ23</f>
        <v>0.8</v>
      </c>
    </row>
    <row r="44">
      <c r="A44" s="109"/>
      <c r="B44" s="109"/>
      <c r="C44" s="107" t="str">
        <f>'6. Auto Review | Respect for Hu'!C24</f>
        <v>The company reports on how it is prepared to respond if it finds non-conformances associated with its responsible minerals sourcing policy occurring in its operations or supply chains.</v>
      </c>
      <c r="D44" s="107">
        <f>'6. Auto Review | Respect for Hu'!E24</f>
        <v>1.5</v>
      </c>
      <c r="E44" s="107">
        <f>'6. Auto Review | Respect for Hu'!I24</f>
        <v>1.5</v>
      </c>
      <c r="F44" s="107">
        <f>'6. Auto Review | Respect for Hu'!K24</f>
        <v>1</v>
      </c>
      <c r="G44" s="107">
        <f>'6. Auto Review | Respect for Hu'!M24</f>
        <v>1.5</v>
      </c>
      <c r="H44" s="107">
        <f>'6. Auto Review | Respect for Hu'!O24</f>
        <v>0</v>
      </c>
      <c r="I44" s="107">
        <f>'6. Auto Review | Respect for Hu'!Q24</f>
        <v>0</v>
      </c>
      <c r="J44" s="107">
        <f>'6. Auto Review | Respect for Hu'!S24</f>
        <v>1</v>
      </c>
      <c r="K44" s="108">
        <f>'6. Auto Review | Respect for Hu'!U24</f>
        <v>0</v>
      </c>
      <c r="L44" s="107">
        <f>'6. Auto Review | Respect for Hu'!W24</f>
        <v>1</v>
      </c>
      <c r="M44" s="107">
        <f>'6. Auto Review | Respect for Hu'!Y24</f>
        <v>0</v>
      </c>
      <c r="N44" s="107">
        <f>'6. Auto Review | Respect for Hu'!AA24</f>
        <v>1</v>
      </c>
      <c r="O44" s="107">
        <f>'6. Auto Review | Respect for Hu'!AC24</f>
        <v>1</v>
      </c>
      <c r="P44" s="107">
        <f>'6. Auto Review | Respect for Hu'!AE24</f>
        <v>1</v>
      </c>
      <c r="Q44" s="103">
        <f>'6. Auto Review | Respect for Hu'!AG24</f>
        <v>0</v>
      </c>
      <c r="R44" s="107">
        <f>'6. Auto Review | Respect for Hu'!AI24</f>
        <v>1.5</v>
      </c>
      <c r="S44" s="107">
        <f>'6. Auto Review | Respect for Hu'!AK24</f>
        <v>1</v>
      </c>
      <c r="T44" s="107">
        <f>'6. Auto Review | Respect for Hu'!AM24</f>
        <v>0.5</v>
      </c>
      <c r="U44" s="107">
        <f>'6. Auto Review | Respect for Hu'!AO24</f>
        <v>0.5</v>
      </c>
      <c r="V44" s="107">
        <f>'6. Auto Review | Respect for Hu'!AQ24</f>
        <v>1.5</v>
      </c>
    </row>
    <row r="45">
      <c r="A45" s="109"/>
      <c r="B45" s="109"/>
      <c r="C45" s="107" t="str">
        <f>'6. Auto Review | Respect for Hu'!C25</f>
        <v>The company discloses how they verify the implementation of corrective actions.</v>
      </c>
      <c r="D45" s="107">
        <f>'6. Auto Review | Respect for Hu'!E25</f>
        <v>1</v>
      </c>
      <c r="E45" s="107">
        <f>'6. Auto Review | Respect for Hu'!I25</f>
        <v>1</v>
      </c>
      <c r="F45" s="107">
        <f>'6. Auto Review | Respect for Hu'!K25</f>
        <v>0</v>
      </c>
      <c r="G45" s="107">
        <f>'6. Auto Review | Respect for Hu'!M25</f>
        <v>1</v>
      </c>
      <c r="H45" s="107">
        <f>'6. Auto Review | Respect for Hu'!O25</f>
        <v>0</v>
      </c>
      <c r="I45" s="107">
        <f>'6. Auto Review | Respect for Hu'!Q25</f>
        <v>0</v>
      </c>
      <c r="J45" s="107">
        <f>'6. Auto Review | Respect for Hu'!S25</f>
        <v>0</v>
      </c>
      <c r="K45" s="108">
        <f>'6. Auto Review | Respect for Hu'!U25</f>
        <v>0</v>
      </c>
      <c r="L45" s="107">
        <f>'6. Auto Review | Respect for Hu'!W25</f>
        <v>0</v>
      </c>
      <c r="M45" s="107">
        <f>'6. Auto Review | Respect for Hu'!Y25</f>
        <v>0</v>
      </c>
      <c r="N45" s="107">
        <f>'6. Auto Review | Respect for Hu'!AA25</f>
        <v>1</v>
      </c>
      <c r="O45" s="107">
        <f>'6. Auto Review | Respect for Hu'!AC25</f>
        <v>0</v>
      </c>
      <c r="P45" s="107">
        <f>'6. Auto Review | Respect for Hu'!AE25</f>
        <v>1</v>
      </c>
      <c r="Q45" s="103">
        <f>'6. Auto Review | Respect for Hu'!AG25</f>
        <v>0</v>
      </c>
      <c r="R45" s="107">
        <f>'6. Auto Review | Respect for Hu'!AI25</f>
        <v>1</v>
      </c>
      <c r="S45" s="107">
        <f>'6. Auto Review | Respect for Hu'!AK25</f>
        <v>1</v>
      </c>
      <c r="T45" s="107">
        <f>'6. Auto Review | Respect for Hu'!AM25</f>
        <v>0</v>
      </c>
      <c r="U45" s="107">
        <f>'6. Auto Review | Respect for Hu'!AO25</f>
        <v>0.25</v>
      </c>
      <c r="V45" s="107">
        <f>'6. Auto Review | Respect for Hu'!AQ25</f>
        <v>0.25</v>
      </c>
    </row>
    <row r="46" ht="15.75" hidden="1" customHeight="1">
      <c r="A46" s="109"/>
      <c r="B46" s="109"/>
      <c r="C46" s="104" t="s">
        <v>89</v>
      </c>
      <c r="D46" s="104">
        <f t="shared" ref="D46:V46" si="21">SUM(D40:D45)</f>
        <v>10.5</v>
      </c>
      <c r="E46" s="104">
        <f t="shared" si="21"/>
        <v>6.9</v>
      </c>
      <c r="F46" s="104">
        <f t="shared" si="21"/>
        <v>1.5</v>
      </c>
      <c r="G46" s="104">
        <f t="shared" si="21"/>
        <v>7.7</v>
      </c>
      <c r="H46" s="104">
        <f t="shared" si="21"/>
        <v>0.5</v>
      </c>
      <c r="I46" s="104">
        <f t="shared" si="21"/>
        <v>1</v>
      </c>
      <c r="J46" s="104">
        <f t="shared" si="21"/>
        <v>3.9</v>
      </c>
      <c r="K46" s="104">
        <f t="shared" si="21"/>
        <v>1.5</v>
      </c>
      <c r="L46" s="104">
        <f t="shared" si="21"/>
        <v>1.5</v>
      </c>
      <c r="M46" s="104">
        <f t="shared" si="21"/>
        <v>0</v>
      </c>
      <c r="N46" s="104">
        <f t="shared" si="21"/>
        <v>4.2</v>
      </c>
      <c r="O46" s="104">
        <f t="shared" si="21"/>
        <v>1.5</v>
      </c>
      <c r="P46" s="104">
        <f t="shared" si="21"/>
        <v>2.5</v>
      </c>
      <c r="Q46" s="104">
        <f t="shared" si="21"/>
        <v>0</v>
      </c>
      <c r="R46" s="104">
        <f t="shared" si="21"/>
        <v>5</v>
      </c>
      <c r="S46" s="104">
        <f t="shared" si="21"/>
        <v>7.2</v>
      </c>
      <c r="T46" s="104">
        <f t="shared" si="21"/>
        <v>1</v>
      </c>
      <c r="U46" s="104">
        <f t="shared" si="21"/>
        <v>3.45</v>
      </c>
      <c r="V46" s="104">
        <f t="shared" si="21"/>
        <v>4.55</v>
      </c>
    </row>
    <row r="47" ht="15.75" hidden="1" customHeight="1">
      <c r="A47" s="109"/>
      <c r="B47" s="109"/>
      <c r="C47" s="111" t="s">
        <v>90</v>
      </c>
      <c r="D47" s="118">
        <f>'7. Weightings'!$C$10</f>
        <v>2</v>
      </c>
      <c r="E47" s="137">
        <f t="shared" ref="E47:V47" si="22">(E46/$D$46)*$D$47</f>
        <v>1.314285714</v>
      </c>
      <c r="F47" s="137">
        <f t="shared" si="22"/>
        <v>0.2857142857</v>
      </c>
      <c r="G47" s="137">
        <f t="shared" si="22"/>
        <v>1.466666667</v>
      </c>
      <c r="H47" s="137">
        <f t="shared" si="22"/>
        <v>0.09523809524</v>
      </c>
      <c r="I47" s="137">
        <f t="shared" si="22"/>
        <v>0.1904761905</v>
      </c>
      <c r="J47" s="137">
        <f t="shared" si="22"/>
        <v>0.7428571429</v>
      </c>
      <c r="K47" s="137">
        <f t="shared" si="22"/>
        <v>0.2857142857</v>
      </c>
      <c r="L47" s="137">
        <f t="shared" si="22"/>
        <v>0.2857142857</v>
      </c>
      <c r="M47" s="137">
        <f t="shared" si="22"/>
        <v>0</v>
      </c>
      <c r="N47" s="137">
        <f t="shared" si="22"/>
        <v>0.8</v>
      </c>
      <c r="O47" s="137">
        <f t="shared" si="22"/>
        <v>0.2857142857</v>
      </c>
      <c r="P47" s="137">
        <f t="shared" si="22"/>
        <v>0.4761904762</v>
      </c>
      <c r="Q47" s="137">
        <f t="shared" si="22"/>
        <v>0</v>
      </c>
      <c r="R47" s="137">
        <f t="shared" si="22"/>
        <v>0.9523809524</v>
      </c>
      <c r="S47" s="137">
        <f t="shared" si="22"/>
        <v>1.371428571</v>
      </c>
      <c r="T47" s="137">
        <f t="shared" si="22"/>
        <v>0.1904761905</v>
      </c>
      <c r="U47" s="137">
        <f t="shared" si="22"/>
        <v>0.6571428571</v>
      </c>
      <c r="V47" s="137">
        <f t="shared" si="22"/>
        <v>0.8666666667</v>
      </c>
    </row>
    <row r="48" ht="15.75" customHeight="1">
      <c r="A48" s="109"/>
      <c r="B48" s="114"/>
      <c r="C48" s="115" t="s">
        <v>91</v>
      </c>
      <c r="D48" s="138"/>
      <c r="E48" s="125">
        <f t="shared" ref="E48:V48" si="23">E47/$D$47</f>
        <v>0.6571428571</v>
      </c>
      <c r="F48" s="125">
        <f t="shared" si="23"/>
        <v>0.1428571429</v>
      </c>
      <c r="G48" s="125">
        <f t="shared" si="23"/>
        <v>0.7333333333</v>
      </c>
      <c r="H48" s="125">
        <f t="shared" si="23"/>
        <v>0.04761904762</v>
      </c>
      <c r="I48" s="125">
        <f t="shared" si="23"/>
        <v>0.09523809524</v>
      </c>
      <c r="J48" s="125">
        <f t="shared" si="23"/>
        <v>0.3714285714</v>
      </c>
      <c r="K48" s="125">
        <f t="shared" si="23"/>
        <v>0.1428571429</v>
      </c>
      <c r="L48" s="125">
        <f t="shared" si="23"/>
        <v>0.1428571429</v>
      </c>
      <c r="M48" s="125">
        <f t="shared" si="23"/>
        <v>0</v>
      </c>
      <c r="N48" s="125">
        <f t="shared" si="23"/>
        <v>0.4</v>
      </c>
      <c r="O48" s="125">
        <f t="shared" si="23"/>
        <v>0.1428571429</v>
      </c>
      <c r="P48" s="125">
        <f t="shared" si="23"/>
        <v>0.2380952381</v>
      </c>
      <c r="Q48" s="125">
        <f t="shared" si="23"/>
        <v>0</v>
      </c>
      <c r="R48" s="125">
        <f t="shared" si="23"/>
        <v>0.4761904762</v>
      </c>
      <c r="S48" s="125">
        <f t="shared" si="23"/>
        <v>0.6857142857</v>
      </c>
      <c r="T48" s="125">
        <f t="shared" si="23"/>
        <v>0.09523809524</v>
      </c>
      <c r="U48" s="125">
        <f t="shared" si="23"/>
        <v>0.3285714286</v>
      </c>
      <c r="V48" s="125">
        <f t="shared" si="23"/>
        <v>0.4333333333</v>
      </c>
    </row>
    <row r="49">
      <c r="A49" s="109"/>
      <c r="B49" s="106" t="str">
        <f>'6. Auto Review | Respect for Hu'!B26</f>
        <v>Remedy</v>
      </c>
      <c r="C49" s="107" t="str">
        <f>'6. Auto Review | Respect for Hu'!C26</f>
        <v>The company has put in place a formal mechanism whereby grievances can be raised about SoR facilities.</v>
      </c>
      <c r="D49" s="107">
        <f>'6. Auto Review | Respect for Hu'!E26</f>
        <v>1</v>
      </c>
      <c r="E49" s="107">
        <f>'6. Auto Review | Respect for Hu'!I26</f>
        <v>0</v>
      </c>
      <c r="F49" s="107">
        <f>'6. Auto Review | Respect for Hu'!K26</f>
        <v>0</v>
      </c>
      <c r="G49" s="107">
        <f>'6. Auto Review | Respect for Hu'!M26</f>
        <v>1</v>
      </c>
      <c r="H49" s="107">
        <f>'6. Auto Review | Respect for Hu'!O26</f>
        <v>0</v>
      </c>
      <c r="I49" s="107">
        <f>'6. Auto Review | Respect for Hu'!Q26</f>
        <v>0</v>
      </c>
      <c r="J49" s="107">
        <f>'6. Auto Review | Respect for Hu'!S26</f>
        <v>0</v>
      </c>
      <c r="K49" s="108">
        <f>'6. Auto Review | Respect for Hu'!U26</f>
        <v>0</v>
      </c>
      <c r="L49" s="107">
        <f>'6. Auto Review | Respect for Hu'!W26</f>
        <v>0</v>
      </c>
      <c r="M49" s="107">
        <f>'6. Auto Review | Respect for Hu'!Y26</f>
        <v>0</v>
      </c>
      <c r="N49" s="107">
        <f>'6. Auto Review | Respect for Hu'!AA26</f>
        <v>0</v>
      </c>
      <c r="O49" s="107">
        <f>'6. Auto Review | Respect for Hu'!AC26</f>
        <v>0</v>
      </c>
      <c r="P49" s="107">
        <f>'6. Auto Review | Respect for Hu'!AE26</f>
        <v>0</v>
      </c>
      <c r="Q49" s="103">
        <f>'6. Auto Review | Respect for Hu'!AG26</f>
        <v>0</v>
      </c>
      <c r="R49" s="107">
        <f>'6. Auto Review | Respect for Hu'!AI26</f>
        <v>0</v>
      </c>
      <c r="S49" s="107">
        <f>'6. Auto Review | Respect for Hu'!AK26</f>
        <v>0.5</v>
      </c>
      <c r="T49" s="107">
        <f>'6. Auto Review | Respect for Hu'!AM26</f>
        <v>0</v>
      </c>
      <c r="U49" s="107">
        <f>'6. Auto Review | Respect for Hu'!AO26</f>
        <v>0</v>
      </c>
      <c r="V49" s="107">
        <f>'6. Auto Review | Respect for Hu'!AQ26</f>
        <v>0</v>
      </c>
    </row>
    <row r="50" ht="15.75" hidden="1" customHeight="1">
      <c r="A50" s="109"/>
      <c r="B50" s="109"/>
      <c r="C50" s="104" t="s">
        <v>92</v>
      </c>
      <c r="D50" s="104">
        <f t="shared" ref="D50:V50" si="24">SUM(D49)</f>
        <v>1</v>
      </c>
      <c r="E50" s="104">
        <f t="shared" si="24"/>
        <v>0</v>
      </c>
      <c r="F50" s="104">
        <f t="shared" si="24"/>
        <v>0</v>
      </c>
      <c r="G50" s="104">
        <f t="shared" si="24"/>
        <v>1</v>
      </c>
      <c r="H50" s="104">
        <f t="shared" si="24"/>
        <v>0</v>
      </c>
      <c r="I50" s="104">
        <f t="shared" si="24"/>
        <v>0</v>
      </c>
      <c r="J50" s="104">
        <f t="shared" si="24"/>
        <v>0</v>
      </c>
      <c r="K50" s="104">
        <f t="shared" si="24"/>
        <v>0</v>
      </c>
      <c r="L50" s="104">
        <f t="shared" si="24"/>
        <v>0</v>
      </c>
      <c r="M50" s="104">
        <f t="shared" si="24"/>
        <v>0</v>
      </c>
      <c r="N50" s="104">
        <f t="shared" si="24"/>
        <v>0</v>
      </c>
      <c r="O50" s="104">
        <f t="shared" si="24"/>
        <v>0</v>
      </c>
      <c r="P50" s="104">
        <f t="shared" si="24"/>
        <v>0</v>
      </c>
      <c r="Q50" s="104">
        <f t="shared" si="24"/>
        <v>0</v>
      </c>
      <c r="R50" s="104">
        <f t="shared" si="24"/>
        <v>0</v>
      </c>
      <c r="S50" s="104">
        <f t="shared" si="24"/>
        <v>0.5</v>
      </c>
      <c r="T50" s="104">
        <f t="shared" si="24"/>
        <v>0</v>
      </c>
      <c r="U50" s="104">
        <f t="shared" si="24"/>
        <v>0</v>
      </c>
      <c r="V50" s="104">
        <f t="shared" si="24"/>
        <v>0</v>
      </c>
    </row>
    <row r="51" ht="15.75" hidden="1" customHeight="1">
      <c r="A51" s="109"/>
      <c r="B51" s="109"/>
      <c r="C51" s="111" t="s">
        <v>93</v>
      </c>
      <c r="D51" s="118">
        <f>'7. Weightings'!$C$11</f>
        <v>2</v>
      </c>
      <c r="E51" s="137">
        <f t="shared" ref="E51:V51" si="25">(E50/$D$50)*$D$51</f>
        <v>0</v>
      </c>
      <c r="F51" s="137">
        <f t="shared" si="25"/>
        <v>0</v>
      </c>
      <c r="G51" s="137">
        <f t="shared" si="25"/>
        <v>2</v>
      </c>
      <c r="H51" s="137">
        <f t="shared" si="25"/>
        <v>0</v>
      </c>
      <c r="I51" s="137">
        <f t="shared" si="25"/>
        <v>0</v>
      </c>
      <c r="J51" s="137">
        <f t="shared" si="25"/>
        <v>0</v>
      </c>
      <c r="K51" s="137">
        <f t="shared" si="25"/>
        <v>0</v>
      </c>
      <c r="L51" s="137">
        <f t="shared" si="25"/>
        <v>0</v>
      </c>
      <c r="M51" s="137">
        <f t="shared" si="25"/>
        <v>0</v>
      </c>
      <c r="N51" s="137">
        <f t="shared" si="25"/>
        <v>0</v>
      </c>
      <c r="O51" s="137">
        <f t="shared" si="25"/>
        <v>0</v>
      </c>
      <c r="P51" s="137">
        <f t="shared" si="25"/>
        <v>0</v>
      </c>
      <c r="Q51" s="137">
        <f t="shared" si="25"/>
        <v>0</v>
      </c>
      <c r="R51" s="137">
        <f t="shared" si="25"/>
        <v>0</v>
      </c>
      <c r="S51" s="137">
        <f t="shared" si="25"/>
        <v>1</v>
      </c>
      <c r="T51" s="137">
        <f t="shared" si="25"/>
        <v>0</v>
      </c>
      <c r="U51" s="137">
        <f t="shared" si="25"/>
        <v>0</v>
      </c>
      <c r="V51" s="137">
        <f t="shared" si="25"/>
        <v>0</v>
      </c>
    </row>
    <row r="52" ht="15.75" customHeight="1">
      <c r="A52" s="109"/>
      <c r="B52" s="114"/>
      <c r="C52" s="115" t="s">
        <v>94</v>
      </c>
      <c r="D52" s="139"/>
      <c r="E52" s="125">
        <f t="shared" ref="E52:V52" si="26">E51/$D$51</f>
        <v>0</v>
      </c>
      <c r="F52" s="125">
        <f t="shared" si="26"/>
        <v>0</v>
      </c>
      <c r="G52" s="125">
        <f t="shared" si="26"/>
        <v>1</v>
      </c>
      <c r="H52" s="125">
        <f t="shared" si="26"/>
        <v>0</v>
      </c>
      <c r="I52" s="125">
        <f t="shared" si="26"/>
        <v>0</v>
      </c>
      <c r="J52" s="125">
        <f t="shared" si="26"/>
        <v>0</v>
      </c>
      <c r="K52" s="125">
        <f t="shared" si="26"/>
        <v>0</v>
      </c>
      <c r="L52" s="125">
        <f t="shared" si="26"/>
        <v>0</v>
      </c>
      <c r="M52" s="125">
        <f t="shared" si="26"/>
        <v>0</v>
      </c>
      <c r="N52" s="125">
        <f t="shared" si="26"/>
        <v>0</v>
      </c>
      <c r="O52" s="125">
        <f t="shared" si="26"/>
        <v>0</v>
      </c>
      <c r="P52" s="125">
        <f t="shared" si="26"/>
        <v>0</v>
      </c>
      <c r="Q52" s="125">
        <f t="shared" si="26"/>
        <v>0</v>
      </c>
      <c r="R52" s="125">
        <f t="shared" si="26"/>
        <v>0</v>
      </c>
      <c r="S52" s="125">
        <f t="shared" si="26"/>
        <v>0.5</v>
      </c>
      <c r="T52" s="125">
        <f t="shared" si="26"/>
        <v>0</v>
      </c>
      <c r="U52" s="125">
        <f t="shared" si="26"/>
        <v>0</v>
      </c>
      <c r="V52" s="125">
        <f t="shared" si="26"/>
        <v>0</v>
      </c>
    </row>
    <row r="53" ht="15.75" hidden="1" customHeight="1">
      <c r="A53" s="109"/>
      <c r="B53" s="140" t="s">
        <v>97</v>
      </c>
      <c r="C53" s="120"/>
      <c r="D53" s="141">
        <f t="shared" ref="D53:V53" si="27">SUM(D31,D38,D47,D51)</f>
        <v>6.5</v>
      </c>
      <c r="E53" s="141">
        <f t="shared" si="27"/>
        <v>1.980952381</v>
      </c>
      <c r="F53" s="141">
        <f t="shared" si="27"/>
        <v>0.2857142857</v>
      </c>
      <c r="G53" s="141">
        <f t="shared" si="27"/>
        <v>5.62</v>
      </c>
      <c r="H53" s="141">
        <f t="shared" si="27"/>
        <v>0.09523809524</v>
      </c>
      <c r="I53" s="141">
        <f t="shared" si="27"/>
        <v>0.3571428571</v>
      </c>
      <c r="J53" s="141">
        <f t="shared" si="27"/>
        <v>2.07952381</v>
      </c>
      <c r="K53" s="141">
        <f t="shared" si="27"/>
        <v>0.7457142857</v>
      </c>
      <c r="L53" s="141">
        <f t="shared" si="27"/>
        <v>0.619047619</v>
      </c>
      <c r="M53" s="141">
        <f t="shared" si="27"/>
        <v>0.3333333333</v>
      </c>
      <c r="N53" s="141">
        <f t="shared" si="27"/>
        <v>2.7</v>
      </c>
      <c r="O53" s="141">
        <f t="shared" si="27"/>
        <v>1.019047619</v>
      </c>
      <c r="P53" s="141">
        <f t="shared" si="27"/>
        <v>1.342857143</v>
      </c>
      <c r="Q53" s="141">
        <f t="shared" si="27"/>
        <v>0</v>
      </c>
      <c r="R53" s="141">
        <f t="shared" si="27"/>
        <v>2.502380952</v>
      </c>
      <c r="S53" s="141">
        <f t="shared" si="27"/>
        <v>4.181428571</v>
      </c>
      <c r="T53" s="141">
        <f t="shared" si="27"/>
        <v>0.4404761905</v>
      </c>
      <c r="U53" s="141">
        <f t="shared" si="27"/>
        <v>2.24047619</v>
      </c>
      <c r="V53" s="141">
        <f t="shared" si="27"/>
        <v>2.026666667</v>
      </c>
    </row>
    <row r="54" ht="15.75" customHeight="1">
      <c r="A54" s="114"/>
      <c r="B54" s="126" t="s">
        <v>98</v>
      </c>
      <c r="C54" s="127"/>
      <c r="D54" s="128"/>
      <c r="E54" s="124">
        <f t="shared" ref="E54:V54" si="28">E53/$D$53</f>
        <v>0.3047619048</v>
      </c>
      <c r="F54" s="124">
        <f t="shared" si="28"/>
        <v>0.04395604396</v>
      </c>
      <c r="G54" s="124">
        <f t="shared" si="28"/>
        <v>0.8646153846</v>
      </c>
      <c r="H54" s="124">
        <f t="shared" si="28"/>
        <v>0.01465201465</v>
      </c>
      <c r="I54" s="124">
        <f t="shared" si="28"/>
        <v>0.05494505495</v>
      </c>
      <c r="J54" s="124">
        <f t="shared" si="28"/>
        <v>0.3199267399</v>
      </c>
      <c r="K54" s="124">
        <f t="shared" si="28"/>
        <v>0.1147252747</v>
      </c>
      <c r="L54" s="124">
        <f t="shared" si="28"/>
        <v>0.09523809524</v>
      </c>
      <c r="M54" s="124">
        <f t="shared" si="28"/>
        <v>0.05128205128</v>
      </c>
      <c r="N54" s="124">
        <f t="shared" si="28"/>
        <v>0.4153846154</v>
      </c>
      <c r="O54" s="124">
        <f t="shared" si="28"/>
        <v>0.1567765568</v>
      </c>
      <c r="P54" s="124">
        <f t="shared" si="28"/>
        <v>0.2065934066</v>
      </c>
      <c r="Q54" s="124">
        <f t="shared" si="28"/>
        <v>0</v>
      </c>
      <c r="R54" s="124">
        <f t="shared" si="28"/>
        <v>0.384981685</v>
      </c>
      <c r="S54" s="124">
        <f t="shared" si="28"/>
        <v>0.6432967033</v>
      </c>
      <c r="T54" s="124">
        <f t="shared" si="28"/>
        <v>0.06776556777</v>
      </c>
      <c r="U54" s="124">
        <f t="shared" si="28"/>
        <v>0.3446886447</v>
      </c>
      <c r="V54" s="124">
        <f t="shared" si="28"/>
        <v>0.3117948718</v>
      </c>
    </row>
    <row r="55">
      <c r="A55" s="105" t="str">
        <f>'6. Auto Review | Respect for Hu'!A27</f>
        <v>Indigenous Rights and Free Prior and Informed Consent
</v>
      </c>
      <c r="B55" s="106" t="str">
        <f>'6. Auto Review | Respect for Hu'!B27</f>
        <v>Commit</v>
      </c>
      <c r="C55" s="107" t="str">
        <f>'6. Auto Review | Respect for Hu'!C27</f>
        <v>The company explicitly commits to respecting the United Nations Declaration on the Rights of Indigenous Peoples (UNDRIP).</v>
      </c>
      <c r="D55" s="107">
        <f>'6. Auto Review | Respect for Hu'!E27</f>
        <v>1</v>
      </c>
      <c r="E55" s="107">
        <f>'6. Auto Review | Respect for Hu'!I27</f>
        <v>0</v>
      </c>
      <c r="F55" s="107">
        <f>'6. Auto Review | Respect for Hu'!K27</f>
        <v>0</v>
      </c>
      <c r="G55" s="107">
        <f>'6. Auto Review | Respect for Hu'!M27</f>
        <v>0</v>
      </c>
      <c r="H55" s="107">
        <f>'6. Auto Review | Respect for Hu'!O27</f>
        <v>0</v>
      </c>
      <c r="I55" s="107">
        <f>'6. Auto Review | Respect for Hu'!Q27</f>
        <v>0</v>
      </c>
      <c r="J55" s="107">
        <f>'6. Auto Review | Respect for Hu'!S27</f>
        <v>1</v>
      </c>
      <c r="K55" s="108">
        <f>'6. Auto Review | Respect for Hu'!U27</f>
        <v>0</v>
      </c>
      <c r="L55" s="107">
        <f>'6. Auto Review | Respect for Hu'!W27</f>
        <v>0</v>
      </c>
      <c r="M55" s="107">
        <f>'6. Auto Review | Respect for Hu'!Y27</f>
        <v>0</v>
      </c>
      <c r="N55" s="107">
        <f>'6. Auto Review | Respect for Hu'!AA27</f>
        <v>0</v>
      </c>
      <c r="O55" s="107">
        <f>'6. Auto Review | Respect for Hu'!AC27</f>
        <v>0</v>
      </c>
      <c r="P55" s="107">
        <f>'6. Auto Review | Respect for Hu'!AE27</f>
        <v>0</v>
      </c>
      <c r="Q55" s="103">
        <f>'6. Auto Review | Respect for Hu'!AG27</f>
        <v>0</v>
      </c>
      <c r="R55" s="107">
        <f>'6. Auto Review | Respect for Hu'!AI27</f>
        <v>0</v>
      </c>
      <c r="S55" s="107">
        <f>'6. Auto Review | Respect for Hu'!AK27</f>
        <v>0</v>
      </c>
      <c r="T55" s="107">
        <f>'6. Auto Review | Respect for Hu'!AM27</f>
        <v>0</v>
      </c>
      <c r="U55" s="107">
        <f>'6. Auto Review | Respect for Hu'!AO27</f>
        <v>0</v>
      </c>
      <c r="V55" s="107">
        <f>'6. Auto Review | Respect for Hu'!AQ27</f>
        <v>0</v>
      </c>
    </row>
    <row r="56">
      <c r="A56" s="109"/>
      <c r="B56" s="109"/>
      <c r="C56" s="107" t="str">
        <f>'6. Auto Review | Respect for Hu'!C28</f>
        <v>The company has a public commitment to free, prior and informed consent.</v>
      </c>
      <c r="D56" s="107">
        <f>'6. Auto Review | Respect for Hu'!E28</f>
        <v>1</v>
      </c>
      <c r="E56" s="107">
        <f>'6. Auto Review | Respect for Hu'!I28</f>
        <v>0</v>
      </c>
      <c r="F56" s="107">
        <f>'6. Auto Review | Respect for Hu'!K28</f>
        <v>0</v>
      </c>
      <c r="G56" s="107">
        <f>'6. Auto Review | Respect for Hu'!M28</f>
        <v>0</v>
      </c>
      <c r="H56" s="107">
        <f>'6. Auto Review | Respect for Hu'!O28</f>
        <v>0</v>
      </c>
      <c r="I56" s="107">
        <f>'6. Auto Review | Respect for Hu'!Q28</f>
        <v>0</v>
      </c>
      <c r="J56" s="107">
        <f>'6. Auto Review | Respect for Hu'!S28</f>
        <v>0</v>
      </c>
      <c r="K56" s="108">
        <f>'6. Auto Review | Respect for Hu'!U28</f>
        <v>0</v>
      </c>
      <c r="L56" s="107">
        <f>'6. Auto Review | Respect for Hu'!W28</f>
        <v>0</v>
      </c>
      <c r="M56" s="107">
        <f>'6. Auto Review | Respect for Hu'!Y28</f>
        <v>0</v>
      </c>
      <c r="N56" s="107">
        <f>'6. Auto Review | Respect for Hu'!AA28</f>
        <v>0</v>
      </c>
      <c r="O56" s="107">
        <f>'6. Auto Review | Respect for Hu'!AC28</f>
        <v>0</v>
      </c>
      <c r="P56" s="107">
        <f>'6. Auto Review | Respect for Hu'!AE28</f>
        <v>0</v>
      </c>
      <c r="Q56" s="103">
        <f>'6. Auto Review | Respect for Hu'!AG28</f>
        <v>0</v>
      </c>
      <c r="R56" s="107">
        <f>'6. Auto Review | Respect for Hu'!AI28</f>
        <v>0</v>
      </c>
      <c r="S56" s="107">
        <f>'6. Auto Review | Respect for Hu'!AK28</f>
        <v>1</v>
      </c>
      <c r="T56" s="107">
        <f>'6. Auto Review | Respect for Hu'!AM28</f>
        <v>0</v>
      </c>
      <c r="U56" s="107">
        <f>'6. Auto Review | Respect for Hu'!AO28</f>
        <v>0</v>
      </c>
      <c r="V56" s="107">
        <f>'6. Auto Review | Respect for Hu'!AQ28</f>
        <v>0</v>
      </c>
    </row>
    <row r="57">
      <c r="A57" s="109"/>
      <c r="B57" s="109"/>
      <c r="C57" s="107" t="str">
        <f>'6. Auto Review | Respect for Hu'!C29</f>
        <v>The company extends their indigenous commitments to their Tier 1 suppliers and beyond.</v>
      </c>
      <c r="D57" s="107">
        <f>'6. Auto Review | Respect for Hu'!E29</f>
        <v>2</v>
      </c>
      <c r="E57" s="107">
        <f>'6. Auto Review | Respect for Hu'!I29</f>
        <v>2</v>
      </c>
      <c r="F57" s="107">
        <f>'6. Auto Review | Respect for Hu'!K29</f>
        <v>0</v>
      </c>
      <c r="G57" s="107">
        <f>'6. Auto Review | Respect for Hu'!M29</f>
        <v>0</v>
      </c>
      <c r="H57" s="107">
        <f>'6. Auto Review | Respect for Hu'!O29</f>
        <v>0</v>
      </c>
      <c r="I57" s="107">
        <f>'6. Auto Review | Respect for Hu'!Q29</f>
        <v>0</v>
      </c>
      <c r="J57" s="107">
        <f>'6. Auto Review | Respect for Hu'!S29</f>
        <v>2</v>
      </c>
      <c r="K57" s="108">
        <f>'6. Auto Review | Respect for Hu'!U29</f>
        <v>0</v>
      </c>
      <c r="L57" s="107">
        <f>'6. Auto Review | Respect for Hu'!W29</f>
        <v>0</v>
      </c>
      <c r="M57" s="107">
        <f>'6. Auto Review | Respect for Hu'!Y29</f>
        <v>0</v>
      </c>
      <c r="N57" s="107">
        <f>'6. Auto Review | Respect for Hu'!AA29</f>
        <v>1</v>
      </c>
      <c r="O57" s="107">
        <f>'6. Auto Review | Respect for Hu'!AC29</f>
        <v>0</v>
      </c>
      <c r="P57" s="107">
        <f>'6. Auto Review | Respect for Hu'!AE29</f>
        <v>0</v>
      </c>
      <c r="Q57" s="103">
        <f>'6. Auto Review | Respect for Hu'!AG29</f>
        <v>0</v>
      </c>
      <c r="R57" s="107">
        <f>'6. Auto Review | Respect for Hu'!AI29</f>
        <v>0</v>
      </c>
      <c r="S57" s="107">
        <f>'6. Auto Review | Respect for Hu'!AK29</f>
        <v>0</v>
      </c>
      <c r="T57" s="107">
        <f>'6. Auto Review | Respect for Hu'!AM29</f>
        <v>0</v>
      </c>
      <c r="U57" s="107">
        <f>'6. Auto Review | Respect for Hu'!AO29</f>
        <v>0</v>
      </c>
      <c r="V57" s="107">
        <f>'6. Auto Review | Respect for Hu'!AQ29</f>
        <v>0</v>
      </c>
    </row>
    <row r="58">
      <c r="A58" s="109"/>
      <c r="B58" s="109"/>
      <c r="C58" s="107" t="str">
        <f>'6. Auto Review | Respect for Hu'!C30</f>
        <v>These commitments are translated into the Indigenous languages used by impacted communities.</v>
      </c>
      <c r="D58" s="107">
        <f>'6. Auto Review | Respect for Hu'!E30</f>
        <v>1</v>
      </c>
      <c r="E58" s="107">
        <f>'6. Auto Review | Respect for Hu'!I30</f>
        <v>0</v>
      </c>
      <c r="F58" s="107">
        <f>'6. Auto Review | Respect for Hu'!K30</f>
        <v>0</v>
      </c>
      <c r="G58" s="107">
        <f>'6. Auto Review | Respect for Hu'!M30</f>
        <v>0</v>
      </c>
      <c r="H58" s="107">
        <f>'6. Auto Review | Respect for Hu'!O30</f>
        <v>0</v>
      </c>
      <c r="I58" s="107">
        <f>'6. Auto Review | Respect for Hu'!Q30</f>
        <v>0</v>
      </c>
      <c r="J58" s="107">
        <f>'6. Auto Review | Respect for Hu'!S30</f>
        <v>0</v>
      </c>
      <c r="K58" s="108">
        <f>'6. Auto Review | Respect for Hu'!U30</f>
        <v>0</v>
      </c>
      <c r="L58" s="107">
        <f>'6. Auto Review | Respect for Hu'!W30</f>
        <v>0</v>
      </c>
      <c r="M58" s="107">
        <f>'6. Auto Review | Respect for Hu'!Y30</f>
        <v>0</v>
      </c>
      <c r="N58" s="107">
        <f>'6. Auto Review | Respect for Hu'!AA30</f>
        <v>0</v>
      </c>
      <c r="O58" s="107">
        <f>'6. Auto Review | Respect for Hu'!AC30</f>
        <v>0</v>
      </c>
      <c r="P58" s="107">
        <f>'6. Auto Review | Respect for Hu'!AE30</f>
        <v>0</v>
      </c>
      <c r="Q58" s="103">
        <f>'6. Auto Review | Respect for Hu'!AG30</f>
        <v>0</v>
      </c>
      <c r="R58" s="107">
        <f>'6. Auto Review | Respect for Hu'!AI30</f>
        <v>0</v>
      </c>
      <c r="S58" s="107">
        <f>'6. Auto Review | Respect for Hu'!AK30</f>
        <v>0</v>
      </c>
      <c r="T58" s="107">
        <f>'6. Auto Review | Respect for Hu'!AM30</f>
        <v>0</v>
      </c>
      <c r="U58" s="107">
        <f>'6. Auto Review | Respect for Hu'!AO30</f>
        <v>0</v>
      </c>
      <c r="V58" s="107">
        <f>'6. Auto Review | Respect for Hu'!AQ30</f>
        <v>0</v>
      </c>
    </row>
    <row r="59" ht="15.75" hidden="1" customHeight="1">
      <c r="A59" s="109"/>
      <c r="B59" s="109"/>
      <c r="C59" s="104" t="s">
        <v>83</v>
      </c>
      <c r="D59" s="104">
        <f t="shared" ref="D59:V59" si="29">SUM(D55:D58)</f>
        <v>5</v>
      </c>
      <c r="E59" s="104">
        <f t="shared" si="29"/>
        <v>2</v>
      </c>
      <c r="F59" s="104">
        <f t="shared" si="29"/>
        <v>0</v>
      </c>
      <c r="G59" s="104">
        <f t="shared" si="29"/>
        <v>0</v>
      </c>
      <c r="H59" s="104">
        <f t="shared" si="29"/>
        <v>0</v>
      </c>
      <c r="I59" s="104">
        <f t="shared" si="29"/>
        <v>0</v>
      </c>
      <c r="J59" s="104">
        <f t="shared" si="29"/>
        <v>3</v>
      </c>
      <c r="K59" s="104">
        <f t="shared" si="29"/>
        <v>0</v>
      </c>
      <c r="L59" s="104">
        <f t="shared" si="29"/>
        <v>0</v>
      </c>
      <c r="M59" s="104">
        <f t="shared" si="29"/>
        <v>0</v>
      </c>
      <c r="N59" s="104">
        <f t="shared" si="29"/>
        <v>1</v>
      </c>
      <c r="O59" s="104">
        <f t="shared" si="29"/>
        <v>0</v>
      </c>
      <c r="P59" s="104">
        <f t="shared" si="29"/>
        <v>0</v>
      </c>
      <c r="Q59" s="104">
        <f t="shared" si="29"/>
        <v>0</v>
      </c>
      <c r="R59" s="104">
        <f t="shared" si="29"/>
        <v>0</v>
      </c>
      <c r="S59" s="104">
        <f t="shared" si="29"/>
        <v>1</v>
      </c>
      <c r="T59" s="104">
        <f t="shared" si="29"/>
        <v>0</v>
      </c>
      <c r="U59" s="104">
        <f t="shared" si="29"/>
        <v>0</v>
      </c>
      <c r="V59" s="104">
        <f t="shared" si="29"/>
        <v>0</v>
      </c>
    </row>
    <row r="60" ht="15.75" hidden="1" customHeight="1">
      <c r="A60" s="109"/>
      <c r="B60" s="109"/>
      <c r="C60" s="111" t="s">
        <v>84</v>
      </c>
      <c r="D60" s="118">
        <f>'7. Weightings'!$C$8</f>
        <v>1</v>
      </c>
      <c r="E60" s="137">
        <f t="shared" ref="E60:V60" si="30">(E59/$D$59)*$D$60</f>
        <v>0.4</v>
      </c>
      <c r="F60" s="137">
        <f t="shared" si="30"/>
        <v>0</v>
      </c>
      <c r="G60" s="137">
        <f t="shared" si="30"/>
        <v>0</v>
      </c>
      <c r="H60" s="137">
        <f t="shared" si="30"/>
        <v>0</v>
      </c>
      <c r="I60" s="137">
        <f t="shared" si="30"/>
        <v>0</v>
      </c>
      <c r="J60" s="137">
        <f t="shared" si="30"/>
        <v>0.6</v>
      </c>
      <c r="K60" s="137">
        <f t="shared" si="30"/>
        <v>0</v>
      </c>
      <c r="L60" s="137">
        <f t="shared" si="30"/>
        <v>0</v>
      </c>
      <c r="M60" s="137">
        <f t="shared" si="30"/>
        <v>0</v>
      </c>
      <c r="N60" s="137">
        <f t="shared" si="30"/>
        <v>0.2</v>
      </c>
      <c r="O60" s="137">
        <f t="shared" si="30"/>
        <v>0</v>
      </c>
      <c r="P60" s="137">
        <f t="shared" si="30"/>
        <v>0</v>
      </c>
      <c r="Q60" s="137">
        <f t="shared" si="30"/>
        <v>0</v>
      </c>
      <c r="R60" s="137">
        <f t="shared" si="30"/>
        <v>0</v>
      </c>
      <c r="S60" s="137">
        <f t="shared" si="30"/>
        <v>0.2</v>
      </c>
      <c r="T60" s="137">
        <f t="shared" si="30"/>
        <v>0</v>
      </c>
      <c r="U60" s="137">
        <f t="shared" si="30"/>
        <v>0</v>
      </c>
      <c r="V60" s="137">
        <f t="shared" si="30"/>
        <v>0</v>
      </c>
    </row>
    <row r="61" ht="15.75" customHeight="1">
      <c r="A61" s="109"/>
      <c r="B61" s="114"/>
      <c r="C61" s="115" t="s">
        <v>85</v>
      </c>
      <c r="D61" s="138"/>
      <c r="E61" s="125">
        <f t="shared" ref="E61:V61" si="31">E60/$D$60</f>
        <v>0.4</v>
      </c>
      <c r="F61" s="125">
        <f t="shared" si="31"/>
        <v>0</v>
      </c>
      <c r="G61" s="125">
        <f t="shared" si="31"/>
        <v>0</v>
      </c>
      <c r="H61" s="125">
        <f t="shared" si="31"/>
        <v>0</v>
      </c>
      <c r="I61" s="125">
        <f t="shared" si="31"/>
        <v>0</v>
      </c>
      <c r="J61" s="125">
        <f t="shared" si="31"/>
        <v>0.6</v>
      </c>
      <c r="K61" s="125">
        <f t="shared" si="31"/>
        <v>0</v>
      </c>
      <c r="L61" s="125">
        <f t="shared" si="31"/>
        <v>0</v>
      </c>
      <c r="M61" s="125">
        <f t="shared" si="31"/>
        <v>0</v>
      </c>
      <c r="N61" s="125">
        <f t="shared" si="31"/>
        <v>0.2</v>
      </c>
      <c r="O61" s="125">
        <f t="shared" si="31"/>
        <v>0</v>
      </c>
      <c r="P61" s="125">
        <f t="shared" si="31"/>
        <v>0</v>
      </c>
      <c r="Q61" s="125">
        <f t="shared" si="31"/>
        <v>0</v>
      </c>
      <c r="R61" s="125">
        <f t="shared" si="31"/>
        <v>0</v>
      </c>
      <c r="S61" s="125">
        <f t="shared" si="31"/>
        <v>0.2</v>
      </c>
      <c r="T61" s="125">
        <f t="shared" si="31"/>
        <v>0</v>
      </c>
      <c r="U61" s="125">
        <f t="shared" si="31"/>
        <v>0</v>
      </c>
      <c r="V61" s="125">
        <f t="shared" si="31"/>
        <v>0</v>
      </c>
    </row>
    <row r="62">
      <c r="A62" s="109"/>
      <c r="B62" s="106" t="str">
        <f>'6. Auto Review | Respect for Hu'!B31</f>
        <v>Identify</v>
      </c>
      <c r="C62" s="107" t="str">
        <f>'6. Auto Review | Respect for Hu'!C31</f>
        <v>The company has a process in place to assess Indigenous rights risks in their supply chain to the point of extraction.</v>
      </c>
      <c r="D62" s="107">
        <f>'6. Auto Review | Respect for Hu'!E31</f>
        <v>1</v>
      </c>
      <c r="E62" s="107">
        <f>'6. Auto Review | Respect for Hu'!I31</f>
        <v>0</v>
      </c>
      <c r="F62" s="107">
        <f>'6. Auto Review | Respect for Hu'!K31</f>
        <v>0</v>
      </c>
      <c r="G62" s="107">
        <f>'6. Auto Review | Respect for Hu'!M31</f>
        <v>0</v>
      </c>
      <c r="H62" s="107">
        <f>'6. Auto Review | Respect for Hu'!O31</f>
        <v>0</v>
      </c>
      <c r="I62" s="107">
        <f>'6. Auto Review | Respect for Hu'!Q31</f>
        <v>0</v>
      </c>
      <c r="J62" s="107">
        <f>'6. Auto Review | Respect for Hu'!S31</f>
        <v>0</v>
      </c>
      <c r="K62" s="108">
        <f>'6. Auto Review | Respect for Hu'!U31</f>
        <v>0</v>
      </c>
      <c r="L62" s="107">
        <f>'6. Auto Review | Respect for Hu'!W31</f>
        <v>0</v>
      </c>
      <c r="M62" s="107">
        <f>'6. Auto Review | Respect for Hu'!Y31</f>
        <v>0</v>
      </c>
      <c r="N62" s="107">
        <f>'6. Auto Review | Respect for Hu'!AA31</f>
        <v>0.25</v>
      </c>
      <c r="O62" s="107">
        <f>'6. Auto Review | Respect for Hu'!AC31</f>
        <v>0</v>
      </c>
      <c r="P62" s="107">
        <f>'6. Auto Review | Respect for Hu'!AE31</f>
        <v>0</v>
      </c>
      <c r="Q62" s="103">
        <f>'6. Auto Review | Respect for Hu'!AG31</f>
        <v>0</v>
      </c>
      <c r="R62" s="107">
        <f>'6. Auto Review | Respect for Hu'!AI31</f>
        <v>0</v>
      </c>
      <c r="S62" s="107">
        <f>'6. Auto Review | Respect for Hu'!AK31</f>
        <v>0.5</v>
      </c>
      <c r="T62" s="107">
        <f>'6. Auto Review | Respect for Hu'!AM31</f>
        <v>0</v>
      </c>
      <c r="U62" s="107">
        <f>'6. Auto Review | Respect for Hu'!AO31</f>
        <v>0</v>
      </c>
      <c r="V62" s="107">
        <f>'6. Auto Review | Respect for Hu'!AQ31</f>
        <v>0</v>
      </c>
    </row>
    <row r="63" ht="15.75" hidden="1" customHeight="1">
      <c r="A63" s="109"/>
      <c r="B63" s="109"/>
      <c r="C63" s="104" t="s">
        <v>86</v>
      </c>
      <c r="D63" s="104">
        <f t="shared" ref="D63:V63" si="32">SUM(D62)</f>
        <v>1</v>
      </c>
      <c r="E63" s="104">
        <f t="shared" si="32"/>
        <v>0</v>
      </c>
      <c r="F63" s="104">
        <f t="shared" si="32"/>
        <v>0</v>
      </c>
      <c r="G63" s="104">
        <f t="shared" si="32"/>
        <v>0</v>
      </c>
      <c r="H63" s="104">
        <f t="shared" si="32"/>
        <v>0</v>
      </c>
      <c r="I63" s="104">
        <f t="shared" si="32"/>
        <v>0</v>
      </c>
      <c r="J63" s="104">
        <f t="shared" si="32"/>
        <v>0</v>
      </c>
      <c r="K63" s="104">
        <f t="shared" si="32"/>
        <v>0</v>
      </c>
      <c r="L63" s="104">
        <f t="shared" si="32"/>
        <v>0</v>
      </c>
      <c r="M63" s="104">
        <f t="shared" si="32"/>
        <v>0</v>
      </c>
      <c r="N63" s="104">
        <f t="shared" si="32"/>
        <v>0.25</v>
      </c>
      <c r="O63" s="104">
        <f t="shared" si="32"/>
        <v>0</v>
      </c>
      <c r="P63" s="104">
        <f t="shared" si="32"/>
        <v>0</v>
      </c>
      <c r="Q63" s="104">
        <f t="shared" si="32"/>
        <v>0</v>
      </c>
      <c r="R63" s="104">
        <f t="shared" si="32"/>
        <v>0</v>
      </c>
      <c r="S63" s="104">
        <f t="shared" si="32"/>
        <v>0.5</v>
      </c>
      <c r="T63" s="104">
        <f t="shared" si="32"/>
        <v>0</v>
      </c>
      <c r="U63" s="104">
        <f t="shared" si="32"/>
        <v>0</v>
      </c>
      <c r="V63" s="104">
        <f t="shared" si="32"/>
        <v>0</v>
      </c>
    </row>
    <row r="64" ht="15.75" hidden="1" customHeight="1">
      <c r="A64" s="109"/>
      <c r="B64" s="109"/>
      <c r="C64" s="111" t="s">
        <v>87</v>
      </c>
      <c r="D64" s="118">
        <f>'7. Weightings'!$C$9</f>
        <v>1.5</v>
      </c>
      <c r="E64" s="137">
        <f t="shared" ref="E64:V64" si="33">(E63/$D$63)*$D$64</f>
        <v>0</v>
      </c>
      <c r="F64" s="137">
        <f t="shared" si="33"/>
        <v>0</v>
      </c>
      <c r="G64" s="137">
        <f t="shared" si="33"/>
        <v>0</v>
      </c>
      <c r="H64" s="137">
        <f t="shared" si="33"/>
        <v>0</v>
      </c>
      <c r="I64" s="137">
        <f t="shared" si="33"/>
        <v>0</v>
      </c>
      <c r="J64" s="137">
        <f t="shared" si="33"/>
        <v>0</v>
      </c>
      <c r="K64" s="137">
        <f t="shared" si="33"/>
        <v>0</v>
      </c>
      <c r="L64" s="137">
        <f t="shared" si="33"/>
        <v>0</v>
      </c>
      <c r="M64" s="137">
        <f t="shared" si="33"/>
        <v>0</v>
      </c>
      <c r="N64" s="137">
        <f t="shared" si="33"/>
        <v>0.375</v>
      </c>
      <c r="O64" s="137">
        <f t="shared" si="33"/>
        <v>0</v>
      </c>
      <c r="P64" s="137">
        <f t="shared" si="33"/>
        <v>0</v>
      </c>
      <c r="Q64" s="137">
        <f t="shared" si="33"/>
        <v>0</v>
      </c>
      <c r="R64" s="137">
        <f t="shared" si="33"/>
        <v>0</v>
      </c>
      <c r="S64" s="137">
        <f t="shared" si="33"/>
        <v>0.75</v>
      </c>
      <c r="T64" s="137">
        <f t="shared" si="33"/>
        <v>0</v>
      </c>
      <c r="U64" s="137">
        <f t="shared" si="33"/>
        <v>0</v>
      </c>
      <c r="V64" s="137">
        <f t="shared" si="33"/>
        <v>0</v>
      </c>
    </row>
    <row r="65" ht="15.75" customHeight="1">
      <c r="A65" s="109"/>
      <c r="B65" s="114"/>
      <c r="C65" s="115" t="s">
        <v>88</v>
      </c>
      <c r="D65" s="138"/>
      <c r="E65" s="125">
        <f t="shared" ref="E65:V65" si="34">E64/$D$64</f>
        <v>0</v>
      </c>
      <c r="F65" s="125">
        <f t="shared" si="34"/>
        <v>0</v>
      </c>
      <c r="G65" s="125">
        <f t="shared" si="34"/>
        <v>0</v>
      </c>
      <c r="H65" s="125">
        <f t="shared" si="34"/>
        <v>0</v>
      </c>
      <c r="I65" s="125">
        <f t="shared" si="34"/>
        <v>0</v>
      </c>
      <c r="J65" s="125">
        <f t="shared" si="34"/>
        <v>0</v>
      </c>
      <c r="K65" s="125">
        <f t="shared" si="34"/>
        <v>0</v>
      </c>
      <c r="L65" s="125">
        <f t="shared" si="34"/>
        <v>0</v>
      </c>
      <c r="M65" s="125">
        <f t="shared" si="34"/>
        <v>0</v>
      </c>
      <c r="N65" s="125">
        <f t="shared" si="34"/>
        <v>0.25</v>
      </c>
      <c r="O65" s="125">
        <f t="shared" si="34"/>
        <v>0</v>
      </c>
      <c r="P65" s="125">
        <f t="shared" si="34"/>
        <v>0</v>
      </c>
      <c r="Q65" s="125">
        <f t="shared" si="34"/>
        <v>0</v>
      </c>
      <c r="R65" s="125">
        <f t="shared" si="34"/>
        <v>0</v>
      </c>
      <c r="S65" s="125">
        <f t="shared" si="34"/>
        <v>0.5</v>
      </c>
      <c r="T65" s="125">
        <f t="shared" si="34"/>
        <v>0</v>
      </c>
      <c r="U65" s="125">
        <f t="shared" si="34"/>
        <v>0</v>
      </c>
      <c r="V65" s="125">
        <f t="shared" si="34"/>
        <v>0</v>
      </c>
    </row>
    <row r="66">
      <c r="A66" s="109"/>
      <c r="B66" s="106" t="str">
        <f>'6. Auto Review | Respect for Hu'!B32</f>
        <v>Prevent, Mitigate and Account</v>
      </c>
      <c r="C66" s="107" t="str">
        <f>'6. Auto Review | Respect for Hu'!C32</f>
        <v>The company provides additional discussion regarding the practices by which a suppliers must obtain FPIC, and explicitly states that the process must reach and engage with impacted Indigenous Peoples.</v>
      </c>
      <c r="D66" s="107">
        <f>'6. Auto Review | Respect for Hu'!E32</f>
        <v>1</v>
      </c>
      <c r="E66" s="107">
        <f>'6. Auto Review | Respect for Hu'!I32</f>
        <v>0</v>
      </c>
      <c r="F66" s="107">
        <f>'6. Auto Review | Respect for Hu'!K32</f>
        <v>0</v>
      </c>
      <c r="G66" s="107">
        <f>'6. Auto Review | Respect for Hu'!M32</f>
        <v>0.25</v>
      </c>
      <c r="H66" s="107">
        <f>'6. Auto Review | Respect for Hu'!O32</f>
        <v>0</v>
      </c>
      <c r="I66" s="107">
        <f>'6. Auto Review | Respect for Hu'!Q32</f>
        <v>0</v>
      </c>
      <c r="J66" s="107">
        <f>'6. Auto Review | Respect for Hu'!S32</f>
        <v>0</v>
      </c>
      <c r="K66" s="108">
        <f>'6. Auto Review | Respect for Hu'!U32</f>
        <v>0</v>
      </c>
      <c r="L66" s="107">
        <f>'6. Auto Review | Respect for Hu'!W32</f>
        <v>0</v>
      </c>
      <c r="M66" s="107">
        <f>'6. Auto Review | Respect for Hu'!Y32</f>
        <v>0</v>
      </c>
      <c r="N66" s="107">
        <f>'6. Auto Review | Respect for Hu'!AA32</f>
        <v>0</v>
      </c>
      <c r="O66" s="107">
        <f>'6. Auto Review | Respect for Hu'!AC32</f>
        <v>0</v>
      </c>
      <c r="P66" s="107">
        <f>'6. Auto Review | Respect for Hu'!AE32</f>
        <v>0</v>
      </c>
      <c r="Q66" s="103">
        <f>'6. Auto Review | Respect for Hu'!AG32</f>
        <v>0</v>
      </c>
      <c r="R66" s="107">
        <f>'6. Auto Review | Respect for Hu'!AI32</f>
        <v>0</v>
      </c>
      <c r="S66" s="107">
        <f>'6. Auto Review | Respect for Hu'!AK32</f>
        <v>1</v>
      </c>
      <c r="T66" s="107">
        <f>'6. Auto Review | Respect for Hu'!AM32</f>
        <v>0</v>
      </c>
      <c r="U66" s="107">
        <f>'6. Auto Review | Respect for Hu'!AO32</f>
        <v>0</v>
      </c>
      <c r="V66" s="107">
        <f>'6. Auto Review | Respect for Hu'!AQ32</f>
        <v>0</v>
      </c>
    </row>
    <row r="67">
      <c r="A67" s="109"/>
      <c r="B67" s="109"/>
      <c r="C67" s="107" t="str">
        <f>'6. Auto Review | Respect for Hu'!C33</f>
        <v>The company is a member of a multi-stakeholder group (e.g. IRMA) that include the participation of Indigenous and frontline communities to promote and ensure the rights of communities at the point of extraction. </v>
      </c>
      <c r="D67" s="107">
        <f>'6. Auto Review | Respect for Hu'!E33</f>
        <v>2</v>
      </c>
      <c r="E67" s="107">
        <f>'6. Auto Review | Respect for Hu'!I33</f>
        <v>0.4</v>
      </c>
      <c r="F67" s="107">
        <f>'6. Auto Review | Respect for Hu'!K33</f>
        <v>0</v>
      </c>
      <c r="G67" s="107">
        <f>'6. Auto Review | Respect for Hu'!M33</f>
        <v>1.2</v>
      </c>
      <c r="H67" s="107">
        <f>'6. Auto Review | Respect for Hu'!O33</f>
        <v>0</v>
      </c>
      <c r="I67" s="107">
        <f>'6. Auto Review | Respect for Hu'!Q33</f>
        <v>0</v>
      </c>
      <c r="J67" s="107">
        <f>'6. Auto Review | Respect for Hu'!S33</f>
        <v>0.4</v>
      </c>
      <c r="K67" s="108">
        <f>'6. Auto Review | Respect for Hu'!U33</f>
        <v>0</v>
      </c>
      <c r="L67" s="107">
        <f>'6. Auto Review | Respect for Hu'!W33</f>
        <v>0</v>
      </c>
      <c r="M67" s="107">
        <f>'6. Auto Review | Respect for Hu'!Y33</f>
        <v>0</v>
      </c>
      <c r="N67" s="107">
        <f>'6. Auto Review | Respect for Hu'!AA33</f>
        <v>1.2</v>
      </c>
      <c r="O67" s="107">
        <f>'6. Auto Review | Respect for Hu'!AC33</f>
        <v>0</v>
      </c>
      <c r="P67" s="107">
        <f>'6. Auto Review | Respect for Hu'!AE33</f>
        <v>0</v>
      </c>
      <c r="Q67" s="103">
        <f>'6. Auto Review | Respect for Hu'!AG33</f>
        <v>0</v>
      </c>
      <c r="R67" s="107">
        <f>'6. Auto Review | Respect for Hu'!AI33</f>
        <v>0</v>
      </c>
      <c r="S67" s="107">
        <f>'6. Auto Review | Respect for Hu'!AK33</f>
        <v>1.2</v>
      </c>
      <c r="T67" s="107">
        <f>'6. Auto Review | Respect for Hu'!AM33</f>
        <v>0</v>
      </c>
      <c r="U67" s="107">
        <f>'6. Auto Review | Respect for Hu'!AO33</f>
        <v>1.2</v>
      </c>
      <c r="V67" s="107">
        <f>'6. Auto Review | Respect for Hu'!AQ33</f>
        <v>0.8</v>
      </c>
    </row>
    <row r="68">
      <c r="A68" s="109"/>
      <c r="B68" s="109"/>
      <c r="C68" s="107" t="str">
        <f>'6. Auto Review | Respect for Hu'!C34</f>
        <v>The auto manufacturer has a formal process in place to engage critical upstream suppliers on FPIC (e.g. extractives companies)</v>
      </c>
      <c r="D68" s="107">
        <f>'6. Auto Review | Respect for Hu'!E34</f>
        <v>2</v>
      </c>
      <c r="E68" s="107">
        <f>'6. Auto Review | Respect for Hu'!I34</f>
        <v>0</v>
      </c>
      <c r="F68" s="107">
        <f>'6. Auto Review | Respect for Hu'!K34</f>
        <v>0</v>
      </c>
      <c r="G68" s="107">
        <f>'6. Auto Review | Respect for Hu'!M34</f>
        <v>0</v>
      </c>
      <c r="H68" s="107">
        <f>'6. Auto Review | Respect for Hu'!O34</f>
        <v>0</v>
      </c>
      <c r="I68" s="107">
        <f>'6. Auto Review | Respect for Hu'!Q34</f>
        <v>0</v>
      </c>
      <c r="J68" s="107">
        <f>'6. Auto Review | Respect for Hu'!S34</f>
        <v>0</v>
      </c>
      <c r="K68" s="108">
        <f>'6. Auto Review | Respect for Hu'!U34</f>
        <v>0</v>
      </c>
      <c r="L68" s="107">
        <f>'6. Auto Review | Respect for Hu'!W34</f>
        <v>0</v>
      </c>
      <c r="M68" s="107">
        <f>'6. Auto Review | Respect for Hu'!Y34</f>
        <v>0</v>
      </c>
      <c r="N68" s="107">
        <f>'6. Auto Review | Respect for Hu'!AA34</f>
        <v>0</v>
      </c>
      <c r="O68" s="107">
        <f>'6. Auto Review | Respect for Hu'!AC34</f>
        <v>0</v>
      </c>
      <c r="P68" s="107">
        <f>'6. Auto Review | Respect for Hu'!AE34</f>
        <v>0</v>
      </c>
      <c r="Q68" s="103">
        <f>'6. Auto Review | Respect for Hu'!AG34</f>
        <v>0</v>
      </c>
      <c r="R68" s="107">
        <f>'6. Auto Review | Respect for Hu'!AI34</f>
        <v>0</v>
      </c>
      <c r="S68" s="107">
        <f>'6. Auto Review | Respect for Hu'!AK34</f>
        <v>0</v>
      </c>
      <c r="T68" s="107">
        <f>'6. Auto Review | Respect for Hu'!AM34</f>
        <v>0</v>
      </c>
      <c r="U68" s="107">
        <f>'6. Auto Review | Respect for Hu'!AO34</f>
        <v>0</v>
      </c>
      <c r="V68" s="107">
        <f>'6. Auto Review | Respect for Hu'!AQ34</f>
        <v>0</v>
      </c>
    </row>
    <row r="69">
      <c r="A69" s="109"/>
      <c r="B69" s="109"/>
      <c r="C69" s="107" t="str">
        <f>'6. Auto Review | Respect for Hu'!C35</f>
        <v>The company reports on how it is prepared to respond if it finds FPIC breaches in its supply chain.</v>
      </c>
      <c r="D69" s="107">
        <f>'6. Auto Review | Respect for Hu'!E35</f>
        <v>1</v>
      </c>
      <c r="E69" s="107">
        <f>'6. Auto Review | Respect for Hu'!I35</f>
        <v>0</v>
      </c>
      <c r="F69" s="107">
        <f>'6. Auto Review | Respect for Hu'!K35</f>
        <v>0</v>
      </c>
      <c r="G69" s="107">
        <f>'6. Auto Review | Respect for Hu'!M35</f>
        <v>0</v>
      </c>
      <c r="H69" s="107">
        <f>'6. Auto Review | Respect for Hu'!O35</f>
        <v>0</v>
      </c>
      <c r="I69" s="107">
        <f>'6. Auto Review | Respect for Hu'!Q35</f>
        <v>0</v>
      </c>
      <c r="J69" s="107">
        <f>'6. Auto Review | Respect for Hu'!S35</f>
        <v>0</v>
      </c>
      <c r="K69" s="108">
        <f>'6. Auto Review | Respect for Hu'!U35</f>
        <v>0</v>
      </c>
      <c r="L69" s="107">
        <f>'6. Auto Review | Respect for Hu'!W35</f>
        <v>0</v>
      </c>
      <c r="M69" s="107">
        <f>'6. Auto Review | Respect for Hu'!Y35</f>
        <v>0</v>
      </c>
      <c r="N69" s="107">
        <f>'6. Auto Review | Respect for Hu'!AA35</f>
        <v>0</v>
      </c>
      <c r="O69" s="107">
        <f>'6. Auto Review | Respect for Hu'!AC35</f>
        <v>0</v>
      </c>
      <c r="P69" s="107">
        <f>'6. Auto Review | Respect for Hu'!AE35</f>
        <v>0</v>
      </c>
      <c r="Q69" s="103">
        <f>'6. Auto Review | Respect for Hu'!AG35</f>
        <v>0</v>
      </c>
      <c r="R69" s="107">
        <f>'6. Auto Review | Respect for Hu'!AI35</f>
        <v>0</v>
      </c>
      <c r="S69" s="107">
        <f>'6. Auto Review | Respect for Hu'!AK35</f>
        <v>0</v>
      </c>
      <c r="T69" s="107">
        <f>'6. Auto Review | Respect for Hu'!AM35</f>
        <v>0</v>
      </c>
      <c r="U69" s="107">
        <f>'6. Auto Review | Respect for Hu'!AO35</f>
        <v>0</v>
      </c>
      <c r="V69" s="107">
        <f>'6. Auto Review | Respect for Hu'!AQ35</f>
        <v>0</v>
      </c>
    </row>
    <row r="70" ht="15.75" hidden="1" customHeight="1">
      <c r="A70" s="109"/>
      <c r="B70" s="109"/>
      <c r="C70" s="104" t="s">
        <v>89</v>
      </c>
      <c r="D70" s="104">
        <f t="shared" ref="D70:V70" si="35">SUM(D66:D69)</f>
        <v>6</v>
      </c>
      <c r="E70" s="104">
        <f t="shared" si="35"/>
        <v>0.4</v>
      </c>
      <c r="F70" s="104">
        <f t="shared" si="35"/>
        <v>0</v>
      </c>
      <c r="G70" s="104">
        <f t="shared" si="35"/>
        <v>1.45</v>
      </c>
      <c r="H70" s="104">
        <f t="shared" si="35"/>
        <v>0</v>
      </c>
      <c r="I70" s="104">
        <f t="shared" si="35"/>
        <v>0</v>
      </c>
      <c r="J70" s="104">
        <f t="shared" si="35"/>
        <v>0.4</v>
      </c>
      <c r="K70" s="104">
        <f t="shared" si="35"/>
        <v>0</v>
      </c>
      <c r="L70" s="104">
        <f t="shared" si="35"/>
        <v>0</v>
      </c>
      <c r="M70" s="104">
        <f t="shared" si="35"/>
        <v>0</v>
      </c>
      <c r="N70" s="104">
        <f t="shared" si="35"/>
        <v>1.2</v>
      </c>
      <c r="O70" s="104">
        <f t="shared" si="35"/>
        <v>0</v>
      </c>
      <c r="P70" s="104">
        <f t="shared" si="35"/>
        <v>0</v>
      </c>
      <c r="Q70" s="104">
        <f t="shared" si="35"/>
        <v>0</v>
      </c>
      <c r="R70" s="104">
        <f t="shared" si="35"/>
        <v>0</v>
      </c>
      <c r="S70" s="104">
        <f t="shared" si="35"/>
        <v>2.2</v>
      </c>
      <c r="T70" s="104">
        <f t="shared" si="35"/>
        <v>0</v>
      </c>
      <c r="U70" s="104">
        <f t="shared" si="35"/>
        <v>1.2</v>
      </c>
      <c r="V70" s="104">
        <f t="shared" si="35"/>
        <v>0.8</v>
      </c>
    </row>
    <row r="71" ht="15.75" hidden="1" customHeight="1">
      <c r="A71" s="109"/>
      <c r="B71" s="109"/>
      <c r="C71" s="111" t="s">
        <v>90</v>
      </c>
      <c r="D71" s="118">
        <f>'7. Weightings'!$C$10</f>
        <v>2</v>
      </c>
      <c r="E71" s="137">
        <f t="shared" ref="E71:V71" si="36">(E70/$D$70)*$D$71</f>
        <v>0.1333333333</v>
      </c>
      <c r="F71" s="137">
        <f t="shared" si="36"/>
        <v>0</v>
      </c>
      <c r="G71" s="137">
        <f t="shared" si="36"/>
        <v>0.4833333333</v>
      </c>
      <c r="H71" s="137">
        <f t="shared" si="36"/>
        <v>0</v>
      </c>
      <c r="I71" s="137">
        <f t="shared" si="36"/>
        <v>0</v>
      </c>
      <c r="J71" s="137">
        <f t="shared" si="36"/>
        <v>0.1333333333</v>
      </c>
      <c r="K71" s="137">
        <f t="shared" si="36"/>
        <v>0</v>
      </c>
      <c r="L71" s="137">
        <f t="shared" si="36"/>
        <v>0</v>
      </c>
      <c r="M71" s="137">
        <f t="shared" si="36"/>
        <v>0</v>
      </c>
      <c r="N71" s="137">
        <f t="shared" si="36"/>
        <v>0.4</v>
      </c>
      <c r="O71" s="137">
        <f t="shared" si="36"/>
        <v>0</v>
      </c>
      <c r="P71" s="137">
        <f t="shared" si="36"/>
        <v>0</v>
      </c>
      <c r="Q71" s="137">
        <f t="shared" si="36"/>
        <v>0</v>
      </c>
      <c r="R71" s="137">
        <f t="shared" si="36"/>
        <v>0</v>
      </c>
      <c r="S71" s="137">
        <f t="shared" si="36"/>
        <v>0.7333333333</v>
      </c>
      <c r="T71" s="137">
        <f t="shared" si="36"/>
        <v>0</v>
      </c>
      <c r="U71" s="137">
        <f t="shared" si="36"/>
        <v>0.4</v>
      </c>
      <c r="V71" s="137">
        <f t="shared" si="36"/>
        <v>0.2666666667</v>
      </c>
    </row>
    <row r="72" ht="15.75" customHeight="1">
      <c r="A72" s="109"/>
      <c r="B72" s="114"/>
      <c r="C72" s="115" t="s">
        <v>91</v>
      </c>
      <c r="D72" s="138"/>
      <c r="E72" s="125">
        <f t="shared" ref="E72:V72" si="37">E71/$D$71</f>
        <v>0.06666666667</v>
      </c>
      <c r="F72" s="125">
        <f t="shared" si="37"/>
        <v>0</v>
      </c>
      <c r="G72" s="125">
        <f t="shared" si="37"/>
        <v>0.2416666667</v>
      </c>
      <c r="H72" s="125">
        <f t="shared" si="37"/>
        <v>0</v>
      </c>
      <c r="I72" s="125">
        <f t="shared" si="37"/>
        <v>0</v>
      </c>
      <c r="J72" s="125">
        <f t="shared" si="37"/>
        <v>0.06666666667</v>
      </c>
      <c r="K72" s="125">
        <f t="shared" si="37"/>
        <v>0</v>
      </c>
      <c r="L72" s="125">
        <f t="shared" si="37"/>
        <v>0</v>
      </c>
      <c r="M72" s="125">
        <f t="shared" si="37"/>
        <v>0</v>
      </c>
      <c r="N72" s="125">
        <f t="shared" si="37"/>
        <v>0.2</v>
      </c>
      <c r="O72" s="125">
        <f t="shared" si="37"/>
        <v>0</v>
      </c>
      <c r="P72" s="125">
        <f t="shared" si="37"/>
        <v>0</v>
      </c>
      <c r="Q72" s="125">
        <f t="shared" si="37"/>
        <v>0</v>
      </c>
      <c r="R72" s="125">
        <f t="shared" si="37"/>
        <v>0</v>
      </c>
      <c r="S72" s="125">
        <f t="shared" si="37"/>
        <v>0.3666666667</v>
      </c>
      <c r="T72" s="125">
        <f t="shared" si="37"/>
        <v>0</v>
      </c>
      <c r="U72" s="125">
        <f t="shared" si="37"/>
        <v>0.2</v>
      </c>
      <c r="V72" s="125">
        <f t="shared" si="37"/>
        <v>0.1333333333</v>
      </c>
    </row>
    <row r="73">
      <c r="A73" s="109"/>
      <c r="B73" s="106" t="str">
        <f>'6. Auto Review | Respect for Hu'!B36</f>
        <v>Remedy</v>
      </c>
      <c r="C73" s="107" t="str">
        <f>'6. Auto Review | Respect for Hu'!C36</f>
        <v>The company has a process for investigating and remedying breaches of FPIC that includes a formal role for impacted Indigenous groups.</v>
      </c>
      <c r="D73" s="107">
        <f>'6. Auto Review | Respect for Hu'!E36</f>
        <v>1</v>
      </c>
      <c r="E73" s="107">
        <f>'6. Auto Review | Respect for Hu'!I36</f>
        <v>0</v>
      </c>
      <c r="F73" s="107">
        <f>'6. Auto Review | Respect for Hu'!K36</f>
        <v>0</v>
      </c>
      <c r="G73" s="107">
        <f>'6. Auto Review | Respect for Hu'!M36</f>
        <v>0</v>
      </c>
      <c r="H73" s="107">
        <f>'6. Auto Review | Respect for Hu'!O36</f>
        <v>0</v>
      </c>
      <c r="I73" s="107">
        <f>'6. Auto Review | Respect for Hu'!Q36</f>
        <v>0</v>
      </c>
      <c r="J73" s="107">
        <f>'6. Auto Review | Respect for Hu'!S36</f>
        <v>0</v>
      </c>
      <c r="K73" s="108">
        <f>'6. Auto Review | Respect for Hu'!U36</f>
        <v>0</v>
      </c>
      <c r="L73" s="107">
        <f>'6. Auto Review | Respect for Hu'!W36</f>
        <v>0</v>
      </c>
      <c r="M73" s="107">
        <f>'6. Auto Review | Respect for Hu'!Y36</f>
        <v>0</v>
      </c>
      <c r="N73" s="107">
        <f>'6. Auto Review | Respect for Hu'!AA36</f>
        <v>0</v>
      </c>
      <c r="O73" s="107">
        <f>'6. Auto Review | Respect for Hu'!AC36</f>
        <v>0</v>
      </c>
      <c r="P73" s="107">
        <f>'6. Auto Review | Respect for Hu'!AE36</f>
        <v>0</v>
      </c>
      <c r="Q73" s="103">
        <f>'6. Auto Review | Respect for Hu'!AG36</f>
        <v>0</v>
      </c>
      <c r="R73" s="107">
        <f>'6. Auto Review | Respect for Hu'!AI36</f>
        <v>0</v>
      </c>
      <c r="S73" s="107">
        <f>'6. Auto Review | Respect for Hu'!AK36</f>
        <v>0</v>
      </c>
      <c r="T73" s="107">
        <f>'6. Auto Review | Respect for Hu'!AM36</f>
        <v>0</v>
      </c>
      <c r="U73" s="107">
        <f>'6. Auto Review | Respect for Hu'!AO36</f>
        <v>0</v>
      </c>
      <c r="V73" s="107">
        <f>'6. Auto Review | Respect for Hu'!AQ36</f>
        <v>0</v>
      </c>
    </row>
    <row r="74" ht="15.75" hidden="1" customHeight="1">
      <c r="A74" s="109"/>
      <c r="B74" s="109"/>
      <c r="C74" s="104" t="s">
        <v>92</v>
      </c>
      <c r="D74" s="104">
        <f t="shared" ref="D74:V74" si="38">SUM(D73)</f>
        <v>1</v>
      </c>
      <c r="E74" s="104">
        <f t="shared" si="38"/>
        <v>0</v>
      </c>
      <c r="F74" s="104">
        <f t="shared" si="38"/>
        <v>0</v>
      </c>
      <c r="G74" s="104">
        <f t="shared" si="38"/>
        <v>0</v>
      </c>
      <c r="H74" s="104">
        <f t="shared" si="38"/>
        <v>0</v>
      </c>
      <c r="I74" s="104">
        <f t="shared" si="38"/>
        <v>0</v>
      </c>
      <c r="J74" s="104">
        <f t="shared" si="38"/>
        <v>0</v>
      </c>
      <c r="K74" s="104">
        <f t="shared" si="38"/>
        <v>0</v>
      </c>
      <c r="L74" s="104">
        <f t="shared" si="38"/>
        <v>0</v>
      </c>
      <c r="M74" s="104">
        <f t="shared" si="38"/>
        <v>0</v>
      </c>
      <c r="N74" s="104">
        <f t="shared" si="38"/>
        <v>0</v>
      </c>
      <c r="O74" s="104">
        <f t="shared" si="38"/>
        <v>0</v>
      </c>
      <c r="P74" s="104">
        <f t="shared" si="38"/>
        <v>0</v>
      </c>
      <c r="Q74" s="104">
        <f t="shared" si="38"/>
        <v>0</v>
      </c>
      <c r="R74" s="104">
        <f t="shared" si="38"/>
        <v>0</v>
      </c>
      <c r="S74" s="104">
        <f t="shared" si="38"/>
        <v>0</v>
      </c>
      <c r="T74" s="104">
        <f t="shared" si="38"/>
        <v>0</v>
      </c>
      <c r="U74" s="104">
        <f t="shared" si="38"/>
        <v>0</v>
      </c>
      <c r="V74" s="104">
        <f t="shared" si="38"/>
        <v>0</v>
      </c>
    </row>
    <row r="75" ht="15.75" hidden="1" customHeight="1">
      <c r="A75" s="109"/>
      <c r="B75" s="109"/>
      <c r="C75" s="111" t="s">
        <v>93</v>
      </c>
      <c r="D75" s="118">
        <f>'7. Weightings'!$C$11</f>
        <v>2</v>
      </c>
      <c r="E75" s="137">
        <f t="shared" ref="E75:V75" si="39">(E74/$D$74)*$D$75</f>
        <v>0</v>
      </c>
      <c r="F75" s="137">
        <f t="shared" si="39"/>
        <v>0</v>
      </c>
      <c r="G75" s="137">
        <f t="shared" si="39"/>
        <v>0</v>
      </c>
      <c r="H75" s="137">
        <f t="shared" si="39"/>
        <v>0</v>
      </c>
      <c r="I75" s="137">
        <f t="shared" si="39"/>
        <v>0</v>
      </c>
      <c r="J75" s="137">
        <f t="shared" si="39"/>
        <v>0</v>
      </c>
      <c r="K75" s="137">
        <f t="shared" si="39"/>
        <v>0</v>
      </c>
      <c r="L75" s="137">
        <f t="shared" si="39"/>
        <v>0</v>
      </c>
      <c r="M75" s="137">
        <f t="shared" si="39"/>
        <v>0</v>
      </c>
      <c r="N75" s="137">
        <f t="shared" si="39"/>
        <v>0</v>
      </c>
      <c r="O75" s="137">
        <f t="shared" si="39"/>
        <v>0</v>
      </c>
      <c r="P75" s="137">
        <f t="shared" si="39"/>
        <v>0</v>
      </c>
      <c r="Q75" s="137">
        <f t="shared" si="39"/>
        <v>0</v>
      </c>
      <c r="R75" s="137">
        <f t="shared" si="39"/>
        <v>0</v>
      </c>
      <c r="S75" s="137">
        <f t="shared" si="39"/>
        <v>0</v>
      </c>
      <c r="T75" s="137">
        <f t="shared" si="39"/>
        <v>0</v>
      </c>
      <c r="U75" s="137">
        <f t="shared" si="39"/>
        <v>0</v>
      </c>
      <c r="V75" s="137">
        <f t="shared" si="39"/>
        <v>0</v>
      </c>
    </row>
    <row r="76" ht="15.75" customHeight="1">
      <c r="A76" s="109"/>
      <c r="B76" s="114"/>
      <c r="C76" s="115" t="s">
        <v>94</v>
      </c>
      <c r="D76" s="139"/>
      <c r="E76" s="125">
        <f t="shared" ref="E76:V76" si="40">E75/$D$75</f>
        <v>0</v>
      </c>
      <c r="F76" s="125">
        <f t="shared" si="40"/>
        <v>0</v>
      </c>
      <c r="G76" s="125">
        <f t="shared" si="40"/>
        <v>0</v>
      </c>
      <c r="H76" s="125">
        <f t="shared" si="40"/>
        <v>0</v>
      </c>
      <c r="I76" s="125">
        <f t="shared" si="40"/>
        <v>0</v>
      </c>
      <c r="J76" s="125">
        <f t="shared" si="40"/>
        <v>0</v>
      </c>
      <c r="K76" s="125">
        <f t="shared" si="40"/>
        <v>0</v>
      </c>
      <c r="L76" s="125">
        <f t="shared" si="40"/>
        <v>0</v>
      </c>
      <c r="M76" s="125">
        <f t="shared" si="40"/>
        <v>0</v>
      </c>
      <c r="N76" s="125">
        <f t="shared" si="40"/>
        <v>0</v>
      </c>
      <c r="O76" s="125">
        <f t="shared" si="40"/>
        <v>0</v>
      </c>
      <c r="P76" s="125">
        <f t="shared" si="40"/>
        <v>0</v>
      </c>
      <c r="Q76" s="125">
        <f t="shared" si="40"/>
        <v>0</v>
      </c>
      <c r="R76" s="125">
        <f t="shared" si="40"/>
        <v>0</v>
      </c>
      <c r="S76" s="125">
        <f t="shared" si="40"/>
        <v>0</v>
      </c>
      <c r="T76" s="125">
        <f t="shared" si="40"/>
        <v>0</v>
      </c>
      <c r="U76" s="125">
        <f t="shared" si="40"/>
        <v>0</v>
      </c>
      <c r="V76" s="125">
        <f t="shared" si="40"/>
        <v>0</v>
      </c>
    </row>
    <row r="77" ht="15.75" hidden="1" customHeight="1">
      <c r="A77" s="109"/>
      <c r="B77" s="140" t="s">
        <v>99</v>
      </c>
      <c r="C77" s="120"/>
      <c r="D77" s="141">
        <f t="shared" ref="D77:V77" si="41">SUM(D60,D64,D71,D75)</f>
        <v>6.5</v>
      </c>
      <c r="E77" s="141">
        <f t="shared" si="41"/>
        <v>0.5333333333</v>
      </c>
      <c r="F77" s="141">
        <f t="shared" si="41"/>
        <v>0</v>
      </c>
      <c r="G77" s="141">
        <f t="shared" si="41"/>
        <v>0.4833333333</v>
      </c>
      <c r="H77" s="141">
        <f t="shared" si="41"/>
        <v>0</v>
      </c>
      <c r="I77" s="141">
        <f t="shared" si="41"/>
        <v>0</v>
      </c>
      <c r="J77" s="141">
        <f t="shared" si="41"/>
        <v>0.7333333333</v>
      </c>
      <c r="K77" s="141">
        <f t="shared" si="41"/>
        <v>0</v>
      </c>
      <c r="L77" s="141">
        <f t="shared" si="41"/>
        <v>0</v>
      </c>
      <c r="M77" s="141">
        <f t="shared" si="41"/>
        <v>0</v>
      </c>
      <c r="N77" s="141">
        <f t="shared" si="41"/>
        <v>0.975</v>
      </c>
      <c r="O77" s="141">
        <f t="shared" si="41"/>
        <v>0</v>
      </c>
      <c r="P77" s="141">
        <f t="shared" si="41"/>
        <v>0</v>
      </c>
      <c r="Q77" s="141">
        <f t="shared" si="41"/>
        <v>0</v>
      </c>
      <c r="R77" s="141">
        <f t="shared" si="41"/>
        <v>0</v>
      </c>
      <c r="S77" s="141">
        <f t="shared" si="41"/>
        <v>1.683333333</v>
      </c>
      <c r="T77" s="141">
        <f t="shared" si="41"/>
        <v>0</v>
      </c>
      <c r="U77" s="141">
        <f t="shared" si="41"/>
        <v>0.4</v>
      </c>
      <c r="V77" s="141">
        <f t="shared" si="41"/>
        <v>0.2666666667</v>
      </c>
    </row>
    <row r="78" ht="15.75" customHeight="1">
      <c r="A78" s="114"/>
      <c r="B78" s="126" t="s">
        <v>100</v>
      </c>
      <c r="C78" s="127"/>
      <c r="D78" s="128"/>
      <c r="E78" s="124">
        <f t="shared" ref="E78:V78" si="42">E77/$D$77</f>
        <v>0.08205128205</v>
      </c>
      <c r="F78" s="124">
        <f t="shared" si="42"/>
        <v>0</v>
      </c>
      <c r="G78" s="124">
        <f t="shared" si="42"/>
        <v>0.07435897436</v>
      </c>
      <c r="H78" s="124">
        <f t="shared" si="42"/>
        <v>0</v>
      </c>
      <c r="I78" s="124">
        <f t="shared" si="42"/>
        <v>0</v>
      </c>
      <c r="J78" s="124">
        <f t="shared" si="42"/>
        <v>0.1128205128</v>
      </c>
      <c r="K78" s="124">
        <f t="shared" si="42"/>
        <v>0</v>
      </c>
      <c r="L78" s="124">
        <f t="shared" si="42"/>
        <v>0</v>
      </c>
      <c r="M78" s="124">
        <f t="shared" si="42"/>
        <v>0</v>
      </c>
      <c r="N78" s="124">
        <f t="shared" si="42"/>
        <v>0.15</v>
      </c>
      <c r="O78" s="124">
        <f t="shared" si="42"/>
        <v>0</v>
      </c>
      <c r="P78" s="124">
        <f t="shared" si="42"/>
        <v>0</v>
      </c>
      <c r="Q78" s="124">
        <f t="shared" si="42"/>
        <v>0</v>
      </c>
      <c r="R78" s="124">
        <f t="shared" si="42"/>
        <v>0</v>
      </c>
      <c r="S78" s="124">
        <f t="shared" si="42"/>
        <v>0.258974359</v>
      </c>
      <c r="T78" s="124">
        <f t="shared" si="42"/>
        <v>0</v>
      </c>
      <c r="U78" s="124">
        <f t="shared" si="42"/>
        <v>0.06153846154</v>
      </c>
      <c r="V78" s="124">
        <f t="shared" si="42"/>
        <v>0.04102564103</v>
      </c>
    </row>
    <row r="79">
      <c r="A79" s="105" t="str">
        <f>'6. Auto Review | Respect for Hu'!A37</f>
        <v>Respect for Workers' Rights</v>
      </c>
      <c r="B79" s="106" t="str">
        <f>'6. Auto Review | Respect for Hu'!B37</f>
        <v>Commit</v>
      </c>
      <c r="C79" s="107" t="str">
        <f>'6. Auto Review | Respect for Hu'!C37</f>
        <v>The company has a commitment to workers' rights</v>
      </c>
      <c r="D79" s="107">
        <f>'6. Auto Review | Respect for Hu'!E37</f>
        <v>1</v>
      </c>
      <c r="E79" s="107">
        <f>'6. Auto Review | Respect for Hu'!I37</f>
        <v>0.5</v>
      </c>
      <c r="F79" s="107">
        <f>'6. Auto Review | Respect for Hu'!K37</f>
        <v>0</v>
      </c>
      <c r="G79" s="107">
        <f>'6. Auto Review | Respect for Hu'!M37</f>
        <v>0.75</v>
      </c>
      <c r="H79" s="107">
        <f>'6. Auto Review | Respect for Hu'!O37</f>
        <v>0</v>
      </c>
      <c r="I79" s="107">
        <f>'6. Auto Review | Respect for Hu'!Q37</f>
        <v>0</v>
      </c>
      <c r="J79" s="107">
        <f>'6. Auto Review | Respect for Hu'!S37</f>
        <v>0.5</v>
      </c>
      <c r="K79" s="108">
        <f>'6. Auto Review | Respect for Hu'!U37</f>
        <v>0.5</v>
      </c>
      <c r="L79" s="107">
        <f>'6. Auto Review | Respect for Hu'!W37</f>
        <v>0.5</v>
      </c>
      <c r="M79" s="107">
        <f>'6. Auto Review | Respect for Hu'!Y37</f>
        <v>0.5</v>
      </c>
      <c r="N79" s="107">
        <f>'6. Auto Review | Respect for Hu'!AA37</f>
        <v>0.5</v>
      </c>
      <c r="O79" s="107">
        <f>'6. Auto Review | Respect for Hu'!AC37</f>
        <v>0.5</v>
      </c>
      <c r="P79" s="107">
        <f>'6. Auto Review | Respect for Hu'!AE37</f>
        <v>0.5</v>
      </c>
      <c r="Q79" s="103">
        <f>'6. Auto Review | Respect for Hu'!AG37</f>
        <v>0</v>
      </c>
      <c r="R79" s="107">
        <f>'6. Auto Review | Respect for Hu'!AI37</f>
        <v>0.5</v>
      </c>
      <c r="S79" s="107">
        <f>'6. Auto Review | Respect for Hu'!AK37</f>
        <v>0.5</v>
      </c>
      <c r="T79" s="107">
        <f>'6. Auto Review | Respect for Hu'!AM37</f>
        <v>0</v>
      </c>
      <c r="U79" s="107">
        <f>'6. Auto Review | Respect for Hu'!AO37</f>
        <v>0.5</v>
      </c>
      <c r="V79" s="107">
        <f>'6. Auto Review | Respect for Hu'!AQ37</f>
        <v>0.75</v>
      </c>
    </row>
    <row r="80">
      <c r="A80" s="109"/>
      <c r="B80" s="109"/>
      <c r="C80" s="107" t="str">
        <f>'6. Auto Review | Respect for Hu'!C38</f>
        <v>The company extends their workers' rights commitments to their Tier 1 suppliers and beyond.</v>
      </c>
      <c r="D80" s="107">
        <f>'6. Auto Review | Respect for Hu'!E38</f>
        <v>2</v>
      </c>
      <c r="E80" s="107">
        <f>'6. Auto Review | Respect for Hu'!I38</f>
        <v>1.5</v>
      </c>
      <c r="F80" s="107">
        <f>'6. Auto Review | Respect for Hu'!K38</f>
        <v>0</v>
      </c>
      <c r="G80" s="107">
        <f>'6. Auto Review | Respect for Hu'!M38</f>
        <v>1.5</v>
      </c>
      <c r="H80" s="107">
        <f>'6. Auto Review | Respect for Hu'!O38</f>
        <v>0</v>
      </c>
      <c r="I80" s="107">
        <f>'6. Auto Review | Respect for Hu'!Q38</f>
        <v>0</v>
      </c>
      <c r="J80" s="107">
        <f>'6. Auto Review | Respect for Hu'!S38</f>
        <v>1.5</v>
      </c>
      <c r="K80" s="108">
        <f>'6. Auto Review | Respect for Hu'!U38</f>
        <v>1</v>
      </c>
      <c r="L80" s="107">
        <f>'6. Auto Review | Respect for Hu'!W38</f>
        <v>1</v>
      </c>
      <c r="M80" s="107">
        <f>'6. Auto Review | Respect for Hu'!Y38</f>
        <v>1</v>
      </c>
      <c r="N80" s="107">
        <f>'6. Auto Review | Respect for Hu'!AA38</f>
        <v>1.5</v>
      </c>
      <c r="O80" s="107">
        <f>'6. Auto Review | Respect for Hu'!AC38</f>
        <v>1</v>
      </c>
      <c r="P80" s="107">
        <f>'6. Auto Review | Respect for Hu'!AE38</f>
        <v>1</v>
      </c>
      <c r="Q80" s="103">
        <f>'6. Auto Review | Respect for Hu'!AG38</f>
        <v>0</v>
      </c>
      <c r="R80" s="107">
        <f>'6. Auto Review | Respect for Hu'!AI38</f>
        <v>1</v>
      </c>
      <c r="S80" s="107">
        <f>'6. Auto Review | Respect for Hu'!AK38</f>
        <v>1.5</v>
      </c>
      <c r="T80" s="107">
        <f>'6. Auto Review | Respect for Hu'!AM38</f>
        <v>0.5</v>
      </c>
      <c r="U80" s="107">
        <f>'6. Auto Review | Respect for Hu'!AO38</f>
        <v>1</v>
      </c>
      <c r="V80" s="107">
        <f>'6. Auto Review | Respect for Hu'!AQ38</f>
        <v>1</v>
      </c>
    </row>
    <row r="81" ht="16.5" hidden="1" customHeight="1">
      <c r="A81" s="109"/>
      <c r="B81" s="109"/>
      <c r="C81" s="104" t="s">
        <v>83</v>
      </c>
      <c r="D81" s="104">
        <f t="shared" ref="D81:V81" si="43">SUM(D79:D80)</f>
        <v>3</v>
      </c>
      <c r="E81" s="104">
        <f t="shared" si="43"/>
        <v>2</v>
      </c>
      <c r="F81" s="104">
        <f t="shared" si="43"/>
        <v>0</v>
      </c>
      <c r="G81" s="104">
        <f t="shared" si="43"/>
        <v>2.25</v>
      </c>
      <c r="H81" s="104">
        <f t="shared" si="43"/>
        <v>0</v>
      </c>
      <c r="I81" s="104">
        <f t="shared" si="43"/>
        <v>0</v>
      </c>
      <c r="J81" s="104">
        <f t="shared" si="43"/>
        <v>2</v>
      </c>
      <c r="K81" s="104">
        <f t="shared" si="43"/>
        <v>1.5</v>
      </c>
      <c r="L81" s="104">
        <f t="shared" si="43"/>
        <v>1.5</v>
      </c>
      <c r="M81" s="104">
        <f t="shared" si="43"/>
        <v>1.5</v>
      </c>
      <c r="N81" s="104">
        <f t="shared" si="43"/>
        <v>2</v>
      </c>
      <c r="O81" s="104">
        <f t="shared" si="43"/>
        <v>1.5</v>
      </c>
      <c r="P81" s="104">
        <f t="shared" si="43"/>
        <v>1.5</v>
      </c>
      <c r="Q81" s="104">
        <f t="shared" si="43"/>
        <v>0</v>
      </c>
      <c r="R81" s="104">
        <f t="shared" si="43"/>
        <v>1.5</v>
      </c>
      <c r="S81" s="104">
        <f t="shared" si="43"/>
        <v>2</v>
      </c>
      <c r="T81" s="104">
        <f t="shared" si="43"/>
        <v>0.5</v>
      </c>
      <c r="U81" s="104">
        <f t="shared" si="43"/>
        <v>1.5</v>
      </c>
      <c r="V81" s="104">
        <f t="shared" si="43"/>
        <v>1.75</v>
      </c>
    </row>
    <row r="82" ht="15.75" hidden="1" customHeight="1">
      <c r="A82" s="109"/>
      <c r="B82" s="109"/>
      <c r="C82" s="111" t="s">
        <v>84</v>
      </c>
      <c r="D82" s="118">
        <f>'7. Weightings'!$C$8</f>
        <v>1</v>
      </c>
      <c r="E82" s="137">
        <f t="shared" ref="E82:V82" si="44">(E81/$D$81)*$D$82</f>
        <v>0.6666666667</v>
      </c>
      <c r="F82" s="137">
        <f t="shared" si="44"/>
        <v>0</v>
      </c>
      <c r="G82" s="137">
        <f t="shared" si="44"/>
        <v>0.75</v>
      </c>
      <c r="H82" s="137">
        <f t="shared" si="44"/>
        <v>0</v>
      </c>
      <c r="I82" s="137">
        <f t="shared" si="44"/>
        <v>0</v>
      </c>
      <c r="J82" s="137">
        <f t="shared" si="44"/>
        <v>0.6666666667</v>
      </c>
      <c r="K82" s="137">
        <f t="shared" si="44"/>
        <v>0.5</v>
      </c>
      <c r="L82" s="137">
        <f t="shared" si="44"/>
        <v>0.5</v>
      </c>
      <c r="M82" s="137">
        <f t="shared" si="44"/>
        <v>0.5</v>
      </c>
      <c r="N82" s="137">
        <f t="shared" si="44"/>
        <v>0.6666666667</v>
      </c>
      <c r="O82" s="137">
        <f t="shared" si="44"/>
        <v>0.5</v>
      </c>
      <c r="P82" s="137">
        <f t="shared" si="44"/>
        <v>0.5</v>
      </c>
      <c r="Q82" s="137">
        <f t="shared" si="44"/>
        <v>0</v>
      </c>
      <c r="R82" s="137">
        <f t="shared" si="44"/>
        <v>0.5</v>
      </c>
      <c r="S82" s="137">
        <f t="shared" si="44"/>
        <v>0.6666666667</v>
      </c>
      <c r="T82" s="137">
        <f t="shared" si="44"/>
        <v>0.1666666667</v>
      </c>
      <c r="U82" s="137">
        <f t="shared" si="44"/>
        <v>0.5</v>
      </c>
      <c r="V82" s="137">
        <f t="shared" si="44"/>
        <v>0.5833333333</v>
      </c>
    </row>
    <row r="83" ht="15.75" customHeight="1">
      <c r="A83" s="109"/>
      <c r="B83" s="114"/>
      <c r="C83" s="115" t="s">
        <v>85</v>
      </c>
      <c r="D83" s="138"/>
      <c r="E83" s="125">
        <f t="shared" ref="E83:V83" si="45">E82/$D$82</f>
        <v>0.6666666667</v>
      </c>
      <c r="F83" s="125">
        <f t="shared" si="45"/>
        <v>0</v>
      </c>
      <c r="G83" s="125">
        <f t="shared" si="45"/>
        <v>0.75</v>
      </c>
      <c r="H83" s="125">
        <f t="shared" si="45"/>
        <v>0</v>
      </c>
      <c r="I83" s="125">
        <f t="shared" si="45"/>
        <v>0</v>
      </c>
      <c r="J83" s="125">
        <f t="shared" si="45"/>
        <v>0.6666666667</v>
      </c>
      <c r="K83" s="125">
        <f t="shared" si="45"/>
        <v>0.5</v>
      </c>
      <c r="L83" s="125">
        <f t="shared" si="45"/>
        <v>0.5</v>
      </c>
      <c r="M83" s="125">
        <f t="shared" si="45"/>
        <v>0.5</v>
      </c>
      <c r="N83" s="125">
        <f t="shared" si="45"/>
        <v>0.6666666667</v>
      </c>
      <c r="O83" s="125">
        <f t="shared" si="45"/>
        <v>0.5</v>
      </c>
      <c r="P83" s="125">
        <f t="shared" si="45"/>
        <v>0.5</v>
      </c>
      <c r="Q83" s="125">
        <f t="shared" si="45"/>
        <v>0</v>
      </c>
      <c r="R83" s="125">
        <f t="shared" si="45"/>
        <v>0.5</v>
      </c>
      <c r="S83" s="125">
        <f t="shared" si="45"/>
        <v>0.6666666667</v>
      </c>
      <c r="T83" s="125">
        <f t="shared" si="45"/>
        <v>0.1666666667</v>
      </c>
      <c r="U83" s="125">
        <f t="shared" si="45"/>
        <v>0.5</v>
      </c>
      <c r="V83" s="125">
        <f t="shared" si="45"/>
        <v>0.5833333333</v>
      </c>
    </row>
    <row r="84">
      <c r="A84" s="109"/>
      <c r="B84" s="106" t="str">
        <f>'6. Auto Review | Respect for Hu'!B39</f>
        <v>Identify</v>
      </c>
      <c r="C84" s="107" t="str">
        <f>'6. Auto Review | Respect for Hu'!C39</f>
        <v>The company consults trade unions in their assessment of salient workers' rights risks in their supply chain.</v>
      </c>
      <c r="D84" s="107">
        <f>'6. Auto Review | Respect for Hu'!E39</f>
        <v>1</v>
      </c>
      <c r="E84" s="107">
        <f>'6. Auto Review | Respect for Hu'!I39</f>
        <v>0</v>
      </c>
      <c r="F84" s="107">
        <f>'6. Auto Review | Respect for Hu'!K39</f>
        <v>0</v>
      </c>
      <c r="G84" s="107">
        <f>'6. Auto Review | Respect for Hu'!M39</f>
        <v>1</v>
      </c>
      <c r="H84" s="107">
        <f>'6. Auto Review | Respect for Hu'!O39</f>
        <v>0</v>
      </c>
      <c r="I84" s="107">
        <f>'6. Auto Review | Respect for Hu'!Q39</f>
        <v>0</v>
      </c>
      <c r="J84" s="107">
        <f>'6. Auto Review | Respect for Hu'!S39</f>
        <v>0</v>
      </c>
      <c r="K84" s="108">
        <f>'6. Auto Review | Respect for Hu'!U39</f>
        <v>0</v>
      </c>
      <c r="L84" s="107">
        <f>'6. Auto Review | Respect for Hu'!W39</f>
        <v>0</v>
      </c>
      <c r="M84" s="107">
        <f>'6. Auto Review | Respect for Hu'!Y39</f>
        <v>0</v>
      </c>
      <c r="N84" s="107">
        <f>'6. Auto Review | Respect for Hu'!AA39</f>
        <v>1</v>
      </c>
      <c r="O84" s="107">
        <f>'6. Auto Review | Respect for Hu'!AC39</f>
        <v>0</v>
      </c>
      <c r="P84" s="107">
        <f>'6. Auto Review | Respect for Hu'!AE39</f>
        <v>0</v>
      </c>
      <c r="Q84" s="103">
        <f>'6. Auto Review | Respect for Hu'!AG39</f>
        <v>0</v>
      </c>
      <c r="R84" s="107">
        <f>'6. Auto Review | Respect for Hu'!AI39</f>
        <v>0</v>
      </c>
      <c r="S84" s="107">
        <f>'6. Auto Review | Respect for Hu'!AK39</f>
        <v>0</v>
      </c>
      <c r="T84" s="107">
        <f>'6. Auto Review | Respect for Hu'!AM39</f>
        <v>0</v>
      </c>
      <c r="U84" s="107">
        <f>'6. Auto Review | Respect for Hu'!AO39</f>
        <v>0</v>
      </c>
      <c r="V84" s="107">
        <f>'6. Auto Review | Respect for Hu'!AQ39</f>
        <v>0</v>
      </c>
    </row>
    <row r="85">
      <c r="A85" s="109"/>
      <c r="B85" s="109"/>
      <c r="C85" s="107" t="str">
        <f>'6. Auto Review | Respect for Hu'!C40</f>
        <v>The company discloses the salient workers rights risks in their supply chain and where they are located.</v>
      </c>
      <c r="D85" s="107">
        <f>'6. Auto Review | Respect for Hu'!E40</f>
        <v>1</v>
      </c>
      <c r="E85" s="107">
        <f>'6. Auto Review | Respect for Hu'!I40</f>
        <v>0</v>
      </c>
      <c r="F85" s="107">
        <f>'6. Auto Review | Respect for Hu'!K40</f>
        <v>0</v>
      </c>
      <c r="G85" s="107">
        <f>'6. Auto Review | Respect for Hu'!M40</f>
        <v>1</v>
      </c>
      <c r="H85" s="107">
        <f>'6. Auto Review | Respect for Hu'!O40</f>
        <v>0</v>
      </c>
      <c r="I85" s="107">
        <f>'6. Auto Review | Respect for Hu'!Q40</f>
        <v>0</v>
      </c>
      <c r="J85" s="107">
        <f>'6. Auto Review | Respect for Hu'!S40</f>
        <v>0</v>
      </c>
      <c r="K85" s="108">
        <f>'6. Auto Review | Respect for Hu'!U40</f>
        <v>0</v>
      </c>
      <c r="L85" s="107">
        <f>'6. Auto Review | Respect for Hu'!W40</f>
        <v>1</v>
      </c>
      <c r="M85" s="107">
        <f>'6. Auto Review | Respect for Hu'!Y40</f>
        <v>0</v>
      </c>
      <c r="N85" s="107">
        <f>'6. Auto Review | Respect for Hu'!AA40</f>
        <v>1</v>
      </c>
      <c r="O85" s="107">
        <f>'6. Auto Review | Respect for Hu'!AC40</f>
        <v>0</v>
      </c>
      <c r="P85" s="107">
        <f>'6. Auto Review | Respect for Hu'!AE40</f>
        <v>0</v>
      </c>
      <c r="Q85" s="103">
        <f>'6. Auto Review | Respect for Hu'!AG40</f>
        <v>0</v>
      </c>
      <c r="R85" s="107">
        <f>'6. Auto Review | Respect for Hu'!AI40</f>
        <v>1</v>
      </c>
      <c r="S85" s="107">
        <f>'6. Auto Review | Respect for Hu'!AK40</f>
        <v>0</v>
      </c>
      <c r="T85" s="107">
        <f>'6. Auto Review | Respect for Hu'!AM40</f>
        <v>0</v>
      </c>
      <c r="U85" s="107">
        <f>'6. Auto Review | Respect for Hu'!AO40</f>
        <v>0</v>
      </c>
      <c r="V85" s="107">
        <f>'6. Auto Review | Respect for Hu'!AQ40</f>
        <v>0</v>
      </c>
    </row>
    <row r="86" ht="15.75" hidden="1" customHeight="1">
      <c r="A86" s="109"/>
      <c r="B86" s="109"/>
      <c r="C86" s="104" t="s">
        <v>86</v>
      </c>
      <c r="D86" s="104">
        <f t="shared" ref="D86:V86" si="46">SUM(D84:D85)</f>
        <v>2</v>
      </c>
      <c r="E86" s="104">
        <f t="shared" si="46"/>
        <v>0</v>
      </c>
      <c r="F86" s="104">
        <f t="shared" si="46"/>
        <v>0</v>
      </c>
      <c r="G86" s="104">
        <f t="shared" si="46"/>
        <v>2</v>
      </c>
      <c r="H86" s="104">
        <f t="shared" si="46"/>
        <v>0</v>
      </c>
      <c r="I86" s="104">
        <f t="shared" si="46"/>
        <v>0</v>
      </c>
      <c r="J86" s="104">
        <f t="shared" si="46"/>
        <v>0</v>
      </c>
      <c r="K86" s="104">
        <f t="shared" si="46"/>
        <v>0</v>
      </c>
      <c r="L86" s="104">
        <f t="shared" si="46"/>
        <v>1</v>
      </c>
      <c r="M86" s="104">
        <f t="shared" si="46"/>
        <v>0</v>
      </c>
      <c r="N86" s="104">
        <f t="shared" si="46"/>
        <v>2</v>
      </c>
      <c r="O86" s="104">
        <f t="shared" si="46"/>
        <v>0</v>
      </c>
      <c r="P86" s="104">
        <f t="shared" si="46"/>
        <v>0</v>
      </c>
      <c r="Q86" s="104">
        <f t="shared" si="46"/>
        <v>0</v>
      </c>
      <c r="R86" s="104">
        <f t="shared" si="46"/>
        <v>1</v>
      </c>
      <c r="S86" s="104">
        <f t="shared" si="46"/>
        <v>0</v>
      </c>
      <c r="T86" s="104">
        <f t="shared" si="46"/>
        <v>0</v>
      </c>
      <c r="U86" s="104">
        <f t="shared" si="46"/>
        <v>0</v>
      </c>
      <c r="V86" s="104">
        <f t="shared" si="46"/>
        <v>0</v>
      </c>
    </row>
    <row r="87" ht="15.75" hidden="1" customHeight="1">
      <c r="A87" s="109"/>
      <c r="B87" s="109"/>
      <c r="C87" s="111" t="s">
        <v>87</v>
      </c>
      <c r="D87" s="118">
        <f>'7. Weightings'!$C$9</f>
        <v>1.5</v>
      </c>
      <c r="E87" s="137">
        <f t="shared" ref="E87:V87" si="47">(E86/$D$86)*$D$87</f>
        <v>0</v>
      </c>
      <c r="F87" s="137">
        <f t="shared" si="47"/>
        <v>0</v>
      </c>
      <c r="G87" s="137">
        <f t="shared" si="47"/>
        <v>1.5</v>
      </c>
      <c r="H87" s="137">
        <f t="shared" si="47"/>
        <v>0</v>
      </c>
      <c r="I87" s="137">
        <f t="shared" si="47"/>
        <v>0</v>
      </c>
      <c r="J87" s="137">
        <f t="shared" si="47"/>
        <v>0</v>
      </c>
      <c r="K87" s="137">
        <f t="shared" si="47"/>
        <v>0</v>
      </c>
      <c r="L87" s="137">
        <f t="shared" si="47"/>
        <v>0.75</v>
      </c>
      <c r="M87" s="137">
        <f t="shared" si="47"/>
        <v>0</v>
      </c>
      <c r="N87" s="137">
        <f t="shared" si="47"/>
        <v>1.5</v>
      </c>
      <c r="O87" s="137">
        <f t="shared" si="47"/>
        <v>0</v>
      </c>
      <c r="P87" s="137">
        <f t="shared" si="47"/>
        <v>0</v>
      </c>
      <c r="Q87" s="137">
        <f t="shared" si="47"/>
        <v>0</v>
      </c>
      <c r="R87" s="137">
        <f t="shared" si="47"/>
        <v>0.75</v>
      </c>
      <c r="S87" s="137">
        <f t="shared" si="47"/>
        <v>0</v>
      </c>
      <c r="T87" s="137">
        <f t="shared" si="47"/>
        <v>0</v>
      </c>
      <c r="U87" s="137">
        <f t="shared" si="47"/>
        <v>0</v>
      </c>
      <c r="V87" s="137">
        <f t="shared" si="47"/>
        <v>0</v>
      </c>
    </row>
    <row r="88" ht="15.75" customHeight="1">
      <c r="A88" s="109"/>
      <c r="B88" s="114"/>
      <c r="C88" s="115" t="s">
        <v>88</v>
      </c>
      <c r="D88" s="138"/>
      <c r="E88" s="125">
        <f t="shared" ref="E88:V88" si="48">E87/$D$87</f>
        <v>0</v>
      </c>
      <c r="F88" s="125">
        <f t="shared" si="48"/>
        <v>0</v>
      </c>
      <c r="G88" s="125">
        <f t="shared" si="48"/>
        <v>1</v>
      </c>
      <c r="H88" s="125">
        <f t="shared" si="48"/>
        <v>0</v>
      </c>
      <c r="I88" s="125">
        <f t="shared" si="48"/>
        <v>0</v>
      </c>
      <c r="J88" s="125">
        <f t="shared" si="48"/>
        <v>0</v>
      </c>
      <c r="K88" s="125">
        <f t="shared" si="48"/>
        <v>0</v>
      </c>
      <c r="L88" s="125">
        <f t="shared" si="48"/>
        <v>0.5</v>
      </c>
      <c r="M88" s="125">
        <f t="shared" si="48"/>
        <v>0</v>
      </c>
      <c r="N88" s="125">
        <f t="shared" si="48"/>
        <v>1</v>
      </c>
      <c r="O88" s="125">
        <f t="shared" si="48"/>
        <v>0</v>
      </c>
      <c r="P88" s="125">
        <f t="shared" si="48"/>
        <v>0</v>
      </c>
      <c r="Q88" s="125">
        <f t="shared" si="48"/>
        <v>0</v>
      </c>
      <c r="R88" s="125">
        <f t="shared" si="48"/>
        <v>0.5</v>
      </c>
      <c r="S88" s="125">
        <f t="shared" si="48"/>
        <v>0</v>
      </c>
      <c r="T88" s="125">
        <f t="shared" si="48"/>
        <v>0</v>
      </c>
      <c r="U88" s="125">
        <f t="shared" si="48"/>
        <v>0</v>
      </c>
      <c r="V88" s="125">
        <f t="shared" si="48"/>
        <v>0</v>
      </c>
    </row>
    <row r="89">
      <c r="A89" s="109"/>
      <c r="B89" s="106" t="str">
        <f>'6. Auto Review | Respect for Hu'!B41</f>
        <v>Prevent, Mitigate and Account</v>
      </c>
      <c r="C89" s="107" t="str">
        <f>'6. Auto Review | Respect for Hu'!C41</f>
        <v>The company actively collaborates with workers' and  the representative organisation(s) of workers’ own choosing to promote workers' rights and prevent abuses in the supply chain.  </v>
      </c>
      <c r="D89" s="107">
        <f>'6. Auto Review | Respect for Hu'!E41</f>
        <v>2</v>
      </c>
      <c r="E89" s="107">
        <f>'6. Auto Review | Respect for Hu'!I41</f>
        <v>1.5</v>
      </c>
      <c r="F89" s="107">
        <f>'6. Auto Review | Respect for Hu'!K41</f>
        <v>0</v>
      </c>
      <c r="G89" s="107">
        <f>'6. Auto Review | Respect for Hu'!M41</f>
        <v>1.5</v>
      </c>
      <c r="H89" s="107">
        <f>'6. Auto Review | Respect for Hu'!O41</f>
        <v>0</v>
      </c>
      <c r="I89" s="107">
        <f>'6. Auto Review | Respect for Hu'!Q41</f>
        <v>0.5</v>
      </c>
      <c r="J89" s="107">
        <f>'6. Auto Review | Respect for Hu'!S41</f>
        <v>0.5</v>
      </c>
      <c r="K89" s="108">
        <f>'6. Auto Review | Respect for Hu'!U41</f>
        <v>0.5</v>
      </c>
      <c r="L89" s="107">
        <f>'6. Auto Review | Respect for Hu'!W41</f>
        <v>0.5</v>
      </c>
      <c r="M89" s="107">
        <f>'6. Auto Review | Respect for Hu'!Y41</f>
        <v>0.5</v>
      </c>
      <c r="N89" s="107">
        <f>'6. Auto Review | Respect for Hu'!AA41</f>
        <v>2</v>
      </c>
      <c r="O89" s="107">
        <f>'6. Auto Review | Respect for Hu'!AC41</f>
        <v>0</v>
      </c>
      <c r="P89" s="107">
        <f>'6. Auto Review | Respect for Hu'!AE41</f>
        <v>2</v>
      </c>
      <c r="Q89" s="103">
        <f>'6. Auto Review | Respect for Hu'!AG41</f>
        <v>0</v>
      </c>
      <c r="R89" s="107">
        <f>'6. Auto Review | Respect for Hu'!AI41</f>
        <v>1</v>
      </c>
      <c r="S89" s="107">
        <f>'6. Auto Review | Respect for Hu'!AK41</f>
        <v>0</v>
      </c>
      <c r="T89" s="107">
        <f>'6. Auto Review | Respect for Hu'!AM41</f>
        <v>0.5</v>
      </c>
      <c r="U89" s="107">
        <f>'6. Auto Review | Respect for Hu'!AO41</f>
        <v>1</v>
      </c>
      <c r="V89" s="107">
        <f>'6. Auto Review | Respect for Hu'!AQ41</f>
        <v>0.5</v>
      </c>
    </row>
    <row r="90">
      <c r="A90" s="109"/>
      <c r="B90" s="109"/>
      <c r="C90" s="107" t="str">
        <f>'6. Auto Review | Respect for Hu'!C42</f>
        <v>The company reports on how it is prepared to respond if it finds non-conformances associated with its workers' rights policy occurring in its operations or supply chains.</v>
      </c>
      <c r="D90" s="107">
        <f>'6. Auto Review | Respect for Hu'!E42</f>
        <v>1.5</v>
      </c>
      <c r="E90" s="107">
        <f>'6. Auto Review | Respect for Hu'!I42</f>
        <v>1.5</v>
      </c>
      <c r="F90" s="107">
        <f>'6. Auto Review | Respect for Hu'!K42</f>
        <v>1</v>
      </c>
      <c r="G90" s="107">
        <f>'6. Auto Review | Respect for Hu'!M42</f>
        <v>1.5</v>
      </c>
      <c r="H90" s="107">
        <f>'6. Auto Review | Respect for Hu'!O42</f>
        <v>0</v>
      </c>
      <c r="I90" s="107">
        <f>'6. Auto Review | Respect for Hu'!Q42</f>
        <v>0</v>
      </c>
      <c r="J90" s="107">
        <f>'6. Auto Review | Respect for Hu'!S42</f>
        <v>1</v>
      </c>
      <c r="K90" s="108">
        <f>'6. Auto Review | Respect for Hu'!U42</f>
        <v>0</v>
      </c>
      <c r="L90" s="107">
        <f>'6. Auto Review | Respect for Hu'!W42</f>
        <v>1</v>
      </c>
      <c r="M90" s="107">
        <f>'6. Auto Review | Respect for Hu'!Y42</f>
        <v>0</v>
      </c>
      <c r="N90" s="107">
        <f>'6. Auto Review | Respect for Hu'!AA42</f>
        <v>1</v>
      </c>
      <c r="O90" s="107">
        <f>'6. Auto Review | Respect for Hu'!AC42</f>
        <v>1</v>
      </c>
      <c r="P90" s="107">
        <f>'6. Auto Review | Respect for Hu'!AE42</f>
        <v>1</v>
      </c>
      <c r="Q90" s="103">
        <f>'6. Auto Review | Respect for Hu'!AG42</f>
        <v>0</v>
      </c>
      <c r="R90" s="107">
        <f>'6. Auto Review | Respect for Hu'!AI42</f>
        <v>1.5</v>
      </c>
      <c r="S90" s="107">
        <f>'6. Auto Review | Respect for Hu'!AK42</f>
        <v>1</v>
      </c>
      <c r="T90" s="107">
        <f>'6. Auto Review | Respect for Hu'!AM42</f>
        <v>0.5</v>
      </c>
      <c r="U90" s="107">
        <f>'6. Auto Review | Respect for Hu'!AO42</f>
        <v>0.5</v>
      </c>
      <c r="V90" s="107">
        <f>'6. Auto Review | Respect for Hu'!AQ42</f>
        <v>1.5</v>
      </c>
    </row>
    <row r="91">
      <c r="A91" s="109"/>
      <c r="B91" s="109"/>
      <c r="C91" s="107" t="str">
        <f>'6. Auto Review | Respect for Hu'!C43</f>
        <v>The company works with the relevant trade union and/or worker representative organisation to verify the implementation of corrective actions pertaining to workers' rights.</v>
      </c>
      <c r="D91" s="107">
        <f>'6. Auto Review | Respect for Hu'!E43</f>
        <v>2</v>
      </c>
      <c r="E91" s="107">
        <f>'6. Auto Review | Respect for Hu'!I43</f>
        <v>0</v>
      </c>
      <c r="F91" s="107">
        <f>'6. Auto Review | Respect for Hu'!K43</f>
        <v>0</v>
      </c>
      <c r="G91" s="107">
        <f>'6. Auto Review | Respect for Hu'!M43</f>
        <v>0</v>
      </c>
      <c r="H91" s="107">
        <f>'6. Auto Review | Respect for Hu'!O43</f>
        <v>0</v>
      </c>
      <c r="I91" s="107">
        <f>'6. Auto Review | Respect for Hu'!Q43</f>
        <v>0</v>
      </c>
      <c r="J91" s="107">
        <f>'6. Auto Review | Respect for Hu'!S43</f>
        <v>0</v>
      </c>
      <c r="K91" s="108">
        <f>'6. Auto Review | Respect for Hu'!U43</f>
        <v>0</v>
      </c>
      <c r="L91" s="107">
        <f>'6. Auto Review | Respect for Hu'!W43</f>
        <v>0</v>
      </c>
      <c r="M91" s="107">
        <f>'6. Auto Review | Respect for Hu'!Y43</f>
        <v>0</v>
      </c>
      <c r="N91" s="107">
        <f>'6. Auto Review | Respect for Hu'!AA43</f>
        <v>0</v>
      </c>
      <c r="O91" s="107">
        <f>'6. Auto Review | Respect for Hu'!AC43</f>
        <v>0</v>
      </c>
      <c r="P91" s="107">
        <f>'6. Auto Review | Respect for Hu'!AE43</f>
        <v>0</v>
      </c>
      <c r="Q91" s="103">
        <f>'6. Auto Review | Respect for Hu'!AG43</f>
        <v>0</v>
      </c>
      <c r="R91" s="107">
        <f>'6. Auto Review | Respect for Hu'!AI43</f>
        <v>0</v>
      </c>
      <c r="S91" s="107">
        <f>'6. Auto Review | Respect for Hu'!AK43</f>
        <v>0</v>
      </c>
      <c r="T91" s="107">
        <f>'6. Auto Review | Respect for Hu'!AM43</f>
        <v>0</v>
      </c>
      <c r="U91" s="107">
        <f>'6. Auto Review | Respect for Hu'!AO43</f>
        <v>0</v>
      </c>
      <c r="V91" s="107">
        <f>'6. Auto Review | Respect for Hu'!AQ43</f>
        <v>0</v>
      </c>
    </row>
    <row r="92" ht="15.75" hidden="1" customHeight="1">
      <c r="A92" s="109"/>
      <c r="B92" s="109"/>
      <c r="C92" s="104" t="s">
        <v>89</v>
      </c>
      <c r="D92" s="104">
        <f t="shared" ref="D92:V92" si="49">SUM(D89:D91)</f>
        <v>5.5</v>
      </c>
      <c r="E92" s="104">
        <f t="shared" si="49"/>
        <v>3</v>
      </c>
      <c r="F92" s="104">
        <f t="shared" si="49"/>
        <v>1</v>
      </c>
      <c r="G92" s="104">
        <f t="shared" si="49"/>
        <v>3</v>
      </c>
      <c r="H92" s="104">
        <f t="shared" si="49"/>
        <v>0</v>
      </c>
      <c r="I92" s="104">
        <f t="shared" si="49"/>
        <v>0.5</v>
      </c>
      <c r="J92" s="104">
        <f t="shared" si="49"/>
        <v>1.5</v>
      </c>
      <c r="K92" s="104">
        <f t="shared" si="49"/>
        <v>0.5</v>
      </c>
      <c r="L92" s="104">
        <f t="shared" si="49"/>
        <v>1.5</v>
      </c>
      <c r="M92" s="104">
        <f t="shared" si="49"/>
        <v>0.5</v>
      </c>
      <c r="N92" s="104">
        <f t="shared" si="49"/>
        <v>3</v>
      </c>
      <c r="O92" s="104">
        <f t="shared" si="49"/>
        <v>1</v>
      </c>
      <c r="P92" s="104">
        <f t="shared" si="49"/>
        <v>3</v>
      </c>
      <c r="Q92" s="104">
        <f t="shared" si="49"/>
        <v>0</v>
      </c>
      <c r="R92" s="104">
        <f t="shared" si="49"/>
        <v>2.5</v>
      </c>
      <c r="S92" s="104">
        <f t="shared" si="49"/>
        <v>1</v>
      </c>
      <c r="T92" s="104">
        <f t="shared" si="49"/>
        <v>1</v>
      </c>
      <c r="U92" s="104">
        <f t="shared" si="49"/>
        <v>1.5</v>
      </c>
      <c r="V92" s="104">
        <f t="shared" si="49"/>
        <v>2</v>
      </c>
    </row>
    <row r="93" ht="15.75" hidden="1" customHeight="1">
      <c r="A93" s="109"/>
      <c r="B93" s="109"/>
      <c r="C93" s="111" t="s">
        <v>90</v>
      </c>
      <c r="D93" s="118">
        <f>'7. Weightings'!$C$10</f>
        <v>2</v>
      </c>
      <c r="E93" s="137">
        <f t="shared" ref="E93:V93" si="50">(E92/$D$92)*$D$93</f>
        <v>1.090909091</v>
      </c>
      <c r="F93" s="137">
        <f t="shared" si="50"/>
        <v>0.3636363636</v>
      </c>
      <c r="G93" s="137">
        <f t="shared" si="50"/>
        <v>1.090909091</v>
      </c>
      <c r="H93" s="137">
        <f t="shared" si="50"/>
        <v>0</v>
      </c>
      <c r="I93" s="137">
        <f t="shared" si="50"/>
        <v>0.1818181818</v>
      </c>
      <c r="J93" s="137">
        <f t="shared" si="50"/>
        <v>0.5454545455</v>
      </c>
      <c r="K93" s="137">
        <f t="shared" si="50"/>
        <v>0.1818181818</v>
      </c>
      <c r="L93" s="137">
        <f t="shared" si="50"/>
        <v>0.5454545455</v>
      </c>
      <c r="M93" s="137">
        <f t="shared" si="50"/>
        <v>0.1818181818</v>
      </c>
      <c r="N93" s="137">
        <f t="shared" si="50"/>
        <v>1.090909091</v>
      </c>
      <c r="O93" s="137">
        <f t="shared" si="50"/>
        <v>0.3636363636</v>
      </c>
      <c r="P93" s="137">
        <f t="shared" si="50"/>
        <v>1.090909091</v>
      </c>
      <c r="Q93" s="137">
        <f t="shared" si="50"/>
        <v>0</v>
      </c>
      <c r="R93" s="137">
        <f t="shared" si="50"/>
        <v>0.9090909091</v>
      </c>
      <c r="S93" s="137">
        <f t="shared" si="50"/>
        <v>0.3636363636</v>
      </c>
      <c r="T93" s="137">
        <f t="shared" si="50"/>
        <v>0.3636363636</v>
      </c>
      <c r="U93" s="137">
        <f t="shared" si="50"/>
        <v>0.5454545455</v>
      </c>
      <c r="V93" s="137">
        <f t="shared" si="50"/>
        <v>0.7272727273</v>
      </c>
    </row>
    <row r="94" ht="15.75" customHeight="1">
      <c r="A94" s="109"/>
      <c r="B94" s="114"/>
      <c r="C94" s="115" t="s">
        <v>91</v>
      </c>
      <c r="D94" s="138"/>
      <c r="E94" s="125">
        <f t="shared" ref="E94:V94" si="51">E93/$D$93</f>
        <v>0.5454545455</v>
      </c>
      <c r="F94" s="125">
        <f t="shared" si="51"/>
        <v>0.1818181818</v>
      </c>
      <c r="G94" s="125">
        <f t="shared" si="51"/>
        <v>0.5454545455</v>
      </c>
      <c r="H94" s="125">
        <f t="shared" si="51"/>
        <v>0</v>
      </c>
      <c r="I94" s="125">
        <f t="shared" si="51"/>
        <v>0.09090909091</v>
      </c>
      <c r="J94" s="125">
        <f t="shared" si="51"/>
        <v>0.2727272727</v>
      </c>
      <c r="K94" s="125">
        <f t="shared" si="51"/>
        <v>0.09090909091</v>
      </c>
      <c r="L94" s="125">
        <f t="shared" si="51"/>
        <v>0.2727272727</v>
      </c>
      <c r="M94" s="125">
        <f t="shared" si="51"/>
        <v>0.09090909091</v>
      </c>
      <c r="N94" s="125">
        <f t="shared" si="51"/>
        <v>0.5454545455</v>
      </c>
      <c r="O94" s="125">
        <f t="shared" si="51"/>
        <v>0.1818181818</v>
      </c>
      <c r="P94" s="125">
        <f t="shared" si="51"/>
        <v>0.5454545455</v>
      </c>
      <c r="Q94" s="125">
        <f t="shared" si="51"/>
        <v>0</v>
      </c>
      <c r="R94" s="125">
        <f t="shared" si="51"/>
        <v>0.4545454545</v>
      </c>
      <c r="S94" s="125">
        <f t="shared" si="51"/>
        <v>0.1818181818</v>
      </c>
      <c r="T94" s="125">
        <f t="shared" si="51"/>
        <v>0.1818181818</v>
      </c>
      <c r="U94" s="125">
        <f t="shared" si="51"/>
        <v>0.2727272727</v>
      </c>
      <c r="V94" s="125">
        <f t="shared" si="51"/>
        <v>0.3636363636</v>
      </c>
    </row>
    <row r="95">
      <c r="A95" s="109"/>
      <c r="B95" s="106" t="str">
        <f>'6. Auto Review | Respect for Hu'!B44</f>
        <v>Remedy</v>
      </c>
      <c r="C95" s="107" t="str">
        <f>'6. Auto Review | Respect for Hu'!C44</f>
        <v>Workers and the representative organisations of workers' own choosing are formally included in the remedy process.</v>
      </c>
      <c r="D95" s="107">
        <f>'6. Auto Review | Respect for Hu'!E44</f>
        <v>1</v>
      </c>
      <c r="E95" s="107">
        <f>'6. Auto Review | Respect for Hu'!I44</f>
        <v>0</v>
      </c>
      <c r="F95" s="107">
        <f>'6. Auto Review | Respect for Hu'!K44</f>
        <v>0</v>
      </c>
      <c r="G95" s="107">
        <f>'6. Auto Review | Respect for Hu'!M44</f>
        <v>0</v>
      </c>
      <c r="H95" s="107">
        <f>'6. Auto Review | Respect for Hu'!O44</f>
        <v>0</v>
      </c>
      <c r="I95" s="107">
        <f>'6. Auto Review | Respect for Hu'!Q44</f>
        <v>0</v>
      </c>
      <c r="J95" s="107">
        <f>'6. Auto Review | Respect for Hu'!S44</f>
        <v>0</v>
      </c>
      <c r="K95" s="108">
        <f>'6. Auto Review | Respect for Hu'!U44</f>
        <v>0</v>
      </c>
      <c r="L95" s="107">
        <f>'6. Auto Review | Respect for Hu'!W44</f>
        <v>0</v>
      </c>
      <c r="M95" s="107">
        <f>'6. Auto Review | Respect for Hu'!Y44</f>
        <v>0</v>
      </c>
      <c r="N95" s="107">
        <f>'6. Auto Review | Respect for Hu'!AA44</f>
        <v>0</v>
      </c>
      <c r="O95" s="107">
        <f>'6. Auto Review | Respect for Hu'!AC44</f>
        <v>0</v>
      </c>
      <c r="P95" s="107">
        <f>'6. Auto Review | Respect for Hu'!AE44</f>
        <v>0</v>
      </c>
      <c r="Q95" s="103">
        <f>'6. Auto Review | Respect for Hu'!AG44</f>
        <v>0</v>
      </c>
      <c r="R95" s="107">
        <f>'6. Auto Review | Respect for Hu'!AI44</f>
        <v>0</v>
      </c>
      <c r="S95" s="107">
        <f>'6. Auto Review | Respect for Hu'!AK44</f>
        <v>0</v>
      </c>
      <c r="T95" s="107">
        <f>'6. Auto Review | Respect for Hu'!AM44</f>
        <v>0</v>
      </c>
      <c r="U95" s="107">
        <f>'6. Auto Review | Respect for Hu'!AO44</f>
        <v>0</v>
      </c>
      <c r="V95" s="107">
        <f>'6. Auto Review | Respect for Hu'!AQ44</f>
        <v>0</v>
      </c>
    </row>
    <row r="96" hidden="1">
      <c r="A96" s="109"/>
      <c r="B96" s="109"/>
      <c r="C96" s="104" t="s">
        <v>92</v>
      </c>
      <c r="D96" s="104">
        <f t="shared" ref="D96:V96" si="52">SUM(D95)</f>
        <v>1</v>
      </c>
      <c r="E96" s="104">
        <f t="shared" si="52"/>
        <v>0</v>
      </c>
      <c r="F96" s="104">
        <f t="shared" si="52"/>
        <v>0</v>
      </c>
      <c r="G96" s="104">
        <f t="shared" si="52"/>
        <v>0</v>
      </c>
      <c r="H96" s="104">
        <f t="shared" si="52"/>
        <v>0</v>
      </c>
      <c r="I96" s="104">
        <f t="shared" si="52"/>
        <v>0</v>
      </c>
      <c r="J96" s="104">
        <f t="shared" si="52"/>
        <v>0</v>
      </c>
      <c r="K96" s="104">
        <f t="shared" si="52"/>
        <v>0</v>
      </c>
      <c r="L96" s="104">
        <f t="shared" si="52"/>
        <v>0</v>
      </c>
      <c r="M96" s="104">
        <f t="shared" si="52"/>
        <v>0</v>
      </c>
      <c r="N96" s="104">
        <f t="shared" si="52"/>
        <v>0</v>
      </c>
      <c r="O96" s="104">
        <f t="shared" si="52"/>
        <v>0</v>
      </c>
      <c r="P96" s="104">
        <f t="shared" si="52"/>
        <v>0</v>
      </c>
      <c r="Q96" s="104">
        <f t="shared" si="52"/>
        <v>0</v>
      </c>
      <c r="R96" s="104">
        <f t="shared" si="52"/>
        <v>0</v>
      </c>
      <c r="S96" s="104">
        <f t="shared" si="52"/>
        <v>0</v>
      </c>
      <c r="T96" s="104">
        <f t="shared" si="52"/>
        <v>0</v>
      </c>
      <c r="U96" s="104">
        <f t="shared" si="52"/>
        <v>0</v>
      </c>
      <c r="V96" s="104">
        <f t="shared" si="52"/>
        <v>0</v>
      </c>
    </row>
    <row r="97" ht="15.75" hidden="1" customHeight="1">
      <c r="A97" s="109"/>
      <c r="B97" s="109"/>
      <c r="C97" s="111" t="s">
        <v>93</v>
      </c>
      <c r="D97" s="118">
        <f>'7. Weightings'!$C$11</f>
        <v>2</v>
      </c>
      <c r="E97" s="137">
        <f t="shared" ref="E97:V97" si="53">(E96/$D$96)*$D$97</f>
        <v>0</v>
      </c>
      <c r="F97" s="137">
        <f t="shared" si="53"/>
        <v>0</v>
      </c>
      <c r="G97" s="137">
        <f t="shared" si="53"/>
        <v>0</v>
      </c>
      <c r="H97" s="137">
        <f t="shared" si="53"/>
        <v>0</v>
      </c>
      <c r="I97" s="137">
        <f t="shared" si="53"/>
        <v>0</v>
      </c>
      <c r="J97" s="137">
        <f t="shared" si="53"/>
        <v>0</v>
      </c>
      <c r="K97" s="137">
        <f t="shared" si="53"/>
        <v>0</v>
      </c>
      <c r="L97" s="137">
        <f t="shared" si="53"/>
        <v>0</v>
      </c>
      <c r="M97" s="137">
        <f t="shared" si="53"/>
        <v>0</v>
      </c>
      <c r="N97" s="137">
        <f t="shared" si="53"/>
        <v>0</v>
      </c>
      <c r="O97" s="137">
        <f t="shared" si="53"/>
        <v>0</v>
      </c>
      <c r="P97" s="137">
        <f t="shared" si="53"/>
        <v>0</v>
      </c>
      <c r="Q97" s="137">
        <f t="shared" si="53"/>
        <v>0</v>
      </c>
      <c r="R97" s="137">
        <f t="shared" si="53"/>
        <v>0</v>
      </c>
      <c r="S97" s="137">
        <f t="shared" si="53"/>
        <v>0</v>
      </c>
      <c r="T97" s="137">
        <f t="shared" si="53"/>
        <v>0</v>
      </c>
      <c r="U97" s="137">
        <f t="shared" si="53"/>
        <v>0</v>
      </c>
      <c r="V97" s="137">
        <f t="shared" si="53"/>
        <v>0</v>
      </c>
    </row>
    <row r="98" ht="15.75" customHeight="1">
      <c r="A98" s="109"/>
      <c r="B98" s="114"/>
      <c r="C98" s="115" t="s">
        <v>94</v>
      </c>
      <c r="D98" s="139"/>
      <c r="E98" s="125">
        <f t="shared" ref="E98:V98" si="54">E97/$D$97</f>
        <v>0</v>
      </c>
      <c r="F98" s="125">
        <f t="shared" si="54"/>
        <v>0</v>
      </c>
      <c r="G98" s="125">
        <f t="shared" si="54"/>
        <v>0</v>
      </c>
      <c r="H98" s="125">
        <f t="shared" si="54"/>
        <v>0</v>
      </c>
      <c r="I98" s="125">
        <f t="shared" si="54"/>
        <v>0</v>
      </c>
      <c r="J98" s="125">
        <f t="shared" si="54"/>
        <v>0</v>
      </c>
      <c r="K98" s="125">
        <f t="shared" si="54"/>
        <v>0</v>
      </c>
      <c r="L98" s="125">
        <f t="shared" si="54"/>
        <v>0</v>
      </c>
      <c r="M98" s="125">
        <f t="shared" si="54"/>
        <v>0</v>
      </c>
      <c r="N98" s="125">
        <f t="shared" si="54"/>
        <v>0</v>
      </c>
      <c r="O98" s="125">
        <f t="shared" si="54"/>
        <v>0</v>
      </c>
      <c r="P98" s="125">
        <f t="shared" si="54"/>
        <v>0</v>
      </c>
      <c r="Q98" s="125">
        <f t="shared" si="54"/>
        <v>0</v>
      </c>
      <c r="R98" s="125">
        <f t="shared" si="54"/>
        <v>0</v>
      </c>
      <c r="S98" s="125">
        <f t="shared" si="54"/>
        <v>0</v>
      </c>
      <c r="T98" s="125">
        <f t="shared" si="54"/>
        <v>0</v>
      </c>
      <c r="U98" s="125">
        <f t="shared" si="54"/>
        <v>0</v>
      </c>
      <c r="V98" s="125">
        <f t="shared" si="54"/>
        <v>0</v>
      </c>
    </row>
    <row r="99" ht="15.75" hidden="1" customHeight="1">
      <c r="A99" s="109"/>
      <c r="B99" s="140" t="s">
        <v>101</v>
      </c>
      <c r="C99" s="120"/>
      <c r="D99" s="141">
        <f t="shared" ref="D99:V99" si="55">SUM(D82,D87,D93,D97)</f>
        <v>6.5</v>
      </c>
      <c r="E99" s="141">
        <f t="shared" si="55"/>
        <v>1.757575758</v>
      </c>
      <c r="F99" s="141">
        <f t="shared" si="55"/>
        <v>0.3636363636</v>
      </c>
      <c r="G99" s="141">
        <f t="shared" si="55"/>
        <v>3.340909091</v>
      </c>
      <c r="H99" s="141">
        <f t="shared" si="55"/>
        <v>0</v>
      </c>
      <c r="I99" s="141">
        <f t="shared" si="55"/>
        <v>0.1818181818</v>
      </c>
      <c r="J99" s="141">
        <f t="shared" si="55"/>
        <v>1.212121212</v>
      </c>
      <c r="K99" s="141">
        <f t="shared" si="55"/>
        <v>0.6818181818</v>
      </c>
      <c r="L99" s="141">
        <f t="shared" si="55"/>
        <v>1.795454545</v>
      </c>
      <c r="M99" s="141">
        <f t="shared" si="55"/>
        <v>0.6818181818</v>
      </c>
      <c r="N99" s="141">
        <f t="shared" si="55"/>
        <v>3.257575758</v>
      </c>
      <c r="O99" s="141">
        <f t="shared" si="55"/>
        <v>0.8636363636</v>
      </c>
      <c r="P99" s="141">
        <f t="shared" si="55"/>
        <v>1.590909091</v>
      </c>
      <c r="Q99" s="141">
        <f t="shared" si="55"/>
        <v>0</v>
      </c>
      <c r="R99" s="141">
        <f t="shared" si="55"/>
        <v>2.159090909</v>
      </c>
      <c r="S99" s="141">
        <f t="shared" si="55"/>
        <v>1.03030303</v>
      </c>
      <c r="T99" s="141">
        <f t="shared" si="55"/>
        <v>0.5303030303</v>
      </c>
      <c r="U99" s="141">
        <f t="shared" si="55"/>
        <v>1.045454545</v>
      </c>
      <c r="V99" s="141">
        <f t="shared" si="55"/>
        <v>1.310606061</v>
      </c>
    </row>
    <row r="100" ht="15.75" customHeight="1">
      <c r="A100" s="114"/>
      <c r="B100" s="126" t="s">
        <v>102</v>
      </c>
      <c r="C100" s="127"/>
      <c r="D100" s="128"/>
      <c r="E100" s="124">
        <f t="shared" ref="E100:V100" si="56">E99/$D$99</f>
        <v>0.2703962704</v>
      </c>
      <c r="F100" s="124">
        <f t="shared" si="56"/>
        <v>0.05594405594</v>
      </c>
      <c r="G100" s="124">
        <f t="shared" si="56"/>
        <v>0.513986014</v>
      </c>
      <c r="H100" s="124">
        <f t="shared" si="56"/>
        <v>0</v>
      </c>
      <c r="I100" s="124">
        <f t="shared" si="56"/>
        <v>0.02797202797</v>
      </c>
      <c r="J100" s="124">
        <f t="shared" si="56"/>
        <v>0.1864801865</v>
      </c>
      <c r="K100" s="124">
        <f t="shared" si="56"/>
        <v>0.1048951049</v>
      </c>
      <c r="L100" s="124">
        <f t="shared" si="56"/>
        <v>0.2762237762</v>
      </c>
      <c r="M100" s="124">
        <f t="shared" si="56"/>
        <v>0.1048951049</v>
      </c>
      <c r="N100" s="124">
        <f t="shared" si="56"/>
        <v>0.5011655012</v>
      </c>
      <c r="O100" s="124">
        <f t="shared" si="56"/>
        <v>0.1328671329</v>
      </c>
      <c r="P100" s="124">
        <f t="shared" si="56"/>
        <v>0.2447552448</v>
      </c>
      <c r="Q100" s="124">
        <f t="shared" si="56"/>
        <v>0</v>
      </c>
      <c r="R100" s="124">
        <f t="shared" si="56"/>
        <v>0.3321678322</v>
      </c>
      <c r="S100" s="124">
        <f t="shared" si="56"/>
        <v>0.1585081585</v>
      </c>
      <c r="T100" s="124">
        <f t="shared" si="56"/>
        <v>0.08158508159</v>
      </c>
      <c r="U100" s="124">
        <f t="shared" si="56"/>
        <v>0.1608391608</v>
      </c>
      <c r="V100" s="124">
        <f t="shared" si="56"/>
        <v>0.2016317016</v>
      </c>
    </row>
    <row r="101" ht="15.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row>
    <row r="102" ht="15.75" hidden="1" customHeight="1">
      <c r="A102" s="131"/>
      <c r="B102" s="119" t="s">
        <v>103</v>
      </c>
      <c r="C102" s="120"/>
      <c r="D102" s="132">
        <f t="shared" ref="D102:V102" si="57">SUM(D26,D53,D77,D99)</f>
        <v>26</v>
      </c>
      <c r="E102" s="118">
        <f t="shared" si="57"/>
        <v>8.079169164</v>
      </c>
      <c r="F102" s="118">
        <f t="shared" si="57"/>
        <v>1.264735265</v>
      </c>
      <c r="G102" s="118">
        <f t="shared" si="57"/>
        <v>14.11155012</v>
      </c>
      <c r="H102" s="118">
        <f t="shared" si="57"/>
        <v>0.2490842491</v>
      </c>
      <c r="I102" s="118">
        <f t="shared" si="57"/>
        <v>1.593320013</v>
      </c>
      <c r="J102" s="118">
        <f t="shared" si="57"/>
        <v>6.761516817</v>
      </c>
      <c r="K102" s="118">
        <f t="shared" si="57"/>
        <v>2.864711955</v>
      </c>
      <c r="L102" s="118">
        <f t="shared" si="57"/>
        <v>4.660912421</v>
      </c>
      <c r="M102" s="118">
        <f t="shared" si="57"/>
        <v>2.39002331</v>
      </c>
      <c r="N102" s="118">
        <f t="shared" si="57"/>
        <v>11.46334499</v>
      </c>
      <c r="O102" s="118">
        <f t="shared" si="57"/>
        <v>3.815248085</v>
      </c>
      <c r="P102" s="118">
        <f t="shared" si="57"/>
        <v>5.475689311</v>
      </c>
      <c r="Q102" s="118">
        <f t="shared" si="57"/>
        <v>0</v>
      </c>
      <c r="R102" s="118">
        <f t="shared" si="57"/>
        <v>9.590959041</v>
      </c>
      <c r="S102" s="118">
        <f t="shared" si="57"/>
        <v>10.20532135</v>
      </c>
      <c r="T102" s="118">
        <f t="shared" si="57"/>
        <v>2.246292041</v>
      </c>
      <c r="U102" s="118">
        <f t="shared" si="57"/>
        <v>6.819264069</v>
      </c>
      <c r="V102" s="118">
        <f t="shared" si="57"/>
        <v>7.040477855</v>
      </c>
    </row>
    <row r="103" ht="15.75" customHeight="1">
      <c r="A103" s="131"/>
      <c r="B103" s="133" t="s">
        <v>104</v>
      </c>
      <c r="C103" s="123"/>
      <c r="D103" s="120"/>
      <c r="E103" s="134">
        <f t="shared" ref="E103:V103" si="58">E102/$D$102</f>
        <v>0.3107372755</v>
      </c>
      <c r="F103" s="134">
        <f t="shared" si="58"/>
        <v>0.04864366403</v>
      </c>
      <c r="G103" s="134">
        <f t="shared" si="58"/>
        <v>0.5427519276</v>
      </c>
      <c r="H103" s="134">
        <f t="shared" si="58"/>
        <v>0.009580163426</v>
      </c>
      <c r="I103" s="134">
        <f t="shared" si="58"/>
        <v>0.06128153897</v>
      </c>
      <c r="J103" s="134">
        <f t="shared" si="58"/>
        <v>0.2600583391</v>
      </c>
      <c r="K103" s="134">
        <f t="shared" si="58"/>
        <v>0.110181229</v>
      </c>
      <c r="L103" s="134">
        <f t="shared" si="58"/>
        <v>0.1792658623</v>
      </c>
      <c r="M103" s="134">
        <f t="shared" si="58"/>
        <v>0.09192397346</v>
      </c>
      <c r="N103" s="134">
        <f t="shared" si="58"/>
        <v>0.4408978842</v>
      </c>
      <c r="O103" s="134">
        <f t="shared" si="58"/>
        <v>0.146740311</v>
      </c>
      <c r="P103" s="134">
        <f t="shared" si="58"/>
        <v>0.210603435</v>
      </c>
      <c r="Q103" s="134">
        <f t="shared" si="58"/>
        <v>0</v>
      </c>
      <c r="R103" s="134">
        <f t="shared" si="58"/>
        <v>0.36888304</v>
      </c>
      <c r="S103" s="134">
        <f t="shared" si="58"/>
        <v>0.3925123594</v>
      </c>
      <c r="T103" s="134">
        <f t="shared" si="58"/>
        <v>0.08639584774</v>
      </c>
      <c r="U103" s="134">
        <f t="shared" si="58"/>
        <v>0.2622793873</v>
      </c>
      <c r="V103" s="134">
        <f t="shared" si="58"/>
        <v>0.2707876098</v>
      </c>
    </row>
    <row r="104" ht="15.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row>
    <row r="105" ht="15.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row>
    <row r="106" ht="15.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row>
    <row r="107" ht="15.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row>
    <row r="108" ht="15.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row>
    <row r="109" ht="15.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row>
    <row r="110" ht="15.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row>
    <row r="111" ht="15.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row>
    <row r="112" ht="15.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row>
    <row r="113" ht="15.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row>
    <row r="114" ht="15.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row>
    <row r="115" ht="15.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row>
    <row r="116" ht="15.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row>
    <row r="117"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row>
    <row r="118"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row>
    <row r="119"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row>
    <row r="120"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row>
    <row r="121"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row>
    <row r="122"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row>
    <row r="123"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row>
    <row r="124"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row>
    <row r="125"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row>
    <row r="126"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row>
    <row r="127"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row>
    <row r="128"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row>
    <row r="129"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row>
    <row r="130"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row>
    <row r="131"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row>
    <row r="132"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row>
    <row r="133"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row>
    <row r="134"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row>
    <row r="135"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row>
    <row r="136"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row>
    <row r="137"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row>
    <row r="138"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row>
    <row r="139"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row>
    <row r="140"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row>
    <row r="141"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row>
    <row r="142"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row>
    <row r="143"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row>
    <row r="144"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row>
    <row r="145"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row>
    <row r="146"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row>
    <row r="147"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row>
    <row r="148"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row>
    <row r="149"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row>
    <row r="150"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row>
    <row r="151"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row>
    <row r="152"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row>
    <row r="153"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row>
    <row r="154"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row>
    <row r="155"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row>
    <row r="156"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row>
    <row r="157"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row>
    <row r="158"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row>
    <row r="159"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row>
    <row r="160"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row>
    <row r="161"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row>
    <row r="162"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row>
    <row r="163"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row>
    <row r="164"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row>
    <row r="165"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row>
    <row r="166"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row>
    <row r="167"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row>
    <row r="168"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row>
    <row r="169"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row>
    <row r="170"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row>
    <row r="171"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row>
    <row r="172"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row>
    <row r="173"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row>
    <row r="174"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row>
    <row r="175"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row>
    <row r="176"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row>
    <row r="177"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row>
    <row r="178"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row>
    <row r="179"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row>
    <row r="180"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row>
    <row r="181"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row>
    <row r="182"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row>
    <row r="183"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row>
    <row r="184"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row>
    <row r="185"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row>
    <row r="186"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row>
    <row r="187"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row>
    <row r="188"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row>
    <row r="189"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row>
    <row r="190"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row>
    <row r="191"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row>
    <row r="192"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row>
    <row r="193"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row>
    <row r="194"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row>
    <row r="195"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row>
    <row r="196"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row>
    <row r="197"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row>
    <row r="198"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row>
    <row r="199"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row>
    <row r="200"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row>
    <row r="201"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row>
    <row r="202"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row>
    <row r="203"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row>
    <row r="204"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row>
    <row r="205"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row>
    <row r="206"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row>
    <row r="207"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row>
    <row r="208"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row>
    <row r="209"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row>
    <row r="210"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row>
    <row r="211"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row>
    <row r="212"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row>
    <row r="213"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row>
    <row r="214"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row>
    <row r="215"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row>
    <row r="216"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row>
    <row r="217"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row>
    <row r="218"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row>
    <row r="219"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row>
    <row r="220"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row>
    <row r="221" ht="15.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row>
    <row r="222" ht="15.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row>
    <row r="223" ht="15.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row>
    <row r="224" ht="15.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row>
    <row r="225" ht="15.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row>
    <row r="226" ht="15.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row>
    <row r="227" ht="15.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row>
    <row r="228" ht="15.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row>
    <row r="229" ht="15.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row>
    <row r="230" ht="15.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row>
    <row r="231" ht="15.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row>
    <row r="232" ht="15.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row>
    <row r="233" ht="15.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row>
    <row r="234" ht="15.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row>
    <row r="235" ht="15.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row>
    <row r="236" ht="15.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row>
    <row r="237" ht="15.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row>
    <row r="238" ht="15.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row>
    <row r="239" ht="15.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row>
    <row r="240" ht="15.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row>
    <row r="241" ht="15.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row>
    <row r="242" ht="15.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row>
    <row r="243" ht="15.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row>
    <row r="244" ht="15.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row>
    <row r="245" ht="15.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row>
    <row r="246" ht="15.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row>
    <row r="247" ht="15.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row>
    <row r="248" ht="15.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row>
    <row r="249" ht="15.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row>
    <row r="250" ht="15.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row>
    <row r="251" ht="15.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row>
    <row r="252" ht="15.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row>
    <row r="253" ht="15.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row>
    <row r="254" ht="15.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row>
    <row r="255" ht="15.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row>
    <row r="256" ht="15.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row>
    <row r="257" ht="15.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row>
    <row r="258" ht="15.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row>
    <row r="259" ht="15.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row>
    <row r="260" ht="15.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row>
    <row r="261" ht="15.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row>
    <row r="262" ht="15.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row>
    <row r="263" ht="15.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row>
    <row r="264" ht="15.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row>
    <row r="265" ht="15.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row>
    <row r="266" ht="15.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row>
    <row r="267" ht="15.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row>
    <row r="268" ht="15.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row>
    <row r="269" ht="15.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row>
    <row r="270" ht="15.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row>
    <row r="271" ht="15.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row>
    <row r="272" ht="15.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row>
    <row r="273" ht="15.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row>
    <row r="274" ht="15.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row>
    <row r="275" ht="15.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row>
    <row r="276" ht="15.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row>
    <row r="277" ht="15.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row>
    <row r="278" ht="15.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row>
    <row r="279" ht="15.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row>
    <row r="280" ht="15.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row>
    <row r="281" ht="15.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row>
    <row r="282" ht="15.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row>
    <row r="283" ht="15.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row>
    <row r="284" ht="15.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row>
    <row r="285" ht="15.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row>
    <row r="286" ht="15.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row>
    <row r="287" ht="15.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row>
    <row r="288" ht="15.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row>
    <row r="289" ht="15.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row>
    <row r="290" ht="15.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row>
    <row r="291" ht="15.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row>
    <row r="292" ht="15.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row>
    <row r="293" ht="15.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row>
    <row r="294" ht="15.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row>
    <row r="295" ht="15.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row>
    <row r="296" ht="15.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row>
    <row r="297" ht="15.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row>
    <row r="298" ht="15.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row>
    <row r="299" ht="15.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row>
    <row r="300" ht="15.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row>
    <row r="301" ht="15.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row>
    <row r="302" ht="15.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row>
    <row r="303" ht="15.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row>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0">
    <mergeCell ref="B20:B25"/>
    <mergeCell ref="B28:B32"/>
    <mergeCell ref="B49:B52"/>
    <mergeCell ref="B53:C53"/>
    <mergeCell ref="A2:A27"/>
    <mergeCell ref="B2:B6"/>
    <mergeCell ref="B7:B12"/>
    <mergeCell ref="B13:B19"/>
    <mergeCell ref="B26:C26"/>
    <mergeCell ref="B27:D27"/>
    <mergeCell ref="A28:A54"/>
    <mergeCell ref="B54:D54"/>
    <mergeCell ref="B77:C77"/>
    <mergeCell ref="B78:D78"/>
    <mergeCell ref="B73:B76"/>
    <mergeCell ref="B79:B83"/>
    <mergeCell ref="B84:B88"/>
    <mergeCell ref="B89:B94"/>
    <mergeCell ref="B99:C99"/>
    <mergeCell ref="B100:D100"/>
    <mergeCell ref="B102:C102"/>
    <mergeCell ref="B103:D103"/>
    <mergeCell ref="B33:B39"/>
    <mergeCell ref="B40:B48"/>
    <mergeCell ref="A55:A78"/>
    <mergeCell ref="B55:B61"/>
    <mergeCell ref="B62:B65"/>
    <mergeCell ref="B66:B72"/>
    <mergeCell ref="A79:A100"/>
    <mergeCell ref="B95:B98"/>
  </mergeCells>
  <printOptions/>
  <pageMargins bottom="0.75" footer="0.0" header="0.0" left="0.7" right="0.7" top="0.75"/>
  <pageSetup paperSize="9" scale="5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4.43" defaultRowHeight="15.0"/>
  <cols>
    <col customWidth="1" min="1" max="1" width="16.14"/>
    <col customWidth="1" min="2" max="2" width="16.86"/>
    <col customWidth="1" min="3" max="3" width="25.86"/>
    <col customWidth="1" min="4" max="4" width="16.0"/>
    <col customWidth="1" hidden="1" min="5" max="5" width="13.29"/>
    <col customWidth="1" min="6" max="6" width="34.14"/>
    <col customWidth="1" min="7" max="7" width="45.29"/>
    <col customWidth="1" min="8" max="8" width="10.71"/>
    <col customWidth="1" min="9" max="9" width="38.71"/>
    <col customWidth="1" min="10" max="10" width="11.86"/>
    <col customWidth="1" min="11" max="11" width="41.86"/>
    <col customWidth="1" min="12" max="12" width="12.0"/>
    <col customWidth="1" min="13" max="13" width="32.86"/>
    <col customWidth="1" min="14" max="14" width="15.43"/>
    <col customWidth="1" min="15" max="15" width="36.0"/>
    <col customWidth="1" min="16" max="16" width="8.71"/>
    <col customWidth="1" min="17" max="17" width="36.14"/>
    <col customWidth="1" min="18" max="18" width="8.43"/>
    <col customWidth="1" min="19" max="19" width="42.14"/>
    <col customWidth="1" min="20" max="20" width="10.14"/>
    <col customWidth="1" min="21" max="21" width="42.14"/>
    <col customWidth="1" min="22" max="22" width="12.71"/>
    <col customWidth="1" min="23" max="23" width="49.43"/>
    <col customWidth="1" min="24" max="24" width="8.71"/>
    <col customWidth="1" min="25" max="25" width="33.43"/>
    <col customWidth="1" min="26" max="26" width="8.71"/>
    <col customWidth="1" min="27" max="27" width="33.43"/>
    <col customWidth="1" min="28" max="28" width="8.71"/>
    <col customWidth="1" min="29" max="29" width="43.43"/>
    <col customWidth="1" min="30" max="30" width="8.71"/>
    <col customWidth="1" min="31" max="31" width="37.43"/>
    <col customWidth="1" min="32" max="32" width="10.43"/>
    <col customWidth="1" min="33" max="33" width="48.43"/>
    <col customWidth="1" min="34" max="34" width="8.71"/>
    <col customWidth="1" min="35" max="35" width="40.43"/>
    <col customWidth="1" min="36" max="36" width="8.71"/>
    <col customWidth="1" min="37" max="37" width="28.0"/>
    <col customWidth="1" min="38" max="38" width="8.71"/>
    <col customWidth="1" min="39" max="39" width="36.29"/>
    <col customWidth="1" min="40" max="40" width="12.43"/>
    <col customWidth="1" min="41" max="41" width="55.0"/>
    <col customWidth="1" min="42" max="42" width="10.43"/>
  </cols>
  <sheetData>
    <row r="1" ht="39.0" customHeight="1">
      <c r="A1" s="142" t="s">
        <v>105</v>
      </c>
      <c r="B1" s="143" t="s">
        <v>106</v>
      </c>
      <c r="C1" s="143" t="s">
        <v>107</v>
      </c>
      <c r="D1" s="143" t="s">
        <v>108</v>
      </c>
      <c r="E1" s="143" t="s">
        <v>109</v>
      </c>
      <c r="F1" s="143" t="s">
        <v>110</v>
      </c>
      <c r="G1" s="144" t="s">
        <v>111</v>
      </c>
      <c r="H1" s="144" t="s">
        <v>29</v>
      </c>
      <c r="I1" s="144" t="s">
        <v>112</v>
      </c>
      <c r="J1" s="144" t="s">
        <v>40</v>
      </c>
      <c r="K1" s="144" t="s">
        <v>113</v>
      </c>
      <c r="L1" s="144" t="s">
        <v>25</v>
      </c>
      <c r="M1" s="144" t="s">
        <v>114</v>
      </c>
      <c r="N1" s="144" t="s">
        <v>41</v>
      </c>
      <c r="O1" s="144" t="s">
        <v>115</v>
      </c>
      <c r="P1" s="144" t="s">
        <v>39</v>
      </c>
      <c r="Q1" s="144" t="s">
        <v>116</v>
      </c>
      <c r="R1" s="144" t="s">
        <v>32</v>
      </c>
      <c r="S1" s="144" t="s">
        <v>117</v>
      </c>
      <c r="T1" s="144" t="s">
        <v>36</v>
      </c>
      <c r="U1" s="144" t="s">
        <v>118</v>
      </c>
      <c r="V1" s="144" t="s">
        <v>53</v>
      </c>
      <c r="W1" s="144" t="s">
        <v>119</v>
      </c>
      <c r="X1" s="144" t="s">
        <v>54</v>
      </c>
      <c r="Y1" s="144" t="s">
        <v>120</v>
      </c>
      <c r="Z1" s="144" t="s">
        <v>26</v>
      </c>
      <c r="AA1" s="144" t="s">
        <v>121</v>
      </c>
      <c r="AB1" s="144" t="s">
        <v>55</v>
      </c>
      <c r="AC1" s="144" t="s">
        <v>122</v>
      </c>
      <c r="AD1" s="144" t="s">
        <v>56</v>
      </c>
      <c r="AE1" s="145" t="s">
        <v>123</v>
      </c>
      <c r="AF1" s="145" t="s">
        <v>42</v>
      </c>
      <c r="AG1" s="144" t="s">
        <v>124</v>
      </c>
      <c r="AH1" s="144" t="s">
        <v>57</v>
      </c>
      <c r="AI1" s="144" t="s">
        <v>125</v>
      </c>
      <c r="AJ1" s="144" t="s">
        <v>27</v>
      </c>
      <c r="AK1" s="144" t="s">
        <v>126</v>
      </c>
      <c r="AL1" s="144" t="s">
        <v>38</v>
      </c>
      <c r="AM1" s="144" t="s">
        <v>127</v>
      </c>
      <c r="AN1" s="144" t="s">
        <v>31</v>
      </c>
      <c r="AO1" s="144" t="s">
        <v>128</v>
      </c>
      <c r="AP1" s="144" t="s">
        <v>30</v>
      </c>
    </row>
    <row r="2">
      <c r="A2" s="146" t="s">
        <v>129</v>
      </c>
      <c r="B2" s="147" t="s">
        <v>130</v>
      </c>
      <c r="C2" s="148" t="s">
        <v>131</v>
      </c>
      <c r="D2" s="149">
        <v>2.0</v>
      </c>
      <c r="E2" s="150"/>
      <c r="F2" s="151" t="s">
        <v>132</v>
      </c>
      <c r="G2" s="152" t="s">
        <v>133</v>
      </c>
      <c r="H2" s="153">
        <v>2.0</v>
      </c>
      <c r="I2" s="152" t="s">
        <v>134</v>
      </c>
      <c r="J2" s="153">
        <v>0.0</v>
      </c>
      <c r="K2" s="154" t="s">
        <v>135</v>
      </c>
      <c r="L2" s="153">
        <v>2.0</v>
      </c>
      <c r="M2" s="155" t="s">
        <v>136</v>
      </c>
      <c r="N2" s="153">
        <v>0.0</v>
      </c>
      <c r="O2" s="155" t="s">
        <v>137</v>
      </c>
      <c r="P2" s="153">
        <v>2.0</v>
      </c>
      <c r="Q2" s="156" t="s">
        <v>138</v>
      </c>
      <c r="R2" s="157">
        <v>2.0</v>
      </c>
      <c r="S2" s="158" t="s">
        <v>139</v>
      </c>
      <c r="T2" s="153">
        <v>0.5</v>
      </c>
      <c r="U2" s="155" t="s">
        <v>140</v>
      </c>
      <c r="V2" s="153">
        <v>2.0</v>
      </c>
      <c r="W2" s="159" t="s">
        <v>141</v>
      </c>
      <c r="X2" s="157">
        <v>2.0</v>
      </c>
      <c r="Y2" s="160" t="s">
        <v>142</v>
      </c>
      <c r="Z2" s="153">
        <v>2.0</v>
      </c>
      <c r="AA2" s="155" t="s">
        <v>143</v>
      </c>
      <c r="AB2" s="153">
        <v>2.0</v>
      </c>
      <c r="AC2" s="161" t="s">
        <v>144</v>
      </c>
      <c r="AD2" s="153">
        <v>2.0</v>
      </c>
      <c r="AE2" s="162" t="s">
        <v>145</v>
      </c>
      <c r="AF2" s="162">
        <v>0.0</v>
      </c>
      <c r="AG2" s="152" t="s">
        <v>146</v>
      </c>
      <c r="AH2" s="153">
        <v>2.0</v>
      </c>
      <c r="AI2" s="159" t="s">
        <v>147</v>
      </c>
      <c r="AJ2" s="157">
        <v>2.0</v>
      </c>
      <c r="AK2" s="155" t="s">
        <v>148</v>
      </c>
      <c r="AL2" s="153">
        <v>2.0</v>
      </c>
      <c r="AM2" s="154" t="s">
        <v>149</v>
      </c>
      <c r="AN2" s="153">
        <v>2.0</v>
      </c>
      <c r="AO2" s="163" t="s">
        <v>150</v>
      </c>
      <c r="AP2" s="153">
        <v>2.0</v>
      </c>
    </row>
    <row r="3">
      <c r="A3" s="109"/>
      <c r="B3" s="164"/>
      <c r="C3" s="148" t="s">
        <v>151</v>
      </c>
      <c r="D3" s="149">
        <v>1.0</v>
      </c>
      <c r="E3" s="149"/>
      <c r="F3" s="149" t="s">
        <v>152</v>
      </c>
      <c r="G3" s="165" t="s">
        <v>153</v>
      </c>
      <c r="H3" s="166">
        <v>0.0</v>
      </c>
      <c r="I3" s="167" t="s">
        <v>134</v>
      </c>
      <c r="J3" s="166">
        <v>0.0</v>
      </c>
      <c r="K3" s="165" t="s">
        <v>154</v>
      </c>
      <c r="L3" s="166">
        <v>0.0</v>
      </c>
      <c r="M3" s="168" t="s">
        <v>155</v>
      </c>
      <c r="N3" s="166">
        <v>0.0</v>
      </c>
      <c r="O3" s="169" t="s">
        <v>156</v>
      </c>
      <c r="P3" s="166">
        <v>0.0</v>
      </c>
      <c r="Q3" s="169" t="s">
        <v>157</v>
      </c>
      <c r="R3" s="166">
        <v>0.0</v>
      </c>
      <c r="S3" s="167" t="s">
        <v>158</v>
      </c>
      <c r="T3" s="166">
        <v>0.0</v>
      </c>
      <c r="U3" s="169" t="s">
        <v>159</v>
      </c>
      <c r="V3" s="166">
        <v>0.0</v>
      </c>
      <c r="W3" s="169" t="s">
        <v>160</v>
      </c>
      <c r="X3" s="166">
        <v>0.0</v>
      </c>
      <c r="Y3" s="169" t="s">
        <v>161</v>
      </c>
      <c r="Z3" s="166">
        <v>0.0</v>
      </c>
      <c r="AA3" s="169" t="s">
        <v>162</v>
      </c>
      <c r="AB3" s="166">
        <v>0.0</v>
      </c>
      <c r="AC3" s="169" t="s">
        <v>163</v>
      </c>
      <c r="AD3" s="166">
        <v>0.0</v>
      </c>
      <c r="AE3" s="162" t="s">
        <v>164</v>
      </c>
      <c r="AF3" s="162">
        <v>0.0</v>
      </c>
      <c r="AG3" s="169" t="s">
        <v>165</v>
      </c>
      <c r="AH3" s="166">
        <v>0.0</v>
      </c>
      <c r="AI3" s="169" t="s">
        <v>166</v>
      </c>
      <c r="AJ3" s="166">
        <v>0.0</v>
      </c>
      <c r="AK3" s="169" t="s">
        <v>167</v>
      </c>
      <c r="AL3" s="166">
        <v>0.0</v>
      </c>
      <c r="AM3" s="169" t="s">
        <v>168</v>
      </c>
      <c r="AN3" s="166">
        <v>0.0</v>
      </c>
      <c r="AO3" s="167" t="s">
        <v>134</v>
      </c>
      <c r="AP3" s="166">
        <v>0.0</v>
      </c>
    </row>
    <row r="4">
      <c r="A4" s="109"/>
      <c r="B4" s="170"/>
      <c r="C4" s="148" t="s">
        <v>169</v>
      </c>
      <c r="D4" s="149">
        <v>1.0</v>
      </c>
      <c r="E4" s="149"/>
      <c r="F4" s="149" t="s">
        <v>170</v>
      </c>
      <c r="G4" s="167" t="s">
        <v>134</v>
      </c>
      <c r="H4" s="166">
        <v>0.0</v>
      </c>
      <c r="I4" s="167" t="s">
        <v>171</v>
      </c>
      <c r="J4" s="166">
        <v>0.0</v>
      </c>
      <c r="K4" s="167" t="s">
        <v>172</v>
      </c>
      <c r="L4" s="166">
        <v>0.0</v>
      </c>
      <c r="M4" s="168" t="s">
        <v>173</v>
      </c>
      <c r="N4" s="166">
        <v>0.0</v>
      </c>
      <c r="O4" s="169" t="s">
        <v>174</v>
      </c>
      <c r="P4" s="166">
        <v>0.0</v>
      </c>
      <c r="Q4" s="169" t="s">
        <v>175</v>
      </c>
      <c r="R4" s="166">
        <v>0.0</v>
      </c>
      <c r="S4" s="167" t="s">
        <v>176</v>
      </c>
      <c r="T4" s="166">
        <v>0.5</v>
      </c>
      <c r="U4" s="169" t="s">
        <v>177</v>
      </c>
      <c r="V4" s="166">
        <v>0.0</v>
      </c>
      <c r="W4" s="169" t="s">
        <v>178</v>
      </c>
      <c r="X4" s="166">
        <v>0.0</v>
      </c>
      <c r="Y4" s="169" t="s">
        <v>179</v>
      </c>
      <c r="Z4" s="166">
        <v>0.0</v>
      </c>
      <c r="AA4" s="169" t="s">
        <v>180</v>
      </c>
      <c r="AB4" s="166">
        <v>0.0</v>
      </c>
      <c r="AC4" s="169" t="s">
        <v>181</v>
      </c>
      <c r="AD4" s="166">
        <v>0.0</v>
      </c>
      <c r="AE4" s="162" t="s">
        <v>182</v>
      </c>
      <c r="AF4" s="162">
        <v>0.0</v>
      </c>
      <c r="AG4" s="169" t="s">
        <v>183</v>
      </c>
      <c r="AH4" s="166">
        <v>0.0</v>
      </c>
      <c r="AI4" s="169" t="s">
        <v>184</v>
      </c>
      <c r="AJ4" s="166">
        <v>0.0</v>
      </c>
      <c r="AK4" s="169" t="s">
        <v>185</v>
      </c>
      <c r="AL4" s="166">
        <v>0.0</v>
      </c>
      <c r="AM4" s="171" t="s">
        <v>186</v>
      </c>
      <c r="AN4" s="166">
        <v>0.0</v>
      </c>
      <c r="AO4" s="172" t="s">
        <v>187</v>
      </c>
      <c r="AP4" s="166">
        <v>0.0</v>
      </c>
    </row>
    <row r="5">
      <c r="A5" s="109"/>
      <c r="B5" s="147" t="s">
        <v>188</v>
      </c>
      <c r="C5" s="148" t="s">
        <v>189</v>
      </c>
      <c r="D5" s="148">
        <v>2.0</v>
      </c>
      <c r="E5" s="148"/>
      <c r="F5" s="173" t="s">
        <v>190</v>
      </c>
      <c r="G5" s="174" t="s">
        <v>191</v>
      </c>
      <c r="H5" s="166">
        <v>2.0</v>
      </c>
      <c r="I5" s="167" t="s">
        <v>134</v>
      </c>
      <c r="J5" s="166">
        <v>0.0</v>
      </c>
      <c r="K5" s="169" t="s">
        <v>192</v>
      </c>
      <c r="L5" s="166">
        <v>0.5</v>
      </c>
      <c r="M5" s="168" t="s">
        <v>193</v>
      </c>
      <c r="N5" s="166">
        <v>0.5</v>
      </c>
      <c r="O5" s="165" t="s">
        <v>194</v>
      </c>
      <c r="P5" s="166">
        <v>1.0</v>
      </c>
      <c r="Q5" s="169" t="s">
        <v>195</v>
      </c>
      <c r="R5" s="166">
        <v>0.5</v>
      </c>
      <c r="S5" s="167" t="s">
        <v>196</v>
      </c>
      <c r="T5" s="166">
        <v>0.0</v>
      </c>
      <c r="U5" s="175" t="s">
        <v>197</v>
      </c>
      <c r="V5" s="176">
        <v>0.5</v>
      </c>
      <c r="W5" s="169" t="s">
        <v>198</v>
      </c>
      <c r="X5" s="177">
        <v>1.0</v>
      </c>
      <c r="Y5" s="178" t="s">
        <v>199</v>
      </c>
      <c r="Z5" s="179">
        <v>1.0</v>
      </c>
      <c r="AA5" s="180" t="s">
        <v>200</v>
      </c>
      <c r="AB5" s="181">
        <v>0.5</v>
      </c>
      <c r="AC5" s="169" t="s">
        <v>201</v>
      </c>
      <c r="AD5" s="177">
        <v>0.5</v>
      </c>
      <c r="AE5" s="182" t="s">
        <v>202</v>
      </c>
      <c r="AF5" s="182">
        <v>0.0</v>
      </c>
      <c r="AG5" s="180" t="s">
        <v>203</v>
      </c>
      <c r="AH5" s="181">
        <v>1.0</v>
      </c>
      <c r="AI5" s="165" t="s">
        <v>204</v>
      </c>
      <c r="AJ5" s="166">
        <v>0.0</v>
      </c>
      <c r="AK5" s="169" t="s">
        <v>205</v>
      </c>
      <c r="AL5" s="166">
        <v>0.5</v>
      </c>
      <c r="AM5" s="169" t="s">
        <v>206</v>
      </c>
      <c r="AN5" s="183">
        <v>2.0</v>
      </c>
      <c r="AO5" s="184" t="s">
        <v>207</v>
      </c>
      <c r="AP5" s="185">
        <v>1.0</v>
      </c>
    </row>
    <row r="6">
      <c r="A6" s="109"/>
      <c r="B6" s="164"/>
      <c r="C6" s="148" t="s">
        <v>208</v>
      </c>
      <c r="D6" s="148">
        <v>1.0</v>
      </c>
      <c r="E6" s="148"/>
      <c r="F6" s="148" t="s">
        <v>209</v>
      </c>
      <c r="G6" s="169" t="s">
        <v>210</v>
      </c>
      <c r="H6" s="166">
        <v>0.5</v>
      </c>
      <c r="I6" s="167" t="s">
        <v>134</v>
      </c>
      <c r="J6" s="166">
        <v>0.0</v>
      </c>
      <c r="K6" s="169" t="s">
        <v>211</v>
      </c>
      <c r="L6" s="166">
        <v>0.75</v>
      </c>
      <c r="M6" s="177" t="s">
        <v>212</v>
      </c>
      <c r="N6" s="166">
        <v>0.0</v>
      </c>
      <c r="O6" s="167" t="s">
        <v>213</v>
      </c>
      <c r="P6" s="166">
        <v>0.0</v>
      </c>
      <c r="Q6" s="177" t="s">
        <v>214</v>
      </c>
      <c r="R6" s="166">
        <v>0.75</v>
      </c>
      <c r="S6" s="167" t="s">
        <v>215</v>
      </c>
      <c r="T6" s="166">
        <v>0.0</v>
      </c>
      <c r="U6" s="165" t="s">
        <v>216</v>
      </c>
      <c r="V6" s="166">
        <v>0.0</v>
      </c>
      <c r="W6" s="165" t="s">
        <v>217</v>
      </c>
      <c r="X6" s="166">
        <v>0.0</v>
      </c>
      <c r="Y6" s="186" t="s">
        <v>218</v>
      </c>
      <c r="Z6" s="187">
        <v>0.75</v>
      </c>
      <c r="AA6" s="165" t="s">
        <v>219</v>
      </c>
      <c r="AB6" s="166">
        <v>0.0</v>
      </c>
      <c r="AC6" s="165" t="s">
        <v>220</v>
      </c>
      <c r="AD6" s="166">
        <v>0.0</v>
      </c>
      <c r="AE6" s="182" t="s">
        <v>134</v>
      </c>
      <c r="AF6" s="182">
        <v>0.0</v>
      </c>
      <c r="AG6" s="165" t="s">
        <v>221</v>
      </c>
      <c r="AH6" s="166">
        <v>0.25</v>
      </c>
      <c r="AI6" s="167" t="s">
        <v>134</v>
      </c>
      <c r="AJ6" s="166">
        <v>0.0</v>
      </c>
      <c r="AK6" s="165" t="s">
        <v>222</v>
      </c>
      <c r="AL6" s="166">
        <v>0.0</v>
      </c>
      <c r="AM6" s="165" t="s">
        <v>223</v>
      </c>
      <c r="AN6" s="166">
        <v>0.0</v>
      </c>
      <c r="AO6" s="167" t="s">
        <v>224</v>
      </c>
      <c r="AP6" s="166">
        <v>0.0</v>
      </c>
    </row>
    <row r="7">
      <c r="A7" s="109"/>
      <c r="B7" s="164"/>
      <c r="C7" s="148" t="s">
        <v>225</v>
      </c>
      <c r="D7" s="148">
        <v>1.0</v>
      </c>
      <c r="E7" s="148"/>
      <c r="F7" s="148" t="s">
        <v>226</v>
      </c>
      <c r="G7" s="188" t="s">
        <v>227</v>
      </c>
      <c r="H7" s="176">
        <v>0.0</v>
      </c>
      <c r="I7" s="167" t="s">
        <v>134</v>
      </c>
      <c r="J7" s="166">
        <v>0.0</v>
      </c>
      <c r="K7" s="180" t="s">
        <v>228</v>
      </c>
      <c r="L7" s="181">
        <v>0.75</v>
      </c>
      <c r="M7" s="167" t="s">
        <v>134</v>
      </c>
      <c r="N7" s="166">
        <v>0.0</v>
      </c>
      <c r="O7" s="167" t="s">
        <v>134</v>
      </c>
      <c r="P7" s="166">
        <v>0.0</v>
      </c>
      <c r="Q7" s="167" t="s">
        <v>134</v>
      </c>
      <c r="R7" s="166">
        <v>0.0</v>
      </c>
      <c r="S7" s="167" t="s">
        <v>196</v>
      </c>
      <c r="T7" s="166">
        <v>0.0</v>
      </c>
      <c r="U7" s="167" t="s">
        <v>134</v>
      </c>
      <c r="V7" s="166">
        <v>0.0</v>
      </c>
      <c r="W7" s="167" t="s">
        <v>134</v>
      </c>
      <c r="X7" s="166">
        <v>0.0</v>
      </c>
      <c r="Y7" s="167" t="s">
        <v>229</v>
      </c>
      <c r="Z7" s="166">
        <v>0.0</v>
      </c>
      <c r="AA7" s="167" t="s">
        <v>134</v>
      </c>
      <c r="AB7" s="166">
        <v>0.0</v>
      </c>
      <c r="AC7" s="167" t="s">
        <v>134</v>
      </c>
      <c r="AD7" s="166">
        <v>0.0</v>
      </c>
      <c r="AE7" s="182" t="s">
        <v>134</v>
      </c>
      <c r="AF7" s="182">
        <v>0.0</v>
      </c>
      <c r="AG7" s="189" t="s">
        <v>230</v>
      </c>
      <c r="AH7" s="181">
        <v>0.5</v>
      </c>
      <c r="AI7" s="167" t="s">
        <v>134</v>
      </c>
      <c r="AJ7" s="166">
        <v>0.0</v>
      </c>
      <c r="AK7" s="167" t="s">
        <v>134</v>
      </c>
      <c r="AL7" s="166">
        <v>0.0</v>
      </c>
      <c r="AM7" s="167" t="s">
        <v>134</v>
      </c>
      <c r="AN7" s="166">
        <v>0.0</v>
      </c>
      <c r="AO7" s="167" t="s">
        <v>231</v>
      </c>
      <c r="AP7" s="166">
        <v>0.0</v>
      </c>
    </row>
    <row r="8">
      <c r="A8" s="109"/>
      <c r="B8" s="164"/>
      <c r="C8" s="148" t="s">
        <v>232</v>
      </c>
      <c r="D8" s="148">
        <v>1.0</v>
      </c>
      <c r="E8" s="148"/>
      <c r="F8" s="148" t="s">
        <v>233</v>
      </c>
      <c r="G8" s="169" t="s">
        <v>234</v>
      </c>
      <c r="H8" s="166">
        <v>0.0</v>
      </c>
      <c r="I8" s="167" t="s">
        <v>134</v>
      </c>
      <c r="J8" s="166">
        <v>0.0</v>
      </c>
      <c r="K8" s="169" t="s">
        <v>235</v>
      </c>
      <c r="L8" s="166">
        <v>1.0</v>
      </c>
      <c r="M8" s="167" t="s">
        <v>134</v>
      </c>
      <c r="N8" s="166">
        <v>0.0</v>
      </c>
      <c r="O8" s="189" t="s">
        <v>236</v>
      </c>
      <c r="P8" s="181">
        <v>0.75</v>
      </c>
      <c r="Q8" s="169" t="s">
        <v>237</v>
      </c>
      <c r="R8" s="166">
        <v>0.5</v>
      </c>
      <c r="S8" s="190" t="s">
        <v>238</v>
      </c>
      <c r="T8" s="166">
        <v>0.0</v>
      </c>
      <c r="U8" s="169" t="s">
        <v>239</v>
      </c>
      <c r="V8" s="166">
        <v>0.5</v>
      </c>
      <c r="W8" s="169" t="s">
        <v>240</v>
      </c>
      <c r="X8" s="166">
        <v>0.5</v>
      </c>
      <c r="Y8" s="180" t="s">
        <v>241</v>
      </c>
      <c r="Z8" s="181">
        <v>0.75</v>
      </c>
      <c r="AA8" s="169" t="s">
        <v>242</v>
      </c>
      <c r="AB8" s="166">
        <v>0.25</v>
      </c>
      <c r="AC8" s="168" t="s">
        <v>243</v>
      </c>
      <c r="AD8" s="166">
        <v>0.25</v>
      </c>
      <c r="AE8" s="182" t="s">
        <v>182</v>
      </c>
      <c r="AF8" s="182">
        <v>0.0</v>
      </c>
      <c r="AG8" s="169" t="s">
        <v>244</v>
      </c>
      <c r="AH8" s="166">
        <v>0.0</v>
      </c>
      <c r="AI8" s="169" t="s">
        <v>245</v>
      </c>
      <c r="AJ8" s="166">
        <v>1.0</v>
      </c>
      <c r="AK8" s="191" t="s">
        <v>246</v>
      </c>
      <c r="AL8" s="185">
        <v>0.5</v>
      </c>
      <c r="AM8" s="168" t="s">
        <v>247</v>
      </c>
      <c r="AN8" s="166">
        <v>0.0</v>
      </c>
      <c r="AO8" s="167" t="s">
        <v>248</v>
      </c>
      <c r="AP8" s="166">
        <v>0.0</v>
      </c>
    </row>
    <row r="9" ht="307.5" customHeight="1">
      <c r="A9" s="109"/>
      <c r="B9" s="170"/>
      <c r="C9" s="148" t="s">
        <v>249</v>
      </c>
      <c r="D9" s="148">
        <v>1.0</v>
      </c>
      <c r="E9" s="148"/>
      <c r="F9" s="148" t="s">
        <v>250</v>
      </c>
      <c r="G9" s="192" t="s">
        <v>251</v>
      </c>
      <c r="H9" s="193">
        <v>0.75</v>
      </c>
      <c r="I9" s="194" t="s">
        <v>252</v>
      </c>
      <c r="J9" s="166">
        <v>0.0</v>
      </c>
      <c r="K9" s="195" t="s">
        <v>253</v>
      </c>
      <c r="L9" s="179">
        <v>0.75</v>
      </c>
      <c r="M9" s="177" t="s">
        <v>254</v>
      </c>
      <c r="N9" s="166">
        <v>0.0</v>
      </c>
      <c r="O9" s="189" t="s">
        <v>255</v>
      </c>
      <c r="P9" s="181">
        <v>0.5</v>
      </c>
      <c r="Q9" s="189" t="s">
        <v>256</v>
      </c>
      <c r="R9" s="193">
        <v>0.5</v>
      </c>
      <c r="S9" s="167" t="s">
        <v>257</v>
      </c>
      <c r="T9" s="166">
        <v>0.25</v>
      </c>
      <c r="U9" s="169" t="s">
        <v>258</v>
      </c>
      <c r="V9" s="166">
        <v>0.5</v>
      </c>
      <c r="W9" s="196" t="s">
        <v>259</v>
      </c>
      <c r="X9" s="197">
        <v>0.25</v>
      </c>
      <c r="Y9" s="169" t="s">
        <v>260</v>
      </c>
      <c r="Z9" s="166">
        <v>1.0</v>
      </c>
      <c r="AA9" s="165" t="s">
        <v>261</v>
      </c>
      <c r="AB9" s="166">
        <v>0.25</v>
      </c>
      <c r="AC9" s="172" t="s">
        <v>262</v>
      </c>
      <c r="AD9" s="177">
        <v>0.25</v>
      </c>
      <c r="AE9" s="182" t="s">
        <v>263</v>
      </c>
      <c r="AF9" s="182">
        <v>0.25</v>
      </c>
      <c r="AG9" s="169" t="s">
        <v>264</v>
      </c>
      <c r="AH9" s="166">
        <v>0.5</v>
      </c>
      <c r="AI9" s="198" t="s">
        <v>265</v>
      </c>
      <c r="AJ9" s="193">
        <v>0.25</v>
      </c>
      <c r="AK9" s="165" t="s">
        <v>266</v>
      </c>
      <c r="AL9" s="166">
        <v>0.0</v>
      </c>
      <c r="AM9" s="191" t="s">
        <v>267</v>
      </c>
      <c r="AN9" s="185">
        <v>0.25</v>
      </c>
      <c r="AO9" s="169" t="s">
        <v>268</v>
      </c>
      <c r="AP9" s="177">
        <v>0.75</v>
      </c>
    </row>
    <row r="10" ht="206.25" customHeight="1">
      <c r="A10" s="109"/>
      <c r="B10" s="147" t="s">
        <v>269</v>
      </c>
      <c r="C10" s="148" t="s">
        <v>270</v>
      </c>
      <c r="D10" s="148">
        <v>1.0</v>
      </c>
      <c r="E10" s="148"/>
      <c r="F10" s="173" t="s">
        <v>271</v>
      </c>
      <c r="G10" s="165" t="s">
        <v>272</v>
      </c>
      <c r="H10" s="166">
        <v>0.75</v>
      </c>
      <c r="I10" s="167" t="s">
        <v>134</v>
      </c>
      <c r="J10" s="166">
        <v>0.0</v>
      </c>
      <c r="K10" s="199" t="s">
        <v>273</v>
      </c>
      <c r="L10" s="159">
        <v>0.75</v>
      </c>
      <c r="M10" s="167" t="s">
        <v>134</v>
      </c>
      <c r="N10" s="166">
        <v>0.0</v>
      </c>
      <c r="O10" s="165" t="s">
        <v>274</v>
      </c>
      <c r="P10" s="166">
        <v>0.0</v>
      </c>
      <c r="Q10" s="167" t="s">
        <v>134</v>
      </c>
      <c r="R10" s="166">
        <v>0.0</v>
      </c>
      <c r="S10" s="167" t="s">
        <v>275</v>
      </c>
      <c r="T10" s="167">
        <v>0.5</v>
      </c>
      <c r="U10" s="189" t="s">
        <v>276</v>
      </c>
      <c r="V10" s="181">
        <v>0.5</v>
      </c>
      <c r="W10" s="165" t="s">
        <v>277</v>
      </c>
      <c r="X10" s="166">
        <v>0.0</v>
      </c>
      <c r="Y10" s="177" t="s">
        <v>278</v>
      </c>
      <c r="Z10" s="166">
        <v>0.75</v>
      </c>
      <c r="AA10" s="167" t="s">
        <v>279</v>
      </c>
      <c r="AB10" s="166">
        <v>0.0</v>
      </c>
      <c r="AC10" s="165" t="s">
        <v>280</v>
      </c>
      <c r="AD10" s="166">
        <v>0.5</v>
      </c>
      <c r="AE10" s="182" t="s">
        <v>281</v>
      </c>
      <c r="AF10" s="182">
        <v>0.0</v>
      </c>
      <c r="AG10" s="180" t="s">
        <v>282</v>
      </c>
      <c r="AH10" s="181">
        <v>0.75</v>
      </c>
      <c r="AI10" s="167" t="s">
        <v>283</v>
      </c>
      <c r="AJ10" s="166">
        <v>0.0</v>
      </c>
      <c r="AK10" s="167" t="s">
        <v>134</v>
      </c>
      <c r="AL10" s="166">
        <v>0.0</v>
      </c>
      <c r="AM10" s="165" t="s">
        <v>284</v>
      </c>
      <c r="AN10" s="166">
        <v>1.0</v>
      </c>
      <c r="AO10" s="200" t="s">
        <v>285</v>
      </c>
      <c r="AP10" s="201">
        <v>0.5</v>
      </c>
    </row>
    <row r="11" ht="54.0" customHeight="1">
      <c r="A11" s="114"/>
      <c r="B11" s="170"/>
      <c r="C11" s="148" t="s">
        <v>286</v>
      </c>
      <c r="D11" s="148">
        <v>1.0</v>
      </c>
      <c r="E11" s="148"/>
      <c r="F11" s="148" t="s">
        <v>287</v>
      </c>
      <c r="G11" s="202" t="s">
        <v>134</v>
      </c>
      <c r="H11" s="187">
        <v>0.0</v>
      </c>
      <c r="I11" s="202" t="s">
        <v>134</v>
      </c>
      <c r="J11" s="187">
        <v>0.0</v>
      </c>
      <c r="K11" s="202" t="s">
        <v>196</v>
      </c>
      <c r="L11" s="187">
        <v>0.0</v>
      </c>
      <c r="M11" s="202" t="s">
        <v>134</v>
      </c>
      <c r="N11" s="187">
        <v>0.0</v>
      </c>
      <c r="O11" s="202" t="s">
        <v>134</v>
      </c>
      <c r="P11" s="187">
        <v>0.0</v>
      </c>
      <c r="Q11" s="202" t="s">
        <v>134</v>
      </c>
      <c r="R11" s="187">
        <v>0.0</v>
      </c>
      <c r="S11" s="202" t="s">
        <v>134</v>
      </c>
      <c r="T11" s="187">
        <v>0.0</v>
      </c>
      <c r="U11" s="202" t="s">
        <v>134</v>
      </c>
      <c r="V11" s="187">
        <v>0.0</v>
      </c>
      <c r="W11" s="202" t="s">
        <v>134</v>
      </c>
      <c r="X11" s="187">
        <v>0.0</v>
      </c>
      <c r="Y11" s="202" t="s">
        <v>134</v>
      </c>
      <c r="Z11" s="187">
        <v>0.0</v>
      </c>
      <c r="AA11" s="202" t="s">
        <v>134</v>
      </c>
      <c r="AB11" s="187">
        <v>0.0</v>
      </c>
      <c r="AC11" s="202" t="s">
        <v>134</v>
      </c>
      <c r="AD11" s="187">
        <v>0.0</v>
      </c>
      <c r="AE11" s="182" t="s">
        <v>134</v>
      </c>
      <c r="AF11" s="182">
        <v>0.0</v>
      </c>
      <c r="AG11" s="191" t="s">
        <v>288</v>
      </c>
      <c r="AH11" s="187">
        <v>0.0</v>
      </c>
      <c r="AI11" s="202" t="s">
        <v>134</v>
      </c>
      <c r="AJ11" s="187">
        <v>0.0</v>
      </c>
      <c r="AK11" s="202" t="s">
        <v>134</v>
      </c>
      <c r="AL11" s="187">
        <v>0.0</v>
      </c>
      <c r="AM11" s="202" t="s">
        <v>134</v>
      </c>
      <c r="AN11" s="187">
        <v>0.0</v>
      </c>
      <c r="AO11" s="202" t="s">
        <v>134</v>
      </c>
      <c r="AP11" s="187">
        <v>0.0</v>
      </c>
    </row>
    <row r="12">
      <c r="A12" s="203" t="s">
        <v>289</v>
      </c>
      <c r="B12" s="204" t="s">
        <v>290</v>
      </c>
      <c r="C12" s="205" t="s">
        <v>291</v>
      </c>
      <c r="D12" s="205">
        <v>1.0</v>
      </c>
      <c r="E12" s="205"/>
      <c r="F12" s="205" t="s">
        <v>292</v>
      </c>
      <c r="G12" s="172" t="s">
        <v>134</v>
      </c>
      <c r="H12" s="185">
        <v>0.0</v>
      </c>
      <c r="I12" s="172" t="s">
        <v>134</v>
      </c>
      <c r="J12" s="185">
        <v>0.0</v>
      </c>
      <c r="K12" s="202" t="s">
        <v>134</v>
      </c>
      <c r="L12" s="187">
        <v>0.0</v>
      </c>
      <c r="M12" s="172" t="s">
        <v>134</v>
      </c>
      <c r="N12" s="185">
        <v>0.0</v>
      </c>
      <c r="O12" s="172" t="s">
        <v>134</v>
      </c>
      <c r="P12" s="185">
        <v>0.0</v>
      </c>
      <c r="Q12" s="172" t="s">
        <v>134</v>
      </c>
      <c r="R12" s="185">
        <v>0.0</v>
      </c>
      <c r="S12" s="172" t="s">
        <v>134</v>
      </c>
      <c r="T12" s="185">
        <v>0.0</v>
      </c>
      <c r="U12" s="172" t="s">
        <v>134</v>
      </c>
      <c r="V12" s="185">
        <v>0.0</v>
      </c>
      <c r="W12" s="172" t="s">
        <v>134</v>
      </c>
      <c r="X12" s="185">
        <v>0.0</v>
      </c>
      <c r="Y12" s="172" t="s">
        <v>134</v>
      </c>
      <c r="Z12" s="185">
        <v>0.0</v>
      </c>
      <c r="AA12" s="172" t="s">
        <v>134</v>
      </c>
      <c r="AB12" s="185">
        <v>0.0</v>
      </c>
      <c r="AC12" s="172" t="s">
        <v>134</v>
      </c>
      <c r="AD12" s="185">
        <v>0.0</v>
      </c>
      <c r="AE12" s="182" t="s">
        <v>196</v>
      </c>
      <c r="AF12" s="182">
        <v>0.0</v>
      </c>
      <c r="AG12" s="172" t="s">
        <v>293</v>
      </c>
      <c r="AH12" s="187">
        <v>0.0</v>
      </c>
      <c r="AI12" s="189" t="s">
        <v>294</v>
      </c>
      <c r="AJ12" s="181">
        <v>1.0</v>
      </c>
      <c r="AK12" s="172" t="s">
        <v>134</v>
      </c>
      <c r="AL12" s="185">
        <v>0.0</v>
      </c>
      <c r="AM12" s="202" t="s">
        <v>134</v>
      </c>
      <c r="AN12" s="187">
        <v>0.0</v>
      </c>
      <c r="AO12" s="191" t="s">
        <v>295</v>
      </c>
      <c r="AP12" s="185">
        <v>0.0</v>
      </c>
    </row>
    <row r="13" ht="308.25" customHeight="1">
      <c r="A13" s="109"/>
      <c r="B13" s="203" t="s">
        <v>296</v>
      </c>
      <c r="C13" s="205" t="s">
        <v>297</v>
      </c>
      <c r="D13" s="205">
        <v>2.0</v>
      </c>
      <c r="E13" s="206"/>
      <c r="F13" s="207" t="s">
        <v>298</v>
      </c>
      <c r="G13" s="208" t="s">
        <v>299</v>
      </c>
      <c r="H13" s="209">
        <v>0.0</v>
      </c>
      <c r="I13" s="172" t="s">
        <v>134</v>
      </c>
      <c r="J13" s="185">
        <v>0.0</v>
      </c>
      <c r="K13" s="159" t="s">
        <v>300</v>
      </c>
      <c r="L13" s="157">
        <v>1.0</v>
      </c>
      <c r="M13" s="172" t="s">
        <v>134</v>
      </c>
      <c r="N13" s="185">
        <v>0.0</v>
      </c>
      <c r="O13" s="172" t="s">
        <v>134</v>
      </c>
      <c r="P13" s="185">
        <v>0.0</v>
      </c>
      <c r="Q13" s="159" t="s">
        <v>301</v>
      </c>
      <c r="R13" s="157">
        <v>1.0</v>
      </c>
      <c r="S13" s="172" t="s">
        <v>134</v>
      </c>
      <c r="T13" s="185">
        <v>0.0</v>
      </c>
      <c r="U13" s="210" t="s">
        <v>302</v>
      </c>
      <c r="V13" s="187">
        <v>0.0</v>
      </c>
      <c r="W13" s="172" t="s">
        <v>303</v>
      </c>
      <c r="X13" s="187">
        <v>0.0</v>
      </c>
      <c r="Y13" s="211" t="s">
        <v>304</v>
      </c>
      <c r="Z13" s="153">
        <v>0.5</v>
      </c>
      <c r="AA13" s="172" t="s">
        <v>134</v>
      </c>
      <c r="AB13" s="185">
        <v>0.0</v>
      </c>
      <c r="AC13" s="156" t="s">
        <v>305</v>
      </c>
      <c r="AD13" s="157">
        <v>0.5</v>
      </c>
      <c r="AE13" s="182" t="s">
        <v>196</v>
      </c>
      <c r="AF13" s="182">
        <v>0.0</v>
      </c>
      <c r="AG13" s="202" t="s">
        <v>134</v>
      </c>
      <c r="AH13" s="187">
        <v>0.0</v>
      </c>
      <c r="AI13" s="172" t="s">
        <v>134</v>
      </c>
      <c r="AJ13" s="185">
        <v>0.0</v>
      </c>
      <c r="AK13" s="172" t="s">
        <v>134</v>
      </c>
      <c r="AL13" s="185">
        <v>0.0</v>
      </c>
      <c r="AM13" s="172" t="s">
        <v>134</v>
      </c>
      <c r="AN13" s="185">
        <v>0.0</v>
      </c>
      <c r="AO13" s="189" t="s">
        <v>306</v>
      </c>
      <c r="AP13" s="157">
        <v>1.0</v>
      </c>
    </row>
    <row r="14" ht="228.75" customHeight="1">
      <c r="A14" s="109"/>
      <c r="B14" s="109"/>
      <c r="C14" s="205" t="s">
        <v>307</v>
      </c>
      <c r="D14" s="205">
        <v>1.0</v>
      </c>
      <c r="E14" s="205"/>
      <c r="F14" s="205" t="s">
        <v>308</v>
      </c>
      <c r="G14" s="172" t="s">
        <v>134</v>
      </c>
      <c r="H14" s="185">
        <v>0.0</v>
      </c>
      <c r="I14" s="172" t="s">
        <v>134</v>
      </c>
      <c r="J14" s="185">
        <v>0.0</v>
      </c>
      <c r="K14" s="172" t="s">
        <v>134</v>
      </c>
      <c r="L14" s="185">
        <v>0.0</v>
      </c>
      <c r="M14" s="172" t="s">
        <v>134</v>
      </c>
      <c r="N14" s="185">
        <v>0.0</v>
      </c>
      <c r="O14" s="172" t="s">
        <v>134</v>
      </c>
      <c r="P14" s="185">
        <v>0.0</v>
      </c>
      <c r="Q14" s="172" t="s">
        <v>134</v>
      </c>
      <c r="R14" s="185">
        <v>0.0</v>
      </c>
      <c r="S14" s="172" t="s">
        <v>134</v>
      </c>
      <c r="T14" s="185">
        <v>0.0</v>
      </c>
      <c r="U14" s="191" t="s">
        <v>309</v>
      </c>
      <c r="V14" s="187">
        <v>0.0</v>
      </c>
      <c r="W14" s="202" t="s">
        <v>134</v>
      </c>
      <c r="X14" s="187">
        <v>0.0</v>
      </c>
      <c r="Y14" s="172" t="s">
        <v>134</v>
      </c>
      <c r="Z14" s="185">
        <v>0.0</v>
      </c>
      <c r="AA14" s="172" t="s">
        <v>134</v>
      </c>
      <c r="AB14" s="185">
        <v>0.0</v>
      </c>
      <c r="AC14" s="172" t="s">
        <v>134</v>
      </c>
      <c r="AD14" s="185">
        <v>0.0</v>
      </c>
      <c r="AE14" s="182" t="s">
        <v>134</v>
      </c>
      <c r="AF14" s="182">
        <v>0.0</v>
      </c>
      <c r="AG14" s="172" t="s">
        <v>134</v>
      </c>
      <c r="AH14" s="185">
        <v>0.0</v>
      </c>
      <c r="AI14" s="172" t="s">
        <v>134</v>
      </c>
      <c r="AJ14" s="185">
        <v>0.0</v>
      </c>
      <c r="AK14" s="172" t="s">
        <v>134</v>
      </c>
      <c r="AL14" s="185">
        <v>0.0</v>
      </c>
      <c r="AM14" s="172" t="s">
        <v>134</v>
      </c>
      <c r="AN14" s="185">
        <v>0.0</v>
      </c>
      <c r="AO14" s="172" t="s">
        <v>196</v>
      </c>
      <c r="AP14" s="185">
        <v>0.0</v>
      </c>
    </row>
    <row r="15">
      <c r="A15" s="109"/>
      <c r="B15" s="109"/>
      <c r="C15" s="205" t="s">
        <v>310</v>
      </c>
      <c r="D15" s="205">
        <v>2.0</v>
      </c>
      <c r="E15" s="212"/>
      <c r="F15" s="212" t="s">
        <v>311</v>
      </c>
      <c r="G15" s="165" t="s">
        <v>312</v>
      </c>
      <c r="H15" s="177">
        <v>0.0</v>
      </c>
      <c r="I15" s="165" t="s">
        <v>134</v>
      </c>
      <c r="J15" s="177">
        <v>0.0</v>
      </c>
      <c r="K15" s="165" t="s">
        <v>134</v>
      </c>
      <c r="L15" s="177">
        <v>0.0</v>
      </c>
      <c r="M15" s="165" t="s">
        <v>134</v>
      </c>
      <c r="N15" s="166">
        <v>0.0</v>
      </c>
      <c r="O15" s="169" t="s">
        <v>313</v>
      </c>
      <c r="P15" s="166">
        <v>1.0</v>
      </c>
      <c r="Q15" s="165" t="s">
        <v>134</v>
      </c>
      <c r="R15" s="177">
        <v>0.0</v>
      </c>
      <c r="S15" s="165" t="s">
        <v>134</v>
      </c>
      <c r="T15" s="177">
        <v>0.0</v>
      </c>
      <c r="U15" s="169" t="s">
        <v>288</v>
      </c>
      <c r="V15" s="166">
        <v>0.0</v>
      </c>
      <c r="W15" s="165" t="s">
        <v>196</v>
      </c>
      <c r="X15" s="177">
        <v>0.0</v>
      </c>
      <c r="Y15" s="213" t="s">
        <v>314</v>
      </c>
      <c r="Z15" s="177">
        <v>0.0</v>
      </c>
      <c r="AA15" s="165" t="s">
        <v>134</v>
      </c>
      <c r="AB15" s="177">
        <v>0.0</v>
      </c>
      <c r="AC15" s="165" t="s">
        <v>315</v>
      </c>
      <c r="AD15" s="166">
        <v>0.0</v>
      </c>
      <c r="AE15" s="182" t="s">
        <v>134</v>
      </c>
      <c r="AF15" s="182">
        <v>0.0</v>
      </c>
      <c r="AG15" s="167" t="s">
        <v>134</v>
      </c>
      <c r="AH15" s="166">
        <v>0.0</v>
      </c>
      <c r="AI15" s="165" t="s">
        <v>134</v>
      </c>
      <c r="AJ15" s="177">
        <v>0.0</v>
      </c>
      <c r="AK15" s="165" t="s">
        <v>134</v>
      </c>
      <c r="AL15" s="177">
        <v>0.0</v>
      </c>
      <c r="AM15" s="165" t="s">
        <v>134</v>
      </c>
      <c r="AN15" s="177">
        <v>0.0</v>
      </c>
      <c r="AO15" s="165" t="s">
        <v>316</v>
      </c>
      <c r="AP15" s="177">
        <v>1.0</v>
      </c>
    </row>
    <row r="16">
      <c r="A16" s="109"/>
      <c r="B16" s="114"/>
      <c r="C16" s="205" t="s">
        <v>317</v>
      </c>
      <c r="D16" s="205">
        <v>1.0</v>
      </c>
      <c r="E16" s="214"/>
      <c r="F16" s="215" t="s">
        <v>318</v>
      </c>
      <c r="G16" s="202" t="s">
        <v>134</v>
      </c>
      <c r="H16" s="187">
        <v>0.0</v>
      </c>
      <c r="I16" s="172" t="s">
        <v>134</v>
      </c>
      <c r="J16" s="185">
        <v>0.0</v>
      </c>
      <c r="K16" s="172" t="s">
        <v>319</v>
      </c>
      <c r="L16" s="185">
        <v>0.0</v>
      </c>
      <c r="M16" s="172" t="s">
        <v>134</v>
      </c>
      <c r="N16" s="185">
        <v>0.0</v>
      </c>
      <c r="O16" s="189" t="s">
        <v>320</v>
      </c>
      <c r="P16" s="181">
        <v>0.5</v>
      </c>
      <c r="Q16" s="172" t="s">
        <v>134</v>
      </c>
      <c r="R16" s="185">
        <v>0.0</v>
      </c>
      <c r="S16" s="172" t="s">
        <v>134</v>
      </c>
      <c r="T16" s="185">
        <v>0.0</v>
      </c>
      <c r="U16" s="216" t="s">
        <v>321</v>
      </c>
      <c r="V16" s="176">
        <v>0.75</v>
      </c>
      <c r="W16" s="172" t="s">
        <v>134</v>
      </c>
      <c r="X16" s="185">
        <v>0.0</v>
      </c>
      <c r="Y16" s="217" t="s">
        <v>322</v>
      </c>
      <c r="Z16" s="185">
        <v>0.0</v>
      </c>
      <c r="AA16" s="172" t="s">
        <v>134</v>
      </c>
      <c r="AB16" s="185">
        <v>0.0</v>
      </c>
      <c r="AC16" s="216" t="s">
        <v>323</v>
      </c>
      <c r="AD16" s="176">
        <v>0.75</v>
      </c>
      <c r="AE16" s="182" t="s">
        <v>134</v>
      </c>
      <c r="AF16" s="182">
        <v>0.0</v>
      </c>
      <c r="AG16" s="172" t="s">
        <v>134</v>
      </c>
      <c r="AH16" s="185">
        <v>0.0</v>
      </c>
      <c r="AI16" s="172" t="s">
        <v>134</v>
      </c>
      <c r="AJ16" s="185">
        <v>0.0</v>
      </c>
      <c r="AK16" s="172" t="s">
        <v>134</v>
      </c>
      <c r="AL16" s="185">
        <v>0.0</v>
      </c>
      <c r="AM16" s="172" t="s">
        <v>134</v>
      </c>
      <c r="AN16" s="185">
        <v>0.0</v>
      </c>
      <c r="AO16" s="218" t="s">
        <v>324</v>
      </c>
      <c r="AP16" s="176">
        <v>0.75</v>
      </c>
    </row>
    <row r="17" ht="102.0" customHeight="1">
      <c r="A17" s="109"/>
      <c r="B17" s="219" t="s">
        <v>325</v>
      </c>
      <c r="C17" s="220" t="s">
        <v>326</v>
      </c>
      <c r="D17" s="205">
        <v>1.0</v>
      </c>
      <c r="E17" s="206"/>
      <c r="F17" s="207" t="s">
        <v>327</v>
      </c>
      <c r="G17" s="202" t="s">
        <v>328</v>
      </c>
      <c r="H17" s="187">
        <v>0.0</v>
      </c>
      <c r="I17" s="172" t="s">
        <v>329</v>
      </c>
      <c r="J17" s="185">
        <v>0.0</v>
      </c>
      <c r="K17" s="189" t="s">
        <v>330</v>
      </c>
      <c r="L17" s="181">
        <v>0.5</v>
      </c>
      <c r="M17" s="172" t="s">
        <v>331</v>
      </c>
      <c r="N17" s="185">
        <v>0.0</v>
      </c>
      <c r="O17" s="202" t="s">
        <v>332</v>
      </c>
      <c r="P17" s="187">
        <v>0.0</v>
      </c>
      <c r="Q17" s="189" t="s">
        <v>333</v>
      </c>
      <c r="R17" s="181">
        <v>0.5</v>
      </c>
      <c r="S17" s="221" t="s">
        <v>334</v>
      </c>
      <c r="T17" s="131">
        <v>0.0</v>
      </c>
      <c r="U17" s="202" t="s">
        <v>335</v>
      </c>
      <c r="V17" s="187">
        <v>0.0</v>
      </c>
      <c r="W17" s="202" t="s">
        <v>336</v>
      </c>
      <c r="X17" s="187">
        <v>0.0</v>
      </c>
      <c r="Y17" s="202" t="s">
        <v>337</v>
      </c>
      <c r="Z17" s="187">
        <v>0.0</v>
      </c>
      <c r="AA17" s="172" t="s">
        <v>338</v>
      </c>
      <c r="AB17" s="185">
        <v>0.0</v>
      </c>
      <c r="AC17" s="172" t="s">
        <v>339</v>
      </c>
      <c r="AD17" s="185">
        <v>0.0</v>
      </c>
      <c r="AE17" s="182" t="s">
        <v>340</v>
      </c>
      <c r="AF17" s="182">
        <v>0.0</v>
      </c>
      <c r="AG17" s="172" t="s">
        <v>341</v>
      </c>
      <c r="AH17" s="185">
        <v>0.0</v>
      </c>
      <c r="AI17" s="172" t="s">
        <v>342</v>
      </c>
      <c r="AJ17" s="185">
        <v>0.0</v>
      </c>
      <c r="AK17" s="172" t="s">
        <v>343</v>
      </c>
      <c r="AL17" s="185">
        <v>0.0</v>
      </c>
      <c r="AM17" s="202" t="s">
        <v>344</v>
      </c>
      <c r="AN17" s="187">
        <v>0.0</v>
      </c>
      <c r="AO17" s="202" t="s">
        <v>345</v>
      </c>
      <c r="AP17" s="185">
        <v>0.5</v>
      </c>
    </row>
    <row r="18" ht="114.0" customHeight="1">
      <c r="A18" s="109"/>
      <c r="B18" s="164"/>
      <c r="C18" s="220" t="s">
        <v>346</v>
      </c>
      <c r="D18" s="222">
        <v>1.0</v>
      </c>
      <c r="E18" s="223">
        <v>0.6</v>
      </c>
      <c r="F18" s="224" t="s">
        <v>347</v>
      </c>
      <c r="G18" s="168" t="s">
        <v>348</v>
      </c>
      <c r="H18" s="187">
        <f>0*E18</f>
        <v>0</v>
      </c>
      <c r="I18" s="177" t="s">
        <v>349</v>
      </c>
      <c r="J18" s="185">
        <f>0*E18</f>
        <v>0</v>
      </c>
      <c r="K18" s="172" t="s">
        <v>350</v>
      </c>
      <c r="L18" s="185">
        <f>0*E18</f>
        <v>0</v>
      </c>
      <c r="M18" s="177" t="s">
        <v>351</v>
      </c>
      <c r="N18" s="185">
        <f>0*E18</f>
        <v>0</v>
      </c>
      <c r="O18" s="168" t="s">
        <v>352</v>
      </c>
      <c r="P18" s="187">
        <f>0*E18</f>
        <v>0</v>
      </c>
      <c r="Q18" s="202" t="s">
        <v>353</v>
      </c>
      <c r="R18" s="187">
        <f>0*E18</f>
        <v>0</v>
      </c>
      <c r="S18" s="225" t="s">
        <v>354</v>
      </c>
      <c r="T18" s="226">
        <f>0*E18</f>
        <v>0</v>
      </c>
      <c r="U18" s="202" t="s">
        <v>355</v>
      </c>
      <c r="V18" s="177">
        <f>0*E18</f>
        <v>0</v>
      </c>
      <c r="W18" s="177" t="s">
        <v>356</v>
      </c>
      <c r="X18" s="185">
        <f>0*E18</f>
        <v>0</v>
      </c>
      <c r="Y18" s="168" t="s">
        <v>357</v>
      </c>
      <c r="Z18" s="187">
        <f>0.5*E18</f>
        <v>0.3</v>
      </c>
      <c r="AA18" s="177" t="s">
        <v>358</v>
      </c>
      <c r="AB18" s="185">
        <f>0*E18</f>
        <v>0</v>
      </c>
      <c r="AC18" s="172" t="s">
        <v>359</v>
      </c>
      <c r="AD18" s="185">
        <f>0*E18</f>
        <v>0</v>
      </c>
      <c r="AE18" s="182" t="s">
        <v>360</v>
      </c>
      <c r="AF18" s="182">
        <v>0.0</v>
      </c>
      <c r="AG18" s="172" t="s">
        <v>361</v>
      </c>
      <c r="AH18" s="185">
        <f>0*E18</f>
        <v>0</v>
      </c>
      <c r="AI18" s="172" t="s">
        <v>362</v>
      </c>
      <c r="AJ18" s="185">
        <f>0*E18</f>
        <v>0</v>
      </c>
      <c r="AK18" s="172" t="s">
        <v>363</v>
      </c>
      <c r="AL18" s="185">
        <f>0*E18</f>
        <v>0</v>
      </c>
      <c r="AM18" s="168" t="s">
        <v>364</v>
      </c>
      <c r="AN18" s="187">
        <f>0*E18</f>
        <v>0</v>
      </c>
      <c r="AO18" s="168" t="s">
        <v>365</v>
      </c>
      <c r="AP18" s="185">
        <f>0.5*E18</f>
        <v>0.3</v>
      </c>
    </row>
    <row r="19" ht="226.5" customHeight="1">
      <c r="A19" s="109"/>
      <c r="B19" s="164"/>
      <c r="C19" s="205" t="s">
        <v>366</v>
      </c>
      <c r="D19" s="205">
        <v>2.0</v>
      </c>
      <c r="E19" s="227"/>
      <c r="F19" s="228" t="s">
        <v>367</v>
      </c>
      <c r="G19" s="191" t="s">
        <v>368</v>
      </c>
      <c r="H19" s="187">
        <v>1.5</v>
      </c>
      <c r="I19" s="172" t="s">
        <v>134</v>
      </c>
      <c r="J19" s="185">
        <v>0.0</v>
      </c>
      <c r="K19" s="229" t="s">
        <v>369</v>
      </c>
      <c r="L19" s="181">
        <v>1.0</v>
      </c>
      <c r="M19" s="172" t="s">
        <v>134</v>
      </c>
      <c r="N19" s="185">
        <v>0.0</v>
      </c>
      <c r="O19" s="191" t="s">
        <v>204</v>
      </c>
      <c r="P19" s="187">
        <v>0.0</v>
      </c>
      <c r="Q19" s="189" t="s">
        <v>370</v>
      </c>
      <c r="R19" s="181">
        <v>1.0</v>
      </c>
      <c r="S19" s="202" t="s">
        <v>134</v>
      </c>
      <c r="T19" s="187">
        <v>0.0</v>
      </c>
      <c r="U19" s="165" t="s">
        <v>371</v>
      </c>
      <c r="V19" s="177">
        <v>0.0</v>
      </c>
      <c r="W19" s="172" t="s">
        <v>134</v>
      </c>
      <c r="X19" s="185">
        <v>0.0</v>
      </c>
      <c r="Y19" s="169" t="s">
        <v>372</v>
      </c>
      <c r="Z19" s="177">
        <v>2.0</v>
      </c>
      <c r="AA19" s="230" t="s">
        <v>373</v>
      </c>
      <c r="AB19" s="181">
        <v>1.0</v>
      </c>
      <c r="AC19" s="172" t="s">
        <v>134</v>
      </c>
      <c r="AD19" s="185">
        <v>0.0</v>
      </c>
      <c r="AE19" s="182" t="s">
        <v>182</v>
      </c>
      <c r="AF19" s="182">
        <v>0.0</v>
      </c>
      <c r="AG19" s="172" t="s">
        <v>134</v>
      </c>
      <c r="AH19" s="185">
        <v>0.0</v>
      </c>
      <c r="AI19" s="172" t="s">
        <v>134</v>
      </c>
      <c r="AJ19" s="185">
        <v>0.0</v>
      </c>
      <c r="AK19" s="172" t="s">
        <v>134</v>
      </c>
      <c r="AL19" s="185">
        <v>0.0</v>
      </c>
      <c r="AM19" s="189" t="s">
        <v>374</v>
      </c>
      <c r="AN19" s="181">
        <v>1.5</v>
      </c>
      <c r="AO19" s="191" t="s">
        <v>375</v>
      </c>
      <c r="AP19" s="185">
        <v>2.0</v>
      </c>
    </row>
    <row r="20" ht="219.0" customHeight="1">
      <c r="A20" s="114"/>
      <c r="B20" s="170"/>
      <c r="C20" s="212" t="s">
        <v>376</v>
      </c>
      <c r="D20" s="205">
        <v>2.0</v>
      </c>
      <c r="E20" s="231"/>
      <c r="F20" s="231" t="s">
        <v>377</v>
      </c>
      <c r="G20" s="172" t="s">
        <v>378</v>
      </c>
      <c r="H20" s="187">
        <v>0.0</v>
      </c>
      <c r="I20" s="172" t="s">
        <v>134</v>
      </c>
      <c r="J20" s="185">
        <v>0.0</v>
      </c>
      <c r="K20" s="202" t="s">
        <v>134</v>
      </c>
      <c r="L20" s="187">
        <v>0.0</v>
      </c>
      <c r="M20" s="187" t="s">
        <v>134</v>
      </c>
      <c r="N20" s="187">
        <v>0.0</v>
      </c>
      <c r="O20" s="232" t="s">
        <v>379</v>
      </c>
      <c r="P20" s="233">
        <v>1.0</v>
      </c>
      <c r="Q20" s="172" t="s">
        <v>134</v>
      </c>
      <c r="R20" s="185">
        <v>0.0</v>
      </c>
      <c r="S20" s="172" t="s">
        <v>134</v>
      </c>
      <c r="T20" s="185">
        <v>0.0</v>
      </c>
      <c r="U20" s="131" t="s">
        <v>380</v>
      </c>
      <c r="V20" s="234">
        <v>1.0</v>
      </c>
      <c r="W20" s="172" t="s">
        <v>381</v>
      </c>
      <c r="X20" s="187">
        <v>0.5</v>
      </c>
      <c r="Y20" s="198" t="s">
        <v>382</v>
      </c>
      <c r="Z20" s="193">
        <v>0.5</v>
      </c>
      <c r="AA20" s="172" t="s">
        <v>383</v>
      </c>
      <c r="AB20" s="187">
        <v>0.5</v>
      </c>
      <c r="AC20" s="130" t="s">
        <v>384</v>
      </c>
      <c r="AD20" s="209">
        <v>0.5</v>
      </c>
      <c r="AE20" s="182" t="s">
        <v>134</v>
      </c>
      <c r="AF20" s="182">
        <v>0.0</v>
      </c>
      <c r="AG20" s="202" t="s">
        <v>385</v>
      </c>
      <c r="AH20" s="187">
        <v>0.0</v>
      </c>
      <c r="AI20" s="172" t="s">
        <v>134</v>
      </c>
      <c r="AJ20" s="185">
        <v>0.0</v>
      </c>
      <c r="AK20" s="172" t="s">
        <v>386</v>
      </c>
      <c r="AL20" s="185">
        <v>0.0</v>
      </c>
      <c r="AM20" s="172" t="s">
        <v>387</v>
      </c>
      <c r="AN20" s="185">
        <v>0.5</v>
      </c>
      <c r="AO20" s="175" t="s">
        <v>388</v>
      </c>
      <c r="AP20" s="176">
        <v>1.5</v>
      </c>
    </row>
    <row r="21">
      <c r="A21" s="235" t="s">
        <v>389</v>
      </c>
      <c r="B21" s="236" t="s">
        <v>390</v>
      </c>
      <c r="C21" s="237" t="s">
        <v>391</v>
      </c>
      <c r="D21" s="237">
        <v>1.0</v>
      </c>
      <c r="E21" s="237"/>
      <c r="F21" s="237" t="s">
        <v>392</v>
      </c>
      <c r="G21" s="172" t="s">
        <v>134</v>
      </c>
      <c r="H21" s="185">
        <v>0.0</v>
      </c>
      <c r="I21" s="172" t="s">
        <v>134</v>
      </c>
      <c r="J21" s="185">
        <v>0.0</v>
      </c>
      <c r="K21" s="172" t="s">
        <v>134</v>
      </c>
      <c r="L21" s="185">
        <v>0.0</v>
      </c>
      <c r="M21" s="172" t="s">
        <v>134</v>
      </c>
      <c r="N21" s="185">
        <v>0.0</v>
      </c>
      <c r="O21" s="172" t="s">
        <v>134</v>
      </c>
      <c r="P21" s="185">
        <v>0.0</v>
      </c>
      <c r="Q21" s="172" t="s">
        <v>134</v>
      </c>
      <c r="R21" s="185">
        <v>0.0</v>
      </c>
      <c r="S21" s="172" t="s">
        <v>134</v>
      </c>
      <c r="T21" s="185">
        <v>0.0</v>
      </c>
      <c r="U21" s="172" t="s">
        <v>303</v>
      </c>
      <c r="V21" s="187">
        <v>0.0</v>
      </c>
      <c r="W21" s="172" t="s">
        <v>134</v>
      </c>
      <c r="X21" s="185">
        <v>0.0</v>
      </c>
      <c r="Y21" s="172" t="s">
        <v>134</v>
      </c>
      <c r="Z21" s="185">
        <v>0.0</v>
      </c>
      <c r="AA21" s="172" t="s">
        <v>134</v>
      </c>
      <c r="AB21" s="185">
        <v>0.0</v>
      </c>
      <c r="AC21" s="172" t="s">
        <v>134</v>
      </c>
      <c r="AD21" s="185">
        <v>0.0</v>
      </c>
      <c r="AE21" s="182" t="s">
        <v>134</v>
      </c>
      <c r="AF21" s="182">
        <v>0.0</v>
      </c>
      <c r="AG21" s="202" t="s">
        <v>303</v>
      </c>
      <c r="AH21" s="187">
        <v>0.0</v>
      </c>
      <c r="AI21" s="189" t="s">
        <v>393</v>
      </c>
      <c r="AJ21" s="181">
        <v>1.0</v>
      </c>
      <c r="AK21" s="172" t="s">
        <v>134</v>
      </c>
      <c r="AL21" s="185">
        <v>0.0</v>
      </c>
      <c r="AM21" s="172" t="s">
        <v>134</v>
      </c>
      <c r="AN21" s="185">
        <v>0.0</v>
      </c>
      <c r="AO21" s="191" t="s">
        <v>303</v>
      </c>
      <c r="AP21" s="185">
        <v>0.0</v>
      </c>
    </row>
    <row r="22">
      <c r="A22" s="109"/>
      <c r="B22" s="238" t="s">
        <v>394</v>
      </c>
      <c r="C22" s="237" t="s">
        <v>395</v>
      </c>
      <c r="D22" s="237">
        <v>2.0</v>
      </c>
      <c r="E22" s="239"/>
      <c r="F22" s="239" t="s">
        <v>396</v>
      </c>
      <c r="G22" s="172" t="s">
        <v>134</v>
      </c>
      <c r="H22" s="185">
        <v>0.0</v>
      </c>
      <c r="I22" s="172" t="s">
        <v>134</v>
      </c>
      <c r="J22" s="185">
        <v>0.0</v>
      </c>
      <c r="K22" s="189" t="s">
        <v>397</v>
      </c>
      <c r="L22" s="181">
        <v>1.0</v>
      </c>
      <c r="M22" s="172" t="s">
        <v>134</v>
      </c>
      <c r="N22" s="185">
        <v>0.0</v>
      </c>
      <c r="O22" s="172" t="s">
        <v>134</v>
      </c>
      <c r="P22" s="185">
        <v>0.0</v>
      </c>
      <c r="Q22" s="189" t="s">
        <v>398</v>
      </c>
      <c r="R22" s="181">
        <v>1.0</v>
      </c>
      <c r="S22" s="172" t="s">
        <v>134</v>
      </c>
      <c r="T22" s="185">
        <v>0.0</v>
      </c>
      <c r="U22" s="202" t="s">
        <v>302</v>
      </c>
      <c r="V22" s="185">
        <v>0.0</v>
      </c>
      <c r="W22" s="172" t="s">
        <v>134</v>
      </c>
      <c r="X22" s="185">
        <v>0.0</v>
      </c>
      <c r="Y22" s="159" t="s">
        <v>399</v>
      </c>
      <c r="Z22" s="157">
        <v>0.5</v>
      </c>
      <c r="AA22" s="172" t="s">
        <v>134</v>
      </c>
      <c r="AB22" s="185">
        <v>0.0</v>
      </c>
      <c r="AC22" s="159" t="s">
        <v>400</v>
      </c>
      <c r="AD22" s="157">
        <v>0.5</v>
      </c>
      <c r="AE22" s="182" t="s">
        <v>134</v>
      </c>
      <c r="AF22" s="182">
        <v>0.0</v>
      </c>
      <c r="AG22" s="202" t="s">
        <v>134</v>
      </c>
      <c r="AH22" s="187">
        <v>0.0</v>
      </c>
      <c r="AI22" s="172" t="s">
        <v>134</v>
      </c>
      <c r="AJ22" s="185">
        <v>0.0</v>
      </c>
      <c r="AK22" s="172" t="s">
        <v>134</v>
      </c>
      <c r="AL22" s="185">
        <v>0.0</v>
      </c>
      <c r="AM22" s="172" t="s">
        <v>134</v>
      </c>
      <c r="AN22" s="185">
        <v>0.0</v>
      </c>
      <c r="AO22" s="240" t="s">
        <v>401</v>
      </c>
      <c r="AP22" s="209">
        <v>0.5</v>
      </c>
    </row>
    <row r="23">
      <c r="A23" s="109"/>
      <c r="B23" s="164"/>
      <c r="C23" s="237" t="s">
        <v>402</v>
      </c>
      <c r="D23" s="237">
        <v>1.0</v>
      </c>
      <c r="E23" s="241"/>
      <c r="F23" s="241" t="s">
        <v>403</v>
      </c>
      <c r="G23" s="172" t="s">
        <v>134</v>
      </c>
      <c r="H23" s="185">
        <v>0.0</v>
      </c>
      <c r="I23" s="172" t="s">
        <v>134</v>
      </c>
      <c r="J23" s="185">
        <v>0.0</v>
      </c>
      <c r="K23" s="172" t="s">
        <v>134</v>
      </c>
      <c r="L23" s="185">
        <v>0.0</v>
      </c>
      <c r="M23" s="172" t="s">
        <v>134</v>
      </c>
      <c r="N23" s="185">
        <v>0.0</v>
      </c>
      <c r="O23" s="172" t="s">
        <v>134</v>
      </c>
      <c r="P23" s="185">
        <v>0.0</v>
      </c>
      <c r="Q23" s="172" t="s">
        <v>134</v>
      </c>
      <c r="R23" s="185">
        <v>0.0</v>
      </c>
      <c r="S23" s="172" t="s">
        <v>134</v>
      </c>
      <c r="T23" s="185">
        <v>0.0</v>
      </c>
      <c r="U23" s="242" t="s">
        <v>404</v>
      </c>
      <c r="V23" s="187">
        <v>0.0</v>
      </c>
      <c r="W23" s="172" t="s">
        <v>134</v>
      </c>
      <c r="X23" s="185">
        <v>0.0</v>
      </c>
      <c r="Y23" s="172" t="s">
        <v>134</v>
      </c>
      <c r="Z23" s="185">
        <v>0.0</v>
      </c>
      <c r="AA23" s="172" t="s">
        <v>134</v>
      </c>
      <c r="AB23" s="185">
        <v>0.0</v>
      </c>
      <c r="AC23" s="172" t="s">
        <v>134</v>
      </c>
      <c r="AD23" s="185">
        <v>0.0</v>
      </c>
      <c r="AE23" s="182" t="s">
        <v>134</v>
      </c>
      <c r="AF23" s="182">
        <v>0.0</v>
      </c>
      <c r="AG23" s="172" t="s">
        <v>134</v>
      </c>
      <c r="AH23" s="185">
        <v>0.0</v>
      </c>
      <c r="AI23" s="172" t="s">
        <v>134</v>
      </c>
      <c r="AJ23" s="185">
        <v>0.0</v>
      </c>
      <c r="AK23" s="172" t="s">
        <v>134</v>
      </c>
      <c r="AL23" s="185">
        <v>0.0</v>
      </c>
      <c r="AM23" s="172" t="s">
        <v>134</v>
      </c>
      <c r="AN23" s="185">
        <v>0.0</v>
      </c>
      <c r="AO23" s="172" t="s">
        <v>204</v>
      </c>
      <c r="AP23" s="185">
        <v>0.0</v>
      </c>
    </row>
    <row r="24">
      <c r="A24" s="109"/>
      <c r="B24" s="164"/>
      <c r="C24" s="237" t="s">
        <v>405</v>
      </c>
      <c r="D24" s="237">
        <v>2.0</v>
      </c>
      <c r="E24" s="243"/>
      <c r="F24" s="243" t="s">
        <v>406</v>
      </c>
      <c r="G24" s="172" t="s">
        <v>134</v>
      </c>
      <c r="H24" s="185">
        <v>0.0</v>
      </c>
      <c r="I24" s="172" t="s">
        <v>134</v>
      </c>
      <c r="J24" s="185">
        <v>0.0</v>
      </c>
      <c r="K24" s="172" t="s">
        <v>134</v>
      </c>
      <c r="L24" s="185">
        <v>0.0</v>
      </c>
      <c r="M24" s="185" t="s">
        <v>212</v>
      </c>
      <c r="N24" s="187">
        <v>0.0</v>
      </c>
      <c r="O24" s="191" t="s">
        <v>407</v>
      </c>
      <c r="P24" s="187">
        <v>1.0</v>
      </c>
      <c r="Q24" s="172" t="s">
        <v>134</v>
      </c>
      <c r="R24" s="185">
        <v>0.0</v>
      </c>
      <c r="S24" s="172" t="s">
        <v>134</v>
      </c>
      <c r="T24" s="185">
        <v>0.0</v>
      </c>
      <c r="U24" s="172" t="s">
        <v>134</v>
      </c>
      <c r="V24" s="185">
        <v>0.0</v>
      </c>
      <c r="W24" s="172" t="s">
        <v>408</v>
      </c>
      <c r="X24" s="187">
        <v>0.0</v>
      </c>
      <c r="Y24" s="172" t="s">
        <v>409</v>
      </c>
      <c r="Z24" s="185">
        <v>0.0</v>
      </c>
      <c r="AA24" s="172" t="s">
        <v>134</v>
      </c>
      <c r="AB24" s="185">
        <v>0.0</v>
      </c>
      <c r="AC24" s="172" t="s">
        <v>134</v>
      </c>
      <c r="AD24" s="185">
        <v>0.0</v>
      </c>
      <c r="AE24" s="182" t="s">
        <v>134</v>
      </c>
      <c r="AF24" s="182">
        <v>0.0</v>
      </c>
      <c r="AG24" s="202" t="s">
        <v>134</v>
      </c>
      <c r="AH24" s="187">
        <v>0.0</v>
      </c>
      <c r="AI24" s="172" t="s">
        <v>134</v>
      </c>
      <c r="AJ24" s="185">
        <v>0.0</v>
      </c>
      <c r="AK24" s="172" t="s">
        <v>134</v>
      </c>
      <c r="AL24" s="185">
        <v>0.0</v>
      </c>
      <c r="AM24" s="172" t="s">
        <v>134</v>
      </c>
      <c r="AN24" s="185">
        <v>0.0</v>
      </c>
      <c r="AO24" s="172" t="s">
        <v>410</v>
      </c>
      <c r="AP24" s="185">
        <v>2.0</v>
      </c>
    </row>
    <row r="25" ht="252.0" customHeight="1">
      <c r="A25" s="109"/>
      <c r="B25" s="170"/>
      <c r="C25" s="237" t="s">
        <v>411</v>
      </c>
      <c r="D25" s="237">
        <v>1.0</v>
      </c>
      <c r="E25" s="244"/>
      <c r="F25" s="245" t="s">
        <v>412</v>
      </c>
      <c r="G25" s="216" t="s">
        <v>413</v>
      </c>
      <c r="H25" s="176">
        <v>0.0</v>
      </c>
      <c r="I25" s="172" t="s">
        <v>134</v>
      </c>
      <c r="J25" s="185">
        <v>0.0</v>
      </c>
      <c r="K25" s="189" t="s">
        <v>414</v>
      </c>
      <c r="L25" s="181">
        <v>0.5</v>
      </c>
      <c r="M25" s="172" t="s">
        <v>134</v>
      </c>
      <c r="N25" s="185">
        <v>0.0</v>
      </c>
      <c r="O25" s="172" t="s">
        <v>415</v>
      </c>
      <c r="P25" s="187">
        <v>0.0</v>
      </c>
      <c r="Q25" s="172" t="s">
        <v>134</v>
      </c>
      <c r="R25" s="185">
        <v>0.0</v>
      </c>
      <c r="S25" s="172" t="s">
        <v>134</v>
      </c>
      <c r="T25" s="185">
        <v>0.0</v>
      </c>
      <c r="U25" s="216" t="s">
        <v>416</v>
      </c>
      <c r="V25" s="176">
        <v>0.75</v>
      </c>
      <c r="W25" s="172" t="s">
        <v>134</v>
      </c>
      <c r="X25" s="185">
        <v>0.0</v>
      </c>
      <c r="Y25" s="172" t="s">
        <v>134</v>
      </c>
      <c r="Z25" s="185">
        <v>0.0</v>
      </c>
      <c r="AA25" s="172" t="s">
        <v>134</v>
      </c>
      <c r="AB25" s="185">
        <v>0.0</v>
      </c>
      <c r="AC25" s="216" t="s">
        <v>417</v>
      </c>
      <c r="AD25" s="176">
        <v>0.75</v>
      </c>
      <c r="AE25" s="182" t="s">
        <v>134</v>
      </c>
      <c r="AF25" s="182">
        <v>0.0</v>
      </c>
      <c r="AG25" s="172" t="s">
        <v>134</v>
      </c>
      <c r="AH25" s="185">
        <v>0.0</v>
      </c>
      <c r="AI25" s="172" t="s">
        <v>134</v>
      </c>
      <c r="AJ25" s="185">
        <v>0.0</v>
      </c>
      <c r="AK25" s="172" t="s">
        <v>418</v>
      </c>
      <c r="AL25" s="185">
        <v>0.0</v>
      </c>
      <c r="AM25" s="172" t="s">
        <v>134</v>
      </c>
      <c r="AN25" s="185">
        <v>0.0</v>
      </c>
      <c r="AO25" s="246" t="s">
        <v>419</v>
      </c>
      <c r="AP25" s="176">
        <v>0.75</v>
      </c>
    </row>
    <row r="26" ht="110.25" customHeight="1">
      <c r="A26" s="109"/>
      <c r="B26" s="238" t="s">
        <v>420</v>
      </c>
      <c r="C26" s="247" t="s">
        <v>421</v>
      </c>
      <c r="D26" s="248">
        <v>1.0</v>
      </c>
      <c r="E26" s="244"/>
      <c r="F26" s="245" t="s">
        <v>422</v>
      </c>
      <c r="G26" s="202" t="s">
        <v>423</v>
      </c>
      <c r="H26" s="187">
        <v>0.0</v>
      </c>
      <c r="I26" s="202" t="s">
        <v>424</v>
      </c>
      <c r="J26" s="187">
        <v>0.0</v>
      </c>
      <c r="K26" s="165" t="s">
        <v>425</v>
      </c>
      <c r="L26" s="177">
        <v>1.0</v>
      </c>
      <c r="M26" s="172" t="s">
        <v>426</v>
      </c>
      <c r="N26" s="185">
        <v>0.0</v>
      </c>
      <c r="O26" s="202" t="s">
        <v>427</v>
      </c>
      <c r="P26" s="187">
        <v>0.0</v>
      </c>
      <c r="Q26" s="189" t="s">
        <v>428</v>
      </c>
      <c r="R26" s="181">
        <v>1.0</v>
      </c>
      <c r="S26" s="172" t="s">
        <v>429</v>
      </c>
      <c r="T26" s="185">
        <v>0.0</v>
      </c>
      <c r="U26" s="172" t="s">
        <v>430</v>
      </c>
      <c r="V26" s="185">
        <v>0.0</v>
      </c>
      <c r="W26" s="172" t="s">
        <v>431</v>
      </c>
      <c r="X26" s="185">
        <v>0.0</v>
      </c>
      <c r="Y26" s="202" t="s">
        <v>432</v>
      </c>
      <c r="Z26" s="187">
        <v>0.0</v>
      </c>
      <c r="AA26" s="172" t="s">
        <v>433</v>
      </c>
      <c r="AB26" s="185">
        <v>0.0</v>
      </c>
      <c r="AC26" s="172" t="s">
        <v>434</v>
      </c>
      <c r="AD26" s="185">
        <v>0.0</v>
      </c>
      <c r="AE26" s="182" t="s">
        <v>435</v>
      </c>
      <c r="AF26" s="182">
        <v>0.0</v>
      </c>
      <c r="AG26" s="172" t="s">
        <v>436</v>
      </c>
      <c r="AH26" s="185">
        <v>0.0</v>
      </c>
      <c r="AI26" s="202" t="s">
        <v>437</v>
      </c>
      <c r="AJ26" s="187">
        <v>0.0</v>
      </c>
      <c r="AK26" s="172" t="s">
        <v>438</v>
      </c>
      <c r="AL26" s="185">
        <v>0.0</v>
      </c>
      <c r="AM26" s="202" t="s">
        <v>439</v>
      </c>
      <c r="AN26" s="187">
        <v>0.0</v>
      </c>
      <c r="AO26" s="249" t="s">
        <v>440</v>
      </c>
      <c r="AP26" s="250">
        <v>1.0</v>
      </c>
    </row>
    <row r="27" ht="112.5" customHeight="1">
      <c r="A27" s="109"/>
      <c r="B27" s="164"/>
      <c r="C27" s="247" t="s">
        <v>441</v>
      </c>
      <c r="D27" s="251">
        <v>1.0</v>
      </c>
      <c r="E27" s="252">
        <v>0.4</v>
      </c>
      <c r="F27" s="253" t="s">
        <v>442</v>
      </c>
      <c r="G27" s="177" t="s">
        <v>443</v>
      </c>
      <c r="H27" s="185">
        <f>0.5*E27</f>
        <v>0.2</v>
      </c>
      <c r="I27" s="202" t="s">
        <v>444</v>
      </c>
      <c r="J27" s="185">
        <f>0*E27</f>
        <v>0</v>
      </c>
      <c r="K27" s="165" t="s">
        <v>445</v>
      </c>
      <c r="L27" s="185">
        <f>0*E27</f>
        <v>0</v>
      </c>
      <c r="M27" s="172" t="s">
        <v>446</v>
      </c>
      <c r="N27" s="185">
        <f>0*E27</f>
        <v>0</v>
      </c>
      <c r="O27" s="202" t="s">
        <v>447</v>
      </c>
      <c r="P27" s="185">
        <f>0*E27</f>
        <v>0</v>
      </c>
      <c r="Q27" s="172" t="s">
        <v>448</v>
      </c>
      <c r="R27" s="185">
        <f>0*E27</f>
        <v>0</v>
      </c>
      <c r="S27" s="172" t="s">
        <v>449</v>
      </c>
      <c r="T27" s="185">
        <f>0*E27</f>
        <v>0</v>
      </c>
      <c r="U27" s="172" t="s">
        <v>450</v>
      </c>
      <c r="V27" s="185">
        <f>0*E27</f>
        <v>0</v>
      </c>
      <c r="W27" s="172" t="s">
        <v>451</v>
      </c>
      <c r="X27" s="185">
        <f>0*E27</f>
        <v>0</v>
      </c>
      <c r="Y27" s="254" t="s">
        <v>452</v>
      </c>
      <c r="Z27" s="177">
        <f>1*E27</f>
        <v>0.4</v>
      </c>
      <c r="AA27" s="172" t="s">
        <v>453</v>
      </c>
      <c r="AB27" s="185">
        <f>0*E27</f>
        <v>0</v>
      </c>
      <c r="AC27" s="172" t="s">
        <v>454</v>
      </c>
      <c r="AD27" s="185">
        <f>0*E27</f>
        <v>0</v>
      </c>
      <c r="AE27" s="182" t="s">
        <v>455</v>
      </c>
      <c r="AF27" s="182">
        <v>0.0</v>
      </c>
      <c r="AG27" s="172" t="s">
        <v>456</v>
      </c>
      <c r="AH27" s="185">
        <f>0*E27</f>
        <v>0</v>
      </c>
      <c r="AI27" s="255" t="s">
        <v>457</v>
      </c>
      <c r="AJ27" s="256">
        <f>0*E27</f>
        <v>0</v>
      </c>
      <c r="AK27" s="172" t="s">
        <v>458</v>
      </c>
      <c r="AL27" s="185">
        <f>0*E27</f>
        <v>0</v>
      </c>
      <c r="AM27" s="202" t="s">
        <v>459</v>
      </c>
      <c r="AN27" s="185">
        <f>0*E27</f>
        <v>0</v>
      </c>
      <c r="AO27" s="202" t="s">
        <v>460</v>
      </c>
      <c r="AP27" s="187">
        <f>0*E27</f>
        <v>0</v>
      </c>
    </row>
    <row r="28" ht="204.0" customHeight="1">
      <c r="A28" s="109"/>
      <c r="B28" s="164"/>
      <c r="C28" s="257" t="s">
        <v>461</v>
      </c>
      <c r="D28" s="248">
        <v>2.0</v>
      </c>
      <c r="E28" s="252"/>
      <c r="F28" s="258" t="s">
        <v>462</v>
      </c>
      <c r="G28" s="172" t="s">
        <v>463</v>
      </c>
      <c r="H28" s="185">
        <v>0.0</v>
      </c>
      <c r="I28" s="172" t="s">
        <v>134</v>
      </c>
      <c r="J28" s="185">
        <v>0.0</v>
      </c>
      <c r="K28" s="172" t="s">
        <v>134</v>
      </c>
      <c r="L28" s="185">
        <v>0.0</v>
      </c>
      <c r="M28" s="172" t="s">
        <v>134</v>
      </c>
      <c r="N28" s="185">
        <v>0.0</v>
      </c>
      <c r="O28" s="172" t="s">
        <v>134</v>
      </c>
      <c r="P28" s="185">
        <v>0.0</v>
      </c>
      <c r="Q28" s="172" t="s">
        <v>134</v>
      </c>
      <c r="R28" s="185">
        <v>0.0</v>
      </c>
      <c r="S28" s="172" t="s">
        <v>134</v>
      </c>
      <c r="T28" s="185">
        <v>0.0</v>
      </c>
      <c r="U28" s="172" t="s">
        <v>134</v>
      </c>
      <c r="V28" s="185">
        <v>0.0</v>
      </c>
      <c r="W28" s="172" t="s">
        <v>134</v>
      </c>
      <c r="X28" s="185">
        <v>0.0</v>
      </c>
      <c r="Y28" s="259" t="s">
        <v>464</v>
      </c>
      <c r="Z28" s="181">
        <v>2.0</v>
      </c>
      <c r="AA28" s="189" t="s">
        <v>465</v>
      </c>
      <c r="AB28" s="181">
        <v>1.0</v>
      </c>
      <c r="AC28" s="172" t="s">
        <v>134</v>
      </c>
      <c r="AD28" s="185">
        <v>0.0</v>
      </c>
      <c r="AE28" s="182" t="s">
        <v>196</v>
      </c>
      <c r="AF28" s="182">
        <v>0.0</v>
      </c>
      <c r="AG28" s="172" t="s">
        <v>134</v>
      </c>
      <c r="AH28" s="185">
        <v>0.0</v>
      </c>
      <c r="AI28" s="131" t="s">
        <v>134</v>
      </c>
      <c r="AJ28" s="234">
        <v>0.0</v>
      </c>
      <c r="AK28" s="172" t="s">
        <v>134</v>
      </c>
      <c r="AL28" s="185">
        <v>0.0</v>
      </c>
      <c r="AM28" s="172" t="s">
        <v>134</v>
      </c>
      <c r="AN28" s="185">
        <v>0.0</v>
      </c>
      <c r="AO28" s="172" t="s">
        <v>166</v>
      </c>
      <c r="AP28" s="185">
        <v>0.0</v>
      </c>
    </row>
    <row r="29" ht="429.0" customHeight="1">
      <c r="A29" s="114"/>
      <c r="B29" s="170"/>
      <c r="C29" s="241" t="s">
        <v>466</v>
      </c>
      <c r="D29" s="241">
        <v>2.0</v>
      </c>
      <c r="E29" s="260"/>
      <c r="F29" s="260" t="s">
        <v>467</v>
      </c>
      <c r="G29" s="172" t="s">
        <v>468</v>
      </c>
      <c r="H29" s="187">
        <v>0.0</v>
      </c>
      <c r="I29" s="172" t="s">
        <v>134</v>
      </c>
      <c r="J29" s="185">
        <v>0.0</v>
      </c>
      <c r="K29" s="216" t="s">
        <v>469</v>
      </c>
      <c r="L29" s="176">
        <v>1.5</v>
      </c>
      <c r="M29" s="187" t="s">
        <v>134</v>
      </c>
      <c r="N29" s="187">
        <v>0.0</v>
      </c>
      <c r="O29" s="261" t="s">
        <v>470</v>
      </c>
      <c r="P29" s="187">
        <v>1.0</v>
      </c>
      <c r="Q29" s="229" t="s">
        <v>471</v>
      </c>
      <c r="R29" s="181">
        <v>1.0</v>
      </c>
      <c r="S29" s="255" t="s">
        <v>472</v>
      </c>
      <c r="T29" s="187">
        <v>0.0</v>
      </c>
      <c r="U29" s="172" t="s">
        <v>473</v>
      </c>
      <c r="V29" s="187">
        <v>0.0</v>
      </c>
      <c r="W29" s="172" t="s">
        <v>474</v>
      </c>
      <c r="X29" s="187">
        <v>0.0</v>
      </c>
      <c r="Y29" s="172" t="s">
        <v>475</v>
      </c>
      <c r="Z29" s="187">
        <v>1.0</v>
      </c>
      <c r="AA29" s="216" t="s">
        <v>476</v>
      </c>
      <c r="AB29" s="176">
        <v>0.5</v>
      </c>
      <c r="AC29" s="107" t="s">
        <v>477</v>
      </c>
      <c r="AD29" s="209">
        <v>0.5</v>
      </c>
      <c r="AE29" s="182" t="s">
        <v>134</v>
      </c>
      <c r="AF29" s="182">
        <v>0.0</v>
      </c>
      <c r="AG29" s="262" t="s">
        <v>478</v>
      </c>
      <c r="AH29" s="185">
        <v>0.5</v>
      </c>
      <c r="AI29" s="263" t="s">
        <v>479</v>
      </c>
      <c r="AJ29" s="193">
        <v>1.0</v>
      </c>
      <c r="AK29" s="172" t="s">
        <v>480</v>
      </c>
      <c r="AL29" s="185">
        <v>0.0</v>
      </c>
      <c r="AM29" s="218" t="s">
        <v>481</v>
      </c>
      <c r="AN29" s="176">
        <v>0.5</v>
      </c>
      <c r="AO29" s="216" t="s">
        <v>482</v>
      </c>
      <c r="AP29" s="176">
        <v>1.5</v>
      </c>
    </row>
    <row r="30">
      <c r="A30" s="264" t="s">
        <v>483</v>
      </c>
      <c r="B30" s="265" t="s">
        <v>484</v>
      </c>
      <c r="C30" s="266" t="s">
        <v>485</v>
      </c>
      <c r="D30" s="267">
        <v>1.0</v>
      </c>
      <c r="E30" s="267"/>
      <c r="F30" s="267" t="s">
        <v>486</v>
      </c>
      <c r="G30" s="165" t="s">
        <v>134</v>
      </c>
      <c r="H30" s="177">
        <v>0.0</v>
      </c>
      <c r="I30" s="165" t="s">
        <v>134</v>
      </c>
      <c r="J30" s="177">
        <v>0.0</v>
      </c>
      <c r="K30" s="165" t="s">
        <v>134</v>
      </c>
      <c r="L30" s="166">
        <v>0.0</v>
      </c>
      <c r="M30" s="167" t="s">
        <v>134</v>
      </c>
      <c r="N30" s="166">
        <v>0.0</v>
      </c>
      <c r="O30" s="165" t="s">
        <v>134</v>
      </c>
      <c r="P30" s="177">
        <v>0.0</v>
      </c>
      <c r="Q30" s="165" t="s">
        <v>134</v>
      </c>
      <c r="R30" s="177">
        <v>0.0</v>
      </c>
      <c r="S30" s="165" t="s">
        <v>134</v>
      </c>
      <c r="T30" s="177">
        <v>0.0</v>
      </c>
      <c r="U30" s="165" t="s">
        <v>134</v>
      </c>
      <c r="V30" s="177">
        <v>0.0</v>
      </c>
      <c r="W30" s="165" t="s">
        <v>134</v>
      </c>
      <c r="X30" s="177">
        <v>0.0</v>
      </c>
      <c r="Y30" s="165" t="s">
        <v>134</v>
      </c>
      <c r="Z30" s="177">
        <v>0.0</v>
      </c>
      <c r="AA30" s="165" t="s">
        <v>134</v>
      </c>
      <c r="AB30" s="177">
        <v>0.0</v>
      </c>
      <c r="AC30" s="165" t="s">
        <v>196</v>
      </c>
      <c r="AD30" s="177">
        <v>0.0</v>
      </c>
      <c r="AE30" s="182" t="s">
        <v>134</v>
      </c>
      <c r="AF30" s="182">
        <v>0.0</v>
      </c>
      <c r="AG30" s="165" t="s">
        <v>134</v>
      </c>
      <c r="AH30" s="177">
        <v>0.0</v>
      </c>
      <c r="AI30" s="159" t="s">
        <v>487</v>
      </c>
      <c r="AJ30" s="157">
        <v>0.5</v>
      </c>
      <c r="AK30" s="165" t="s">
        <v>134</v>
      </c>
      <c r="AL30" s="177">
        <v>0.0</v>
      </c>
      <c r="AM30" s="165" t="s">
        <v>134</v>
      </c>
      <c r="AN30" s="177">
        <v>0.0</v>
      </c>
      <c r="AO30" s="172" t="s">
        <v>134</v>
      </c>
      <c r="AP30" s="185">
        <v>0.0</v>
      </c>
    </row>
    <row r="31" ht="289.5" customHeight="1">
      <c r="A31" s="109"/>
      <c r="B31" s="268" t="s">
        <v>488</v>
      </c>
      <c r="C31" s="266" t="s">
        <v>489</v>
      </c>
      <c r="D31" s="267">
        <v>1.0</v>
      </c>
      <c r="E31" s="267"/>
      <c r="F31" s="267" t="s">
        <v>490</v>
      </c>
      <c r="G31" s="172" t="s">
        <v>134</v>
      </c>
      <c r="H31" s="185">
        <v>0.0</v>
      </c>
      <c r="I31" s="172" t="s">
        <v>134</v>
      </c>
      <c r="J31" s="185">
        <v>0.0</v>
      </c>
      <c r="K31" s="172" t="s">
        <v>134</v>
      </c>
      <c r="L31" s="187">
        <v>0.0</v>
      </c>
      <c r="M31" s="269" t="s">
        <v>134</v>
      </c>
      <c r="N31" s="187">
        <v>0.0</v>
      </c>
      <c r="O31" s="262" t="s">
        <v>491</v>
      </c>
      <c r="P31" s="185">
        <v>0.0</v>
      </c>
      <c r="Q31" s="172" t="s">
        <v>134</v>
      </c>
      <c r="R31" s="185">
        <v>0.0</v>
      </c>
      <c r="S31" s="172" t="s">
        <v>134</v>
      </c>
      <c r="T31" s="185">
        <v>0.0</v>
      </c>
      <c r="U31" s="172" t="s">
        <v>134</v>
      </c>
      <c r="V31" s="185">
        <v>0.0</v>
      </c>
      <c r="W31" s="172" t="s">
        <v>134</v>
      </c>
      <c r="X31" s="185">
        <v>0.0</v>
      </c>
      <c r="Y31" s="189" t="s">
        <v>492</v>
      </c>
      <c r="Z31" s="181">
        <v>0.25</v>
      </c>
      <c r="AA31" s="172" t="s">
        <v>134</v>
      </c>
      <c r="AB31" s="185">
        <v>0.0</v>
      </c>
      <c r="AC31" s="191" t="s">
        <v>493</v>
      </c>
      <c r="AD31" s="185">
        <v>0.25</v>
      </c>
      <c r="AE31" s="182" t="s">
        <v>134</v>
      </c>
      <c r="AF31" s="182">
        <v>0.0</v>
      </c>
      <c r="AG31" s="107" t="s">
        <v>494</v>
      </c>
      <c r="AH31" s="270">
        <v>0.25</v>
      </c>
      <c r="AI31" s="202" t="s">
        <v>196</v>
      </c>
      <c r="AJ31" s="187">
        <v>0.0</v>
      </c>
      <c r="AK31" s="172" t="s">
        <v>134</v>
      </c>
      <c r="AL31" s="185">
        <v>0.0</v>
      </c>
      <c r="AM31" s="172" t="s">
        <v>495</v>
      </c>
      <c r="AN31" s="185">
        <v>0.0</v>
      </c>
      <c r="AO31" s="216" t="s">
        <v>496</v>
      </c>
      <c r="AP31" s="176">
        <v>0.0</v>
      </c>
    </row>
    <row r="32" ht="267.75" customHeight="1">
      <c r="A32" s="109"/>
      <c r="B32" s="164"/>
      <c r="C32" s="266" t="s">
        <v>497</v>
      </c>
      <c r="D32" s="267">
        <v>1.0</v>
      </c>
      <c r="E32" s="271"/>
      <c r="F32" s="272" t="s">
        <v>498</v>
      </c>
      <c r="G32" s="273" t="s">
        <v>499</v>
      </c>
      <c r="H32" s="177">
        <v>0.0</v>
      </c>
      <c r="I32" s="165" t="s">
        <v>134</v>
      </c>
      <c r="J32" s="177">
        <v>0.0</v>
      </c>
      <c r="K32" s="274" t="s">
        <v>500</v>
      </c>
      <c r="L32" s="275">
        <v>0.25</v>
      </c>
      <c r="M32" s="276" t="s">
        <v>134</v>
      </c>
      <c r="N32" s="166">
        <v>0.0</v>
      </c>
      <c r="O32" s="165" t="s">
        <v>134</v>
      </c>
      <c r="P32" s="177">
        <v>0.0</v>
      </c>
      <c r="Q32" s="165" t="s">
        <v>134</v>
      </c>
      <c r="R32" s="177">
        <v>0.0</v>
      </c>
      <c r="S32" s="165" t="s">
        <v>501</v>
      </c>
      <c r="T32" s="177">
        <v>0.0</v>
      </c>
      <c r="U32" s="165" t="s">
        <v>134</v>
      </c>
      <c r="V32" s="177">
        <v>0.0</v>
      </c>
      <c r="W32" s="165" t="s">
        <v>134</v>
      </c>
      <c r="X32" s="177">
        <v>0.0</v>
      </c>
      <c r="Y32" s="165" t="s">
        <v>502</v>
      </c>
      <c r="Z32" s="166">
        <v>0.25</v>
      </c>
      <c r="AA32" s="165" t="s">
        <v>134</v>
      </c>
      <c r="AB32" s="177">
        <v>0.0</v>
      </c>
      <c r="AC32" s="259" t="s">
        <v>503</v>
      </c>
      <c r="AD32" s="181">
        <v>1.0</v>
      </c>
      <c r="AE32" s="182" t="s">
        <v>166</v>
      </c>
      <c r="AF32" s="182">
        <v>0.0</v>
      </c>
      <c r="AG32" s="202" t="s">
        <v>504</v>
      </c>
      <c r="AH32" s="277">
        <v>0.25</v>
      </c>
      <c r="AI32" s="167" t="s">
        <v>134</v>
      </c>
      <c r="AJ32" s="166">
        <v>0.0</v>
      </c>
      <c r="AK32" s="165" t="s">
        <v>134</v>
      </c>
      <c r="AL32" s="177">
        <v>0.0</v>
      </c>
      <c r="AM32" s="165" t="s">
        <v>134</v>
      </c>
      <c r="AN32" s="177">
        <v>0.0</v>
      </c>
      <c r="AO32" s="278" t="s">
        <v>505</v>
      </c>
      <c r="AP32" s="166">
        <v>0.25</v>
      </c>
    </row>
    <row r="33" ht="216.0" customHeight="1">
      <c r="A33" s="109"/>
      <c r="B33" s="170"/>
      <c r="C33" s="266" t="s">
        <v>506</v>
      </c>
      <c r="D33" s="267">
        <v>1.0</v>
      </c>
      <c r="E33" s="267"/>
      <c r="F33" s="267" t="s">
        <v>507</v>
      </c>
      <c r="G33" s="172" t="s">
        <v>134</v>
      </c>
      <c r="H33" s="185">
        <v>0.0</v>
      </c>
      <c r="I33" s="172" t="s">
        <v>134</v>
      </c>
      <c r="J33" s="185">
        <v>0.0</v>
      </c>
      <c r="K33" s="172" t="s">
        <v>134</v>
      </c>
      <c r="L33" s="187">
        <v>0.0</v>
      </c>
      <c r="M33" s="176" t="s">
        <v>508</v>
      </c>
      <c r="N33" s="176">
        <v>0.0</v>
      </c>
      <c r="O33" s="172" t="s">
        <v>134</v>
      </c>
      <c r="P33" s="185">
        <v>0.0</v>
      </c>
      <c r="Q33" s="202" t="s">
        <v>134</v>
      </c>
      <c r="R33" s="187">
        <v>0.0</v>
      </c>
      <c r="S33" s="172" t="s">
        <v>134</v>
      </c>
      <c r="T33" s="185">
        <v>0.0</v>
      </c>
      <c r="U33" s="202" t="s">
        <v>134</v>
      </c>
      <c r="V33" s="187">
        <v>0.0</v>
      </c>
      <c r="W33" s="202" t="s">
        <v>134</v>
      </c>
      <c r="X33" s="187">
        <v>0.0</v>
      </c>
      <c r="Y33" s="279" t="s">
        <v>509</v>
      </c>
      <c r="Z33" s="280">
        <v>0.25</v>
      </c>
      <c r="AA33" s="172" t="s">
        <v>134</v>
      </c>
      <c r="AB33" s="185">
        <v>0.0</v>
      </c>
      <c r="AC33" s="185" t="s">
        <v>510</v>
      </c>
      <c r="AD33" s="185">
        <v>0.0</v>
      </c>
      <c r="AE33" s="182" t="s">
        <v>511</v>
      </c>
      <c r="AF33" s="182">
        <v>0.0</v>
      </c>
      <c r="AG33" s="202" t="s">
        <v>134</v>
      </c>
      <c r="AH33" s="187">
        <v>0.0</v>
      </c>
      <c r="AI33" s="172" t="s">
        <v>512</v>
      </c>
      <c r="AJ33" s="187">
        <v>0.0</v>
      </c>
      <c r="AK33" s="172" t="s">
        <v>134</v>
      </c>
      <c r="AL33" s="185">
        <v>0.0</v>
      </c>
      <c r="AM33" s="281" t="s">
        <v>513</v>
      </c>
      <c r="AN33" s="193">
        <v>0.25</v>
      </c>
      <c r="AO33" s="172" t="s">
        <v>134</v>
      </c>
      <c r="AP33" s="185">
        <v>0.0</v>
      </c>
    </row>
    <row r="34">
      <c r="A34" s="109"/>
      <c r="B34" s="268" t="s">
        <v>514</v>
      </c>
      <c r="C34" s="267" t="s">
        <v>515</v>
      </c>
      <c r="D34" s="267">
        <v>2.0</v>
      </c>
      <c r="E34" s="267"/>
      <c r="F34" s="282" t="s">
        <v>516</v>
      </c>
      <c r="G34" s="168" t="s">
        <v>517</v>
      </c>
      <c r="H34" s="177">
        <v>2.0</v>
      </c>
      <c r="I34" s="165" t="s">
        <v>134</v>
      </c>
      <c r="J34" s="177">
        <v>0.0</v>
      </c>
      <c r="K34" s="165" t="s">
        <v>134</v>
      </c>
      <c r="L34" s="166">
        <v>0.0</v>
      </c>
      <c r="M34" s="167" t="s">
        <v>134</v>
      </c>
      <c r="N34" s="166">
        <v>0.0</v>
      </c>
      <c r="O34" s="283" t="s">
        <v>518</v>
      </c>
      <c r="P34" s="284">
        <v>0.0</v>
      </c>
      <c r="Q34" s="165" t="s">
        <v>134</v>
      </c>
      <c r="R34" s="177">
        <v>0.0</v>
      </c>
      <c r="S34" s="165" t="s">
        <v>134</v>
      </c>
      <c r="T34" s="177">
        <v>0.0</v>
      </c>
      <c r="U34" s="167" t="s">
        <v>134</v>
      </c>
      <c r="V34" s="166">
        <v>0.0</v>
      </c>
      <c r="W34" s="165" t="s">
        <v>134</v>
      </c>
      <c r="X34" s="177">
        <v>0.0</v>
      </c>
      <c r="Y34" s="285" t="s">
        <v>519</v>
      </c>
      <c r="Z34" s="166">
        <v>1.0</v>
      </c>
      <c r="AA34" s="165" t="s">
        <v>134</v>
      </c>
      <c r="AB34" s="177">
        <v>0.0</v>
      </c>
      <c r="AC34" s="165" t="s">
        <v>134</v>
      </c>
      <c r="AD34" s="177">
        <v>0.0</v>
      </c>
      <c r="AE34" s="182" t="s">
        <v>134</v>
      </c>
      <c r="AF34" s="182">
        <v>0.0</v>
      </c>
      <c r="AG34" s="165" t="s">
        <v>134</v>
      </c>
      <c r="AH34" s="177">
        <v>0.0</v>
      </c>
      <c r="AI34" s="165" t="s">
        <v>134</v>
      </c>
      <c r="AJ34" s="177">
        <v>0.0</v>
      </c>
      <c r="AK34" s="165" t="s">
        <v>520</v>
      </c>
      <c r="AL34" s="166">
        <v>0.0</v>
      </c>
      <c r="AM34" s="286" t="s">
        <v>521</v>
      </c>
      <c r="AN34" s="166">
        <v>2.0</v>
      </c>
      <c r="AO34" s="165" t="s">
        <v>522</v>
      </c>
      <c r="AP34" s="177">
        <v>1.0</v>
      </c>
    </row>
    <row r="35" ht="292.5" customHeight="1">
      <c r="A35" s="109"/>
      <c r="B35" s="164"/>
      <c r="C35" s="267" t="s">
        <v>523</v>
      </c>
      <c r="D35" s="266">
        <v>1.0</v>
      </c>
      <c r="E35" s="287"/>
      <c r="F35" s="288" t="s">
        <v>524</v>
      </c>
      <c r="G35" s="289" t="s">
        <v>525</v>
      </c>
      <c r="H35" s="290">
        <v>0.25</v>
      </c>
      <c r="I35" s="165" t="s">
        <v>134</v>
      </c>
      <c r="J35" s="177">
        <v>0.0</v>
      </c>
      <c r="K35" s="165" t="s">
        <v>134</v>
      </c>
      <c r="L35" s="166">
        <v>0.0</v>
      </c>
      <c r="M35" s="167" t="s">
        <v>526</v>
      </c>
      <c r="N35" s="166">
        <v>0.0</v>
      </c>
      <c r="O35" s="169" t="s">
        <v>527</v>
      </c>
      <c r="P35" s="177">
        <v>0.25</v>
      </c>
      <c r="Q35" s="165" t="s">
        <v>528</v>
      </c>
      <c r="R35" s="177">
        <v>0.5</v>
      </c>
      <c r="S35" s="167" t="s">
        <v>134</v>
      </c>
      <c r="T35" s="177">
        <v>0.0</v>
      </c>
      <c r="U35" s="167" t="s">
        <v>134</v>
      </c>
      <c r="V35" s="166">
        <v>0.0</v>
      </c>
      <c r="W35" s="165" t="s">
        <v>303</v>
      </c>
      <c r="X35" s="177">
        <v>0.0</v>
      </c>
      <c r="Y35" s="165" t="s">
        <v>529</v>
      </c>
      <c r="Z35" s="166">
        <v>0.25</v>
      </c>
      <c r="AA35" s="167" t="s">
        <v>134</v>
      </c>
      <c r="AB35" s="166">
        <v>0.0</v>
      </c>
      <c r="AC35" s="191" t="s">
        <v>530</v>
      </c>
      <c r="AD35" s="185">
        <v>0.5</v>
      </c>
      <c r="AE35" s="182" t="s">
        <v>134</v>
      </c>
      <c r="AF35" s="182">
        <v>0.0</v>
      </c>
      <c r="AG35" s="131" t="s">
        <v>531</v>
      </c>
      <c r="AH35" s="234">
        <v>0.75</v>
      </c>
      <c r="AI35" s="165" t="s">
        <v>532</v>
      </c>
      <c r="AJ35" s="166">
        <v>0.25</v>
      </c>
      <c r="AK35" s="167" t="s">
        <v>134</v>
      </c>
      <c r="AL35" s="166">
        <v>0.0</v>
      </c>
      <c r="AM35" s="165" t="s">
        <v>533</v>
      </c>
      <c r="AN35" s="177">
        <v>0.25</v>
      </c>
      <c r="AO35" s="165" t="s">
        <v>134</v>
      </c>
      <c r="AP35" s="177">
        <v>0.0</v>
      </c>
    </row>
    <row r="36" ht="268.5" customHeight="1">
      <c r="A36" s="109"/>
      <c r="B36" s="164"/>
      <c r="C36" s="267" t="s">
        <v>534</v>
      </c>
      <c r="D36" s="266">
        <v>1.0</v>
      </c>
      <c r="E36" s="287"/>
      <c r="F36" s="291" t="s">
        <v>535</v>
      </c>
      <c r="G36" s="165" t="s">
        <v>134</v>
      </c>
      <c r="H36" s="177">
        <v>0.0</v>
      </c>
      <c r="I36" s="165" t="s">
        <v>134</v>
      </c>
      <c r="J36" s="177">
        <v>0.0</v>
      </c>
      <c r="K36" s="165" t="s">
        <v>134</v>
      </c>
      <c r="L36" s="166">
        <v>0.0</v>
      </c>
      <c r="M36" s="167" t="s">
        <v>134</v>
      </c>
      <c r="N36" s="166">
        <v>0.0</v>
      </c>
      <c r="O36" s="169" t="s">
        <v>536</v>
      </c>
      <c r="P36" s="177">
        <v>0.25</v>
      </c>
      <c r="Q36" s="165" t="s">
        <v>134</v>
      </c>
      <c r="R36" s="177">
        <v>0.0</v>
      </c>
      <c r="S36" s="165" t="s">
        <v>134</v>
      </c>
      <c r="T36" s="177">
        <v>0.0</v>
      </c>
      <c r="U36" s="167" t="s">
        <v>134</v>
      </c>
      <c r="V36" s="166">
        <v>0.0</v>
      </c>
      <c r="W36" s="167" t="s">
        <v>134</v>
      </c>
      <c r="X36" s="177">
        <v>0.0</v>
      </c>
      <c r="Y36" s="167" t="s">
        <v>134</v>
      </c>
      <c r="Z36" s="166">
        <v>0.0</v>
      </c>
      <c r="AA36" s="167" t="s">
        <v>134</v>
      </c>
      <c r="AB36" s="166">
        <v>0.0</v>
      </c>
      <c r="AC36" s="172" t="s">
        <v>537</v>
      </c>
      <c r="AD36" s="185">
        <v>0.25</v>
      </c>
      <c r="AE36" s="182" t="s">
        <v>134</v>
      </c>
      <c r="AF36" s="182">
        <v>0.0</v>
      </c>
      <c r="AG36" s="191" t="s">
        <v>538</v>
      </c>
      <c r="AH36" s="185">
        <v>0.25</v>
      </c>
      <c r="AI36" s="167" t="s">
        <v>539</v>
      </c>
      <c r="AJ36" s="166">
        <v>0.25</v>
      </c>
      <c r="AK36" s="165" t="s">
        <v>134</v>
      </c>
      <c r="AL36" s="177">
        <v>0.0</v>
      </c>
      <c r="AM36" s="165" t="s">
        <v>134</v>
      </c>
      <c r="AN36" s="177">
        <v>0.0</v>
      </c>
      <c r="AO36" s="165" t="s">
        <v>134</v>
      </c>
      <c r="AP36" s="177">
        <v>0.0</v>
      </c>
    </row>
    <row r="37" ht="268.5" customHeight="1">
      <c r="A37" s="109"/>
      <c r="B37" s="164"/>
      <c r="C37" s="267" t="s">
        <v>540</v>
      </c>
      <c r="D37" s="266">
        <v>1.0</v>
      </c>
      <c r="E37" s="292"/>
      <c r="F37" s="293" t="s">
        <v>541</v>
      </c>
      <c r="G37" s="177" t="s">
        <v>542</v>
      </c>
      <c r="H37" s="177">
        <v>0.0</v>
      </c>
      <c r="I37" s="165" t="s">
        <v>134</v>
      </c>
      <c r="J37" s="177">
        <v>0.0</v>
      </c>
      <c r="K37" s="165" t="s">
        <v>134</v>
      </c>
      <c r="L37" s="166">
        <v>0.0</v>
      </c>
      <c r="M37" s="167" t="s">
        <v>543</v>
      </c>
      <c r="N37" s="166">
        <v>0.0</v>
      </c>
      <c r="O37" s="165" t="s">
        <v>544</v>
      </c>
      <c r="P37" s="177">
        <v>0.25</v>
      </c>
      <c r="Q37" s="165" t="s">
        <v>134</v>
      </c>
      <c r="R37" s="177">
        <v>0.0</v>
      </c>
      <c r="S37" s="167" t="s">
        <v>134</v>
      </c>
      <c r="T37" s="177">
        <v>0.0</v>
      </c>
      <c r="U37" s="167" t="s">
        <v>134</v>
      </c>
      <c r="V37" s="166">
        <v>0.0</v>
      </c>
      <c r="W37" s="167" t="s">
        <v>134</v>
      </c>
      <c r="X37" s="177">
        <v>0.0</v>
      </c>
      <c r="Y37" s="167" t="s">
        <v>134</v>
      </c>
      <c r="Z37" s="166">
        <v>0.0</v>
      </c>
      <c r="AA37" s="167" t="s">
        <v>134</v>
      </c>
      <c r="AB37" s="166">
        <v>0.0</v>
      </c>
      <c r="AC37" s="230" t="s">
        <v>545</v>
      </c>
      <c r="AD37" s="181">
        <v>0.25</v>
      </c>
      <c r="AE37" s="182" t="s">
        <v>134</v>
      </c>
      <c r="AF37" s="182">
        <v>0.0</v>
      </c>
      <c r="AG37" s="165" t="s">
        <v>546</v>
      </c>
      <c r="AH37" s="166">
        <v>0.25</v>
      </c>
      <c r="AI37" s="167" t="s">
        <v>547</v>
      </c>
      <c r="AJ37" s="166">
        <v>0.5</v>
      </c>
      <c r="AK37" s="165" t="s">
        <v>134</v>
      </c>
      <c r="AL37" s="177">
        <v>0.0</v>
      </c>
      <c r="AM37" s="165" t="s">
        <v>548</v>
      </c>
      <c r="AN37" s="177">
        <v>0.0</v>
      </c>
      <c r="AO37" s="165" t="s">
        <v>134</v>
      </c>
      <c r="AP37" s="177">
        <v>0.0</v>
      </c>
    </row>
    <row r="38" ht="141.75" customHeight="1">
      <c r="A38" s="109"/>
      <c r="B38" s="164"/>
      <c r="C38" s="267" t="s">
        <v>549</v>
      </c>
      <c r="D38" s="266">
        <v>1.0</v>
      </c>
      <c r="E38" s="266"/>
      <c r="F38" s="294" t="s">
        <v>550</v>
      </c>
      <c r="G38" s="172" t="s">
        <v>551</v>
      </c>
      <c r="H38" s="185">
        <v>1.0</v>
      </c>
      <c r="I38" s="172" t="s">
        <v>552</v>
      </c>
      <c r="J38" s="185">
        <v>0.0</v>
      </c>
      <c r="K38" s="172" t="s">
        <v>553</v>
      </c>
      <c r="L38" s="187">
        <v>0.0</v>
      </c>
      <c r="M38" s="202" t="s">
        <v>554</v>
      </c>
      <c r="N38" s="187">
        <v>0.0</v>
      </c>
      <c r="O38" s="172" t="s">
        <v>555</v>
      </c>
      <c r="P38" s="185">
        <v>0.0</v>
      </c>
      <c r="Q38" s="172" t="s">
        <v>556</v>
      </c>
      <c r="R38" s="185">
        <v>0.0</v>
      </c>
      <c r="S38" s="172" t="s">
        <v>557</v>
      </c>
      <c r="T38" s="185">
        <v>0.0</v>
      </c>
      <c r="U38" s="189" t="s">
        <v>558</v>
      </c>
      <c r="V38" s="181">
        <v>1.0</v>
      </c>
      <c r="W38" s="202" t="s">
        <v>559</v>
      </c>
      <c r="X38" s="187">
        <v>0.0</v>
      </c>
      <c r="Y38" s="202" t="s">
        <v>560</v>
      </c>
      <c r="Z38" s="187">
        <v>0.0</v>
      </c>
      <c r="AA38" s="202" t="s">
        <v>561</v>
      </c>
      <c r="AB38" s="187">
        <v>0.0</v>
      </c>
      <c r="AC38" s="202" t="s">
        <v>562</v>
      </c>
      <c r="AD38" s="187">
        <v>0.0</v>
      </c>
      <c r="AE38" s="182" t="s">
        <v>563</v>
      </c>
      <c r="AF38" s="182">
        <v>0.0</v>
      </c>
      <c r="AG38" s="189" t="s">
        <v>564</v>
      </c>
      <c r="AH38" s="181">
        <v>1.0</v>
      </c>
      <c r="AI38" s="172" t="s">
        <v>565</v>
      </c>
      <c r="AJ38" s="185">
        <v>1.0</v>
      </c>
      <c r="AK38" s="172" t="s">
        <v>566</v>
      </c>
      <c r="AL38" s="185">
        <v>0.0</v>
      </c>
      <c r="AM38" s="172" t="s">
        <v>567</v>
      </c>
      <c r="AN38" s="185">
        <v>1.0</v>
      </c>
      <c r="AO38" s="172" t="s">
        <v>568</v>
      </c>
      <c r="AP38" s="185">
        <v>0.0</v>
      </c>
    </row>
    <row r="39">
      <c r="A39" s="109"/>
      <c r="B39" s="164"/>
      <c r="C39" s="295" t="s">
        <v>569</v>
      </c>
      <c r="D39" s="267">
        <v>2.0</v>
      </c>
      <c r="E39" s="267"/>
      <c r="F39" s="282" t="s">
        <v>570</v>
      </c>
      <c r="G39" s="191" t="s">
        <v>571</v>
      </c>
      <c r="H39" s="185">
        <v>1.0</v>
      </c>
      <c r="I39" s="229" t="s">
        <v>572</v>
      </c>
      <c r="J39" s="181">
        <v>2.0</v>
      </c>
      <c r="K39" s="296" t="s">
        <v>573</v>
      </c>
      <c r="L39" s="296">
        <v>2.0</v>
      </c>
      <c r="M39" s="297" t="s">
        <v>574</v>
      </c>
      <c r="N39" s="181">
        <v>2.0</v>
      </c>
      <c r="O39" s="202" t="s">
        <v>134</v>
      </c>
      <c r="P39" s="187">
        <v>0.0</v>
      </c>
      <c r="Q39" s="172" t="s">
        <v>134</v>
      </c>
      <c r="R39" s="185">
        <v>0.0</v>
      </c>
      <c r="S39" s="202" t="s">
        <v>134</v>
      </c>
      <c r="T39" s="185">
        <v>0.0</v>
      </c>
      <c r="U39" s="202" t="s">
        <v>134</v>
      </c>
      <c r="V39" s="187">
        <v>0.0</v>
      </c>
      <c r="W39" s="202" t="s">
        <v>134</v>
      </c>
      <c r="X39" s="187">
        <v>0.0</v>
      </c>
      <c r="Y39" s="191" t="s">
        <v>575</v>
      </c>
      <c r="Z39" s="185">
        <v>2.0</v>
      </c>
      <c r="AA39" s="189" t="s">
        <v>576</v>
      </c>
      <c r="AB39" s="181">
        <v>1.0</v>
      </c>
      <c r="AC39" s="191" t="s">
        <v>577</v>
      </c>
      <c r="AD39" s="187">
        <v>1.0</v>
      </c>
      <c r="AE39" s="182" t="s">
        <v>578</v>
      </c>
      <c r="AF39" s="182">
        <v>1.0</v>
      </c>
      <c r="AG39" s="191" t="s">
        <v>579</v>
      </c>
      <c r="AH39" s="187">
        <v>2.0</v>
      </c>
      <c r="AI39" s="202" t="s">
        <v>580</v>
      </c>
      <c r="AJ39" s="187">
        <v>1.0</v>
      </c>
      <c r="AK39" s="189" t="s">
        <v>581</v>
      </c>
      <c r="AL39" s="181">
        <v>1.0</v>
      </c>
      <c r="AM39" s="172" t="s">
        <v>134</v>
      </c>
      <c r="AN39" s="185">
        <v>0.0</v>
      </c>
      <c r="AO39" s="202" t="s">
        <v>582</v>
      </c>
      <c r="AP39" s="187">
        <v>0.0</v>
      </c>
    </row>
    <row r="40" ht="249.0" customHeight="1">
      <c r="A40" s="109"/>
      <c r="B40" s="164"/>
      <c r="C40" s="266" t="s">
        <v>583</v>
      </c>
      <c r="D40" s="267">
        <v>1.0</v>
      </c>
      <c r="E40" s="292"/>
      <c r="F40" s="293" t="s">
        <v>584</v>
      </c>
      <c r="G40" s="298" t="s">
        <v>585</v>
      </c>
      <c r="H40" s="290">
        <v>0.0</v>
      </c>
      <c r="I40" s="165" t="s">
        <v>134</v>
      </c>
      <c r="J40" s="177">
        <v>0.0</v>
      </c>
      <c r="K40" s="172" t="s">
        <v>586</v>
      </c>
      <c r="L40" s="185">
        <v>0.5</v>
      </c>
      <c r="M40" s="185" t="s">
        <v>587</v>
      </c>
      <c r="N40" s="187">
        <v>0.0</v>
      </c>
      <c r="O40" s="167" t="s">
        <v>134</v>
      </c>
      <c r="P40" s="166">
        <v>0.0</v>
      </c>
      <c r="Q40" s="185" t="s">
        <v>588</v>
      </c>
      <c r="R40" s="185">
        <v>0.5</v>
      </c>
      <c r="S40" s="165" t="s">
        <v>134</v>
      </c>
      <c r="T40" s="177">
        <v>0.0</v>
      </c>
      <c r="U40" s="167" t="s">
        <v>134</v>
      </c>
      <c r="V40" s="166">
        <v>0.0</v>
      </c>
      <c r="W40" s="172" t="s">
        <v>589</v>
      </c>
      <c r="X40" s="185">
        <v>0.5</v>
      </c>
      <c r="Y40" s="296" t="s">
        <v>590</v>
      </c>
      <c r="Z40" s="181">
        <v>1.0</v>
      </c>
      <c r="AA40" s="167" t="s">
        <v>591</v>
      </c>
      <c r="AB40" s="166">
        <v>0.0</v>
      </c>
      <c r="AC40" s="189" t="s">
        <v>592</v>
      </c>
      <c r="AD40" s="181">
        <v>0.5</v>
      </c>
      <c r="AE40" s="182" t="s">
        <v>593</v>
      </c>
      <c r="AF40" s="182">
        <v>0.5</v>
      </c>
      <c r="AG40" s="165" t="s">
        <v>594</v>
      </c>
      <c r="AH40" s="166">
        <v>0.0</v>
      </c>
      <c r="AI40" s="189" t="s">
        <v>595</v>
      </c>
      <c r="AJ40" s="181">
        <v>1.0</v>
      </c>
      <c r="AK40" s="165" t="s">
        <v>134</v>
      </c>
      <c r="AL40" s="166">
        <v>0.0</v>
      </c>
      <c r="AM40" s="181" t="s">
        <v>596</v>
      </c>
      <c r="AN40" s="181">
        <v>1.0</v>
      </c>
      <c r="AO40" s="167" t="s">
        <v>134</v>
      </c>
      <c r="AP40" s="177">
        <v>0.0</v>
      </c>
    </row>
    <row r="41" ht="295.5" customHeight="1">
      <c r="A41" s="109"/>
      <c r="B41" s="164"/>
      <c r="C41" s="267" t="s">
        <v>597</v>
      </c>
      <c r="D41" s="267">
        <v>2.0</v>
      </c>
      <c r="E41" s="267"/>
      <c r="F41" s="282" t="s">
        <v>598</v>
      </c>
      <c r="G41" s="299" t="s">
        <v>599</v>
      </c>
      <c r="H41" s="181">
        <v>0.25</v>
      </c>
      <c r="I41" s="172" t="s">
        <v>134</v>
      </c>
      <c r="J41" s="185">
        <v>0.0</v>
      </c>
      <c r="K41" s="107" t="s">
        <v>600</v>
      </c>
      <c r="L41" s="209">
        <v>1.0</v>
      </c>
      <c r="M41" s="202" t="s">
        <v>601</v>
      </c>
      <c r="N41" s="187">
        <v>0.5</v>
      </c>
      <c r="O41" s="159" t="s">
        <v>602</v>
      </c>
      <c r="P41" s="300">
        <v>1.0</v>
      </c>
      <c r="Q41" s="156" t="s">
        <v>603</v>
      </c>
      <c r="R41" s="157">
        <v>1.0</v>
      </c>
      <c r="S41" s="172" t="s">
        <v>604</v>
      </c>
      <c r="T41" s="185">
        <v>0.0</v>
      </c>
      <c r="U41" s="301" t="s">
        <v>605</v>
      </c>
      <c r="V41" s="270">
        <v>1.0</v>
      </c>
      <c r="W41" s="107" t="s">
        <v>606</v>
      </c>
      <c r="X41" s="270">
        <v>1.0</v>
      </c>
      <c r="Y41" s="302" t="s">
        <v>607</v>
      </c>
      <c r="Z41" s="209">
        <v>1.5</v>
      </c>
      <c r="AA41" s="301" t="s">
        <v>608</v>
      </c>
      <c r="AB41" s="270">
        <v>0.0</v>
      </c>
      <c r="AC41" s="303" t="s">
        <v>609</v>
      </c>
      <c r="AD41" s="304">
        <v>1.0</v>
      </c>
      <c r="AE41" s="182" t="s">
        <v>610</v>
      </c>
      <c r="AF41" s="182">
        <v>0.0</v>
      </c>
      <c r="AG41" s="301" t="s">
        <v>611</v>
      </c>
      <c r="AH41" s="270">
        <v>1.5</v>
      </c>
      <c r="AI41" s="305" t="s">
        <v>612</v>
      </c>
      <c r="AJ41" s="306">
        <v>1.5</v>
      </c>
      <c r="AK41" s="307" t="s">
        <v>613</v>
      </c>
      <c r="AL41" s="176">
        <v>0.0</v>
      </c>
      <c r="AM41" s="308" t="s">
        <v>614</v>
      </c>
      <c r="AN41" s="300">
        <v>1.5</v>
      </c>
      <c r="AO41" s="301" t="s">
        <v>615</v>
      </c>
      <c r="AP41" s="209">
        <v>1.0</v>
      </c>
    </row>
    <row r="42">
      <c r="A42" s="104" t="s">
        <v>616</v>
      </c>
      <c r="B42" s="309"/>
      <c r="C42" s="310" t="s">
        <v>617</v>
      </c>
      <c r="D42" s="209" t="s">
        <v>618</v>
      </c>
      <c r="E42" s="311"/>
      <c r="F42" s="311" t="s">
        <v>619</v>
      </c>
      <c r="G42" s="202" t="s">
        <v>620</v>
      </c>
      <c r="H42" s="185">
        <v>0.9</v>
      </c>
      <c r="I42" s="172" t="s">
        <v>621</v>
      </c>
      <c r="J42" s="185">
        <v>1.1</v>
      </c>
      <c r="K42" s="172" t="s">
        <v>621</v>
      </c>
      <c r="L42" s="187">
        <v>1.1</v>
      </c>
      <c r="M42" s="202" t="s">
        <v>622</v>
      </c>
      <c r="N42" s="187">
        <v>1.0</v>
      </c>
      <c r="O42" s="202" t="s">
        <v>622</v>
      </c>
      <c r="P42" s="187">
        <v>1.0</v>
      </c>
      <c r="Q42" s="202" t="s">
        <v>621</v>
      </c>
      <c r="R42" s="185">
        <v>1.1</v>
      </c>
      <c r="S42" s="172" t="s">
        <v>620</v>
      </c>
      <c r="T42" s="185">
        <v>0.9</v>
      </c>
      <c r="U42" s="202" t="s">
        <v>620</v>
      </c>
      <c r="V42" s="187">
        <v>0.9</v>
      </c>
      <c r="W42" s="202" t="s">
        <v>620</v>
      </c>
      <c r="X42" s="185">
        <v>0.9</v>
      </c>
      <c r="Y42" s="202" t="s">
        <v>623</v>
      </c>
      <c r="Z42" s="187">
        <v>1.1</v>
      </c>
      <c r="AA42" s="202" t="s">
        <v>623</v>
      </c>
      <c r="AB42" s="185">
        <v>1.1</v>
      </c>
      <c r="AC42" s="202" t="s">
        <v>624</v>
      </c>
      <c r="AD42" s="185">
        <v>0.9</v>
      </c>
      <c r="AE42" s="209" t="s">
        <v>623</v>
      </c>
      <c r="AF42" s="209">
        <v>1.1</v>
      </c>
      <c r="AG42" s="202" t="s">
        <v>624</v>
      </c>
      <c r="AH42" s="185">
        <v>0.9</v>
      </c>
      <c r="AI42" s="202" t="s">
        <v>625</v>
      </c>
      <c r="AJ42" s="185">
        <v>1.2</v>
      </c>
      <c r="AK42" s="202" t="s">
        <v>624</v>
      </c>
      <c r="AL42" s="187">
        <v>0.9</v>
      </c>
      <c r="AM42" s="202" t="s">
        <v>623</v>
      </c>
      <c r="AN42" s="187">
        <v>1.1</v>
      </c>
      <c r="AO42" s="202" t="s">
        <v>626</v>
      </c>
      <c r="AP42" s="185">
        <v>1.2</v>
      </c>
    </row>
    <row r="43" ht="15.75" customHeight="1">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row>
    <row r="44" ht="15.75" customHeight="1">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row>
    <row r="45" ht="15.75" customHeight="1">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row>
    <row r="46" ht="15.75" customHeight="1">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row>
    <row r="47" ht="15.75" customHeight="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row>
    <row r="48" ht="15.75" customHeight="1">
      <c r="A48" s="312"/>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row>
    <row r="49" ht="15.75" customHeight="1">
      <c r="A49" s="312"/>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row>
    <row r="50" ht="15.75" customHeight="1">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row>
    <row r="51" ht="15.75" customHeight="1">
      <c r="A51" s="312"/>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row>
    <row r="52" ht="15.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row>
    <row r="53" ht="15.75" customHeight="1">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row>
    <row r="54" ht="15.75" customHeight="1">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row>
    <row r="55" ht="15.75" customHeight="1">
      <c r="A55" s="312"/>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row>
    <row r="56" ht="15.75" customHeight="1">
      <c r="A56" s="312"/>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row>
    <row r="57" ht="15.75" customHeight="1">
      <c r="A57" s="312"/>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row>
    <row r="58" ht="15.75" customHeight="1">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row>
    <row r="59" ht="15.75" customHeight="1">
      <c r="A59" s="312"/>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row>
    <row r="60" ht="15.75" customHeight="1">
      <c r="A60" s="312"/>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row>
    <row r="61" ht="15.75" customHeight="1">
      <c r="A61" s="31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row>
    <row r="62" ht="15.75" customHeight="1">
      <c r="A62" s="312"/>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row>
    <row r="63" ht="15.75" customHeight="1">
      <c r="A63" s="312"/>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row>
    <row r="64" ht="15.75" customHeight="1">
      <c r="A64" s="312"/>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row>
    <row r="65" ht="15.75" customHeight="1">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row>
    <row r="66" ht="15.75" customHeight="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row>
    <row r="67" ht="15.75" customHeight="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row>
    <row r="68" ht="15.75" customHeight="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row>
    <row r="69" ht="15.7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row>
    <row r="70" ht="15.75" customHeight="1">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row>
    <row r="71" ht="15.75" customHeight="1">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row>
    <row r="72" ht="15.75" customHeight="1">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row>
    <row r="73" ht="15.7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row>
    <row r="74" ht="15.75" customHeight="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row>
    <row r="75" ht="15.75" customHeight="1">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row>
    <row r="76" ht="15.75" customHeight="1">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row>
    <row r="77" ht="15.75" customHeight="1">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row>
    <row r="78" ht="15.75" customHeight="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row>
    <row r="79" ht="15.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row>
    <row r="80" ht="15.75" customHeight="1">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row>
    <row r="81" ht="15.75" customHeight="1">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row>
    <row r="82" ht="15.75" customHeight="1">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row>
    <row r="83" ht="15.75" customHeight="1">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row>
    <row r="84" ht="15.75" customHeight="1">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row>
    <row r="85" ht="15.75" customHeight="1">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row>
    <row r="86" ht="15.75" customHeight="1">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row>
    <row r="87" ht="15.75" customHeight="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row>
    <row r="88" ht="15.75" customHeight="1">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2"/>
      <c r="AL88" s="312"/>
      <c r="AM88" s="312"/>
      <c r="AN88" s="312"/>
      <c r="AO88" s="312"/>
      <c r="AP88" s="312"/>
    </row>
    <row r="89" ht="15.75" customHeight="1">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row>
    <row r="90" ht="15.75" customHeigh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row>
    <row r="91" ht="15.75" customHeight="1">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312"/>
      <c r="AM91" s="312"/>
      <c r="AN91" s="312"/>
      <c r="AO91" s="312"/>
      <c r="AP91" s="312"/>
    </row>
    <row r="92" ht="15.75" customHeight="1">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row>
    <row r="93" ht="15.75" customHeight="1">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row>
    <row r="94" ht="15.75" customHeight="1">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row>
    <row r="95" ht="15.75" customHeight="1">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row>
    <row r="96" ht="15.75" customHeight="1">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row>
    <row r="97" ht="15.75" customHeigh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row>
    <row r="98" ht="15.75" customHeight="1">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row>
    <row r="99" ht="15.75" customHeight="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row>
    <row r="100" ht="15.75" customHeight="1">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row>
    <row r="101" ht="15.75" customHeight="1">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c r="AM121" s="312"/>
      <c r="AN121" s="312"/>
      <c r="AO121" s="312"/>
      <c r="AP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312"/>
      <c r="AM124" s="312"/>
      <c r="AN124" s="312"/>
      <c r="AO124" s="312"/>
      <c r="AP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2"/>
      <c r="AJ127" s="312"/>
      <c r="AK127" s="312"/>
      <c r="AL127" s="312"/>
      <c r="AM127" s="312"/>
      <c r="AN127" s="312"/>
      <c r="AO127" s="312"/>
      <c r="AP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2"/>
      <c r="AJ128" s="312"/>
      <c r="AK128" s="312"/>
      <c r="AL128" s="312"/>
      <c r="AM128" s="312"/>
      <c r="AN128" s="312"/>
      <c r="AO128" s="312"/>
      <c r="AP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c r="AI129" s="312"/>
      <c r="AJ129" s="312"/>
      <c r="AK129" s="312"/>
      <c r="AL129" s="312"/>
      <c r="AM129" s="312"/>
      <c r="AN129" s="312"/>
      <c r="AO129" s="312"/>
      <c r="AP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c r="AA134" s="312"/>
      <c r="AB134" s="312"/>
      <c r="AC134" s="312"/>
      <c r="AD134" s="312"/>
      <c r="AE134" s="312"/>
      <c r="AF134" s="312"/>
      <c r="AG134" s="312"/>
      <c r="AH134" s="312"/>
      <c r="AI134" s="312"/>
      <c r="AJ134" s="312"/>
      <c r="AK134" s="312"/>
      <c r="AL134" s="312"/>
      <c r="AM134" s="312"/>
      <c r="AN134" s="312"/>
      <c r="AO134" s="312"/>
      <c r="AP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N135" s="312"/>
      <c r="AO135" s="312"/>
      <c r="AP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2"/>
      <c r="AP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2"/>
      <c r="AO139" s="312"/>
      <c r="AP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2"/>
      <c r="AO142" s="312"/>
      <c r="AP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2"/>
      <c r="AO144" s="312"/>
      <c r="AP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P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2"/>
      <c r="AO148" s="312"/>
      <c r="AP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2"/>
      <c r="AO151" s="312"/>
      <c r="AP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c r="AB152" s="312"/>
      <c r="AC152" s="312"/>
      <c r="AD152" s="312"/>
      <c r="AE152" s="312"/>
      <c r="AF152" s="312"/>
      <c r="AG152" s="312"/>
      <c r="AH152" s="312"/>
      <c r="AI152" s="312"/>
      <c r="AJ152" s="312"/>
      <c r="AK152" s="312"/>
      <c r="AL152" s="312"/>
      <c r="AM152" s="312"/>
      <c r="AN152" s="312"/>
      <c r="AO152" s="312"/>
      <c r="AP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2"/>
      <c r="AK153" s="312"/>
      <c r="AL153" s="312"/>
      <c r="AM153" s="312"/>
      <c r="AN153" s="312"/>
      <c r="AO153" s="312"/>
      <c r="AP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2"/>
      <c r="AI154" s="312"/>
      <c r="AJ154" s="312"/>
      <c r="AK154" s="312"/>
      <c r="AL154" s="312"/>
      <c r="AM154" s="312"/>
      <c r="AN154" s="312"/>
      <c r="AO154" s="312"/>
      <c r="AP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2"/>
      <c r="AO156" s="312"/>
      <c r="AP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2"/>
      <c r="AO157" s="312"/>
      <c r="AP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2"/>
      <c r="AK158" s="312"/>
      <c r="AL158" s="312"/>
      <c r="AM158" s="312"/>
      <c r="AN158" s="312"/>
      <c r="AO158" s="312"/>
      <c r="AP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312"/>
      <c r="AI159" s="312"/>
      <c r="AJ159" s="312"/>
      <c r="AK159" s="312"/>
      <c r="AL159" s="312"/>
      <c r="AM159" s="312"/>
      <c r="AN159" s="312"/>
      <c r="AO159" s="312"/>
      <c r="AP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2"/>
      <c r="AO160" s="312"/>
      <c r="AP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2"/>
      <c r="AG161" s="312"/>
      <c r="AH161" s="312"/>
      <c r="AI161" s="312"/>
      <c r="AJ161" s="312"/>
      <c r="AK161" s="312"/>
      <c r="AL161" s="312"/>
      <c r="AM161" s="312"/>
      <c r="AN161" s="312"/>
      <c r="AO161" s="312"/>
      <c r="AP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312"/>
      <c r="AP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2"/>
      <c r="AK164" s="312"/>
      <c r="AL164" s="312"/>
      <c r="AM164" s="312"/>
      <c r="AN164" s="312"/>
      <c r="AO164" s="312"/>
      <c r="AP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2"/>
      <c r="AG168" s="312"/>
      <c r="AH168" s="312"/>
      <c r="AI168" s="312"/>
      <c r="AJ168" s="312"/>
      <c r="AK168" s="312"/>
      <c r="AL168" s="312"/>
      <c r="AM168" s="312"/>
      <c r="AN168" s="312"/>
      <c r="AO168" s="312"/>
      <c r="AP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2"/>
      <c r="AK169" s="312"/>
      <c r="AL169" s="312"/>
      <c r="AM169" s="312"/>
      <c r="AN169" s="312"/>
      <c r="AO169" s="312"/>
      <c r="AP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312"/>
      <c r="AP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312"/>
      <c r="AP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312"/>
      <c r="AK176" s="312"/>
      <c r="AL176" s="312"/>
      <c r="AM176" s="312"/>
      <c r="AN176" s="312"/>
      <c r="AO176" s="312"/>
      <c r="AP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c r="AB181" s="312"/>
      <c r="AC181" s="312"/>
      <c r="AD181" s="312"/>
      <c r="AE181" s="312"/>
      <c r="AF181" s="312"/>
      <c r="AG181" s="312"/>
      <c r="AH181" s="312"/>
      <c r="AI181" s="312"/>
      <c r="AJ181" s="312"/>
      <c r="AK181" s="312"/>
      <c r="AL181" s="312"/>
      <c r="AM181" s="312"/>
      <c r="AN181" s="312"/>
      <c r="AO181" s="312"/>
      <c r="AP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c r="AA201" s="312"/>
      <c r="AB201" s="312"/>
      <c r="AC201" s="312"/>
      <c r="AD201" s="312"/>
      <c r="AE201" s="312"/>
      <c r="AF201" s="312"/>
      <c r="AG201" s="312"/>
      <c r="AH201" s="312"/>
      <c r="AI201" s="312"/>
      <c r="AJ201" s="312"/>
      <c r="AK201" s="312"/>
      <c r="AL201" s="312"/>
      <c r="AM201" s="312"/>
      <c r="AN201" s="312"/>
      <c r="AO201" s="312"/>
      <c r="AP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c r="AA204" s="312"/>
      <c r="AB204" s="312"/>
      <c r="AC204" s="312"/>
      <c r="AD204" s="312"/>
      <c r="AE204" s="312"/>
      <c r="AF204" s="312"/>
      <c r="AG204" s="312"/>
      <c r="AH204" s="312"/>
      <c r="AI204" s="312"/>
      <c r="AJ204" s="312"/>
      <c r="AK204" s="312"/>
      <c r="AL204" s="312"/>
      <c r="AM204" s="312"/>
      <c r="AN204" s="312"/>
      <c r="AO204" s="312"/>
      <c r="AP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c r="AA205" s="312"/>
      <c r="AB205" s="312"/>
      <c r="AC205" s="312"/>
      <c r="AD205" s="312"/>
      <c r="AE205" s="312"/>
      <c r="AF205" s="312"/>
      <c r="AG205" s="312"/>
      <c r="AH205" s="312"/>
      <c r="AI205" s="312"/>
      <c r="AJ205" s="312"/>
      <c r="AK205" s="312"/>
      <c r="AL205" s="312"/>
      <c r="AM205" s="312"/>
      <c r="AN205" s="312"/>
      <c r="AO205" s="312"/>
      <c r="AP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2"/>
      <c r="AB206" s="312"/>
      <c r="AC206" s="312"/>
      <c r="AD206" s="312"/>
      <c r="AE206" s="312"/>
      <c r="AF206" s="312"/>
      <c r="AG206" s="312"/>
      <c r="AH206" s="312"/>
      <c r="AI206" s="312"/>
      <c r="AJ206" s="312"/>
      <c r="AK206" s="312"/>
      <c r="AL206" s="312"/>
      <c r="AM206" s="312"/>
      <c r="AN206" s="312"/>
      <c r="AO206" s="312"/>
      <c r="AP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c r="AA208" s="312"/>
      <c r="AB208" s="312"/>
      <c r="AC208" s="312"/>
      <c r="AD208" s="312"/>
      <c r="AE208" s="312"/>
      <c r="AF208" s="312"/>
      <c r="AG208" s="312"/>
      <c r="AH208" s="312"/>
      <c r="AI208" s="312"/>
      <c r="AJ208" s="312"/>
      <c r="AK208" s="312"/>
      <c r="AL208" s="312"/>
      <c r="AM208" s="312"/>
      <c r="AN208" s="312"/>
      <c r="AO208" s="312"/>
      <c r="AP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c r="AA209" s="312"/>
      <c r="AB209" s="312"/>
      <c r="AC209" s="312"/>
      <c r="AD209" s="312"/>
      <c r="AE209" s="312"/>
      <c r="AF209" s="312"/>
      <c r="AG209" s="312"/>
      <c r="AH209" s="312"/>
      <c r="AI209" s="312"/>
      <c r="AJ209" s="312"/>
      <c r="AK209" s="312"/>
      <c r="AL209" s="312"/>
      <c r="AM209" s="312"/>
      <c r="AN209" s="312"/>
      <c r="AO209" s="312"/>
      <c r="AP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312"/>
      <c r="AC210" s="312"/>
      <c r="AD210" s="312"/>
      <c r="AE210" s="312"/>
      <c r="AF210" s="312"/>
      <c r="AG210" s="312"/>
      <c r="AH210" s="312"/>
      <c r="AI210" s="312"/>
      <c r="AJ210" s="312"/>
      <c r="AK210" s="312"/>
      <c r="AL210" s="312"/>
      <c r="AM210" s="312"/>
      <c r="AN210" s="312"/>
      <c r="AO210" s="312"/>
      <c r="AP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12"/>
      <c r="AF211" s="312"/>
      <c r="AG211" s="312"/>
      <c r="AH211" s="312"/>
      <c r="AI211" s="312"/>
      <c r="AJ211" s="312"/>
      <c r="AK211" s="312"/>
      <c r="AL211" s="312"/>
      <c r="AM211" s="312"/>
      <c r="AN211" s="312"/>
      <c r="AO211" s="312"/>
      <c r="AP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c r="AA212" s="312"/>
      <c r="AB212" s="312"/>
      <c r="AC212" s="312"/>
      <c r="AD212" s="312"/>
      <c r="AE212" s="312"/>
      <c r="AF212" s="312"/>
      <c r="AG212" s="312"/>
      <c r="AH212" s="312"/>
      <c r="AI212" s="312"/>
      <c r="AJ212" s="312"/>
      <c r="AK212" s="312"/>
      <c r="AL212" s="312"/>
      <c r="AM212" s="312"/>
      <c r="AN212" s="312"/>
      <c r="AO212" s="312"/>
      <c r="AP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c r="AA213" s="312"/>
      <c r="AB213" s="312"/>
      <c r="AC213" s="312"/>
      <c r="AD213" s="312"/>
      <c r="AE213" s="312"/>
      <c r="AF213" s="312"/>
      <c r="AG213" s="312"/>
      <c r="AH213" s="312"/>
      <c r="AI213" s="312"/>
      <c r="AJ213" s="312"/>
      <c r="AK213" s="312"/>
      <c r="AL213" s="312"/>
      <c r="AM213" s="312"/>
      <c r="AN213" s="312"/>
      <c r="AO213" s="312"/>
      <c r="AP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c r="AA214" s="312"/>
      <c r="AB214" s="312"/>
      <c r="AC214" s="312"/>
      <c r="AD214" s="312"/>
      <c r="AE214" s="312"/>
      <c r="AF214" s="312"/>
      <c r="AG214" s="312"/>
      <c r="AH214" s="312"/>
      <c r="AI214" s="312"/>
      <c r="AJ214" s="312"/>
      <c r="AK214" s="312"/>
      <c r="AL214" s="312"/>
      <c r="AM214" s="312"/>
      <c r="AN214" s="312"/>
      <c r="AO214" s="312"/>
      <c r="AP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c r="AF215" s="312"/>
      <c r="AG215" s="312"/>
      <c r="AH215" s="312"/>
      <c r="AI215" s="312"/>
      <c r="AJ215" s="312"/>
      <c r="AK215" s="312"/>
      <c r="AL215" s="312"/>
      <c r="AM215" s="312"/>
      <c r="AN215" s="312"/>
      <c r="AO215" s="312"/>
      <c r="AP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c r="AA216" s="312"/>
      <c r="AB216" s="312"/>
      <c r="AC216" s="312"/>
      <c r="AD216" s="312"/>
      <c r="AE216" s="312"/>
      <c r="AF216" s="312"/>
      <c r="AG216" s="312"/>
      <c r="AH216" s="312"/>
      <c r="AI216" s="312"/>
      <c r="AJ216" s="312"/>
      <c r="AK216" s="312"/>
      <c r="AL216" s="312"/>
      <c r="AM216" s="312"/>
      <c r="AN216" s="312"/>
      <c r="AO216" s="312"/>
      <c r="AP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c r="AA217" s="312"/>
      <c r="AB217" s="312"/>
      <c r="AC217" s="312"/>
      <c r="AD217" s="312"/>
      <c r="AE217" s="312"/>
      <c r="AF217" s="312"/>
      <c r="AG217" s="312"/>
      <c r="AH217" s="312"/>
      <c r="AI217" s="312"/>
      <c r="AJ217" s="312"/>
      <c r="AK217" s="312"/>
      <c r="AL217" s="312"/>
      <c r="AM217" s="312"/>
      <c r="AN217" s="312"/>
      <c r="AO217" s="312"/>
      <c r="AP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2"/>
      <c r="AB218" s="312"/>
      <c r="AC218" s="312"/>
      <c r="AD218" s="312"/>
      <c r="AE218" s="312"/>
      <c r="AF218" s="312"/>
      <c r="AG218" s="312"/>
      <c r="AH218" s="312"/>
      <c r="AI218" s="312"/>
      <c r="AJ218" s="312"/>
      <c r="AK218" s="312"/>
      <c r="AL218" s="312"/>
      <c r="AM218" s="312"/>
      <c r="AN218" s="312"/>
      <c r="AO218" s="312"/>
      <c r="AP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c r="AA220" s="312"/>
      <c r="AB220" s="312"/>
      <c r="AC220" s="312"/>
      <c r="AD220" s="312"/>
      <c r="AE220" s="312"/>
      <c r="AF220" s="312"/>
      <c r="AG220" s="312"/>
      <c r="AH220" s="312"/>
      <c r="AI220" s="312"/>
      <c r="AJ220" s="312"/>
      <c r="AK220" s="312"/>
      <c r="AL220" s="312"/>
      <c r="AM220" s="312"/>
      <c r="AN220" s="312"/>
      <c r="AO220" s="312"/>
      <c r="AP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A222" s="312"/>
      <c r="AB222" s="312"/>
      <c r="AC222" s="312"/>
      <c r="AD222" s="312"/>
      <c r="AE222" s="312"/>
      <c r="AF222" s="312"/>
      <c r="AG222" s="312"/>
      <c r="AH222" s="312"/>
      <c r="AI222" s="312"/>
      <c r="AJ222" s="312"/>
      <c r="AK222" s="312"/>
      <c r="AL222" s="312"/>
      <c r="AM222" s="312"/>
      <c r="AN222" s="312"/>
      <c r="AO222" s="312"/>
      <c r="AP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312"/>
      <c r="AK224" s="312"/>
      <c r="AL224" s="312"/>
      <c r="AM224" s="312"/>
      <c r="AN224" s="312"/>
      <c r="AO224" s="312"/>
      <c r="AP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2"/>
      <c r="AD228" s="312"/>
      <c r="AE228" s="312"/>
      <c r="AF228" s="312"/>
      <c r="AG228" s="312"/>
      <c r="AH228" s="312"/>
      <c r="AI228" s="312"/>
      <c r="AJ228" s="312"/>
      <c r="AK228" s="312"/>
      <c r="AL228" s="312"/>
      <c r="AM228" s="312"/>
      <c r="AN228" s="312"/>
      <c r="AO228" s="312"/>
      <c r="AP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312"/>
      <c r="AE230" s="312"/>
      <c r="AF230" s="312"/>
      <c r="AG230" s="312"/>
      <c r="AH230" s="312"/>
      <c r="AI230" s="312"/>
      <c r="AJ230" s="312"/>
      <c r="AK230" s="312"/>
      <c r="AL230" s="312"/>
      <c r="AM230" s="312"/>
      <c r="AN230" s="312"/>
      <c r="AO230" s="312"/>
      <c r="AP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c r="AB233" s="312"/>
      <c r="AC233" s="312"/>
      <c r="AD233" s="312"/>
      <c r="AE233" s="312"/>
      <c r="AF233" s="312"/>
      <c r="AG233" s="312"/>
      <c r="AH233" s="312"/>
      <c r="AI233" s="312"/>
      <c r="AJ233" s="312"/>
      <c r="AK233" s="312"/>
      <c r="AL233" s="312"/>
      <c r="AM233" s="312"/>
      <c r="AN233" s="312"/>
      <c r="AO233" s="312"/>
      <c r="AP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c r="AA234" s="312"/>
      <c r="AB234" s="312"/>
      <c r="AC234" s="312"/>
      <c r="AD234" s="312"/>
      <c r="AE234" s="312"/>
      <c r="AF234" s="312"/>
      <c r="AG234" s="312"/>
      <c r="AH234" s="312"/>
      <c r="AI234" s="312"/>
      <c r="AJ234" s="312"/>
      <c r="AK234" s="312"/>
      <c r="AL234" s="312"/>
      <c r="AM234" s="312"/>
      <c r="AN234" s="312"/>
      <c r="AO234" s="312"/>
      <c r="AP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c r="AB235" s="312"/>
      <c r="AC235" s="312"/>
      <c r="AD235" s="312"/>
      <c r="AE235" s="312"/>
      <c r="AF235" s="312"/>
      <c r="AG235" s="312"/>
      <c r="AH235" s="312"/>
      <c r="AI235" s="312"/>
      <c r="AJ235" s="312"/>
      <c r="AK235" s="312"/>
      <c r="AL235" s="312"/>
      <c r="AM235" s="312"/>
      <c r="AN235" s="312"/>
      <c r="AO235" s="312"/>
      <c r="AP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2"/>
      <c r="AL236" s="312"/>
      <c r="AM236" s="312"/>
      <c r="AN236" s="312"/>
      <c r="AO236" s="312"/>
      <c r="AP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c r="AM237" s="312"/>
      <c r="AN237" s="312"/>
      <c r="AO237" s="312"/>
      <c r="AP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2"/>
      <c r="AK238" s="312"/>
      <c r="AL238" s="312"/>
      <c r="AM238" s="312"/>
      <c r="AN238" s="312"/>
      <c r="AO238" s="312"/>
      <c r="AP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2"/>
      <c r="AK239" s="312"/>
      <c r="AL239" s="312"/>
      <c r="AM239" s="312"/>
      <c r="AN239" s="312"/>
      <c r="AO239" s="312"/>
      <c r="AP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c r="AA240" s="312"/>
      <c r="AB240" s="312"/>
      <c r="AC240" s="312"/>
      <c r="AD240" s="312"/>
      <c r="AE240" s="312"/>
      <c r="AF240" s="312"/>
      <c r="AG240" s="312"/>
      <c r="AH240" s="312"/>
      <c r="AI240" s="312"/>
      <c r="AJ240" s="312"/>
      <c r="AK240" s="312"/>
      <c r="AL240" s="312"/>
      <c r="AM240" s="312"/>
      <c r="AN240" s="312"/>
      <c r="AO240" s="312"/>
      <c r="AP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2"/>
      <c r="AJ241" s="312"/>
      <c r="AK241" s="312"/>
      <c r="AL241" s="312"/>
      <c r="AM241" s="312"/>
      <c r="AN241" s="312"/>
      <c r="AO241" s="312"/>
      <c r="AP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c r="AF242" s="312"/>
      <c r="AG242" s="312"/>
      <c r="AH242" s="312"/>
      <c r="AI242" s="312"/>
      <c r="AJ242" s="312"/>
      <c r="AK242" s="312"/>
      <c r="AL242" s="312"/>
      <c r="AM242" s="312"/>
      <c r="AN242" s="312"/>
      <c r="AO242" s="312"/>
      <c r="AP242" s="312"/>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3">
    <mergeCell ref="B17:B20"/>
    <mergeCell ref="B22:B25"/>
    <mergeCell ref="A21:A29"/>
    <mergeCell ref="A30:A41"/>
    <mergeCell ref="B31:B33"/>
    <mergeCell ref="B34:B41"/>
    <mergeCell ref="A2:A11"/>
    <mergeCell ref="B2:B4"/>
    <mergeCell ref="B5:B9"/>
    <mergeCell ref="B10:B11"/>
    <mergeCell ref="A12:A20"/>
    <mergeCell ref="B13:B16"/>
    <mergeCell ref="B26:B29"/>
  </mergeCells>
  <conditionalFormatting sqref="G15:AB41 AC15:AD21 AE15:AN41 AO15:AP21 AC23:AD41 AO23:AP41">
    <cfRule type="containsBlanks" dxfId="0" priority="1">
      <formula>LEN(TRIM(G15))=0</formula>
    </cfRule>
  </conditionalFormatting>
  <hyperlinks>
    <hyperlink r:id="rId1" ref="K2"/>
    <hyperlink r:id="rId2" ref="Q2"/>
    <hyperlink r:id="rId3" ref="S2"/>
    <hyperlink r:id="rId4" ref="Y2"/>
    <hyperlink r:id="rId5" ref="AC2"/>
    <hyperlink r:id="rId6" ref="AM2"/>
    <hyperlink r:id="rId7" ref="AO2"/>
    <hyperlink r:id="rId8" ref="G5"/>
    <hyperlink r:id="rId9" ref="S8"/>
    <hyperlink r:id="rId10" ref="I9"/>
    <hyperlink r:id="rId11" ref="K10"/>
    <hyperlink r:id="rId12" ref="G13"/>
    <hyperlink r:id="rId13" ref="AC13"/>
    <hyperlink r:id="rId14" ref="AO16"/>
    <hyperlink display="50%: the company is a member of ResponsibleSteel &#10;50%: the company has disclosed purchasing commitments with members of ResponsibleSteel.&#10;&#10;Note: 0.6 points modifier applied due to multi-stakeholder initiative assessment. See sheet 8." location="'8. 3rd Party Schemes Assessment'!A1" ref="F18"/>
    <hyperlink r:id="rId15" ref="K19"/>
    <hyperlink r:id="rId16" ref="AA19"/>
    <hyperlink r:id="rId17" ref="O20"/>
    <hyperlink r:id="rId18" ref="AC20"/>
    <hyperlink r:id="rId19" ref="AO22"/>
    <hyperlink r:id="rId20" ref="U23"/>
    <hyperlink display="50%: the company is a member of the Aluminium Stewardship Initiative &#10;50%: the company has disclosed purchasing commitments with members of the Aluminum Stewardship Initiative&#10;&#10;Note: 0.4 points modifier applied due to multistakeholder initiative assessment. See sheet 8." location="'8. 3rd Party Schemes Assessment'!A1" ref="F27"/>
    <hyperlink r:id="rId21" ref="Y27"/>
    <hyperlink r:id="rId22" ref="AI27"/>
    <hyperlink r:id="rId23" ref="Y28"/>
    <hyperlink r:id="rId24" ref="Q29"/>
    <hyperlink r:id="rId25" ref="S29"/>
    <hyperlink r:id="rId26" ref="AG29"/>
    <hyperlink r:id="rId27" ref="AM29"/>
    <hyperlink r:id="rId28" ref="O31"/>
    <hyperlink r:id="rId29" ref="G32"/>
    <hyperlink r:id="rId30" ref="AC32"/>
    <hyperlink r:id="rId31" ref="AO32"/>
    <hyperlink r:id="rId32" ref="O34"/>
    <hyperlink r:id="rId33" ref="Y34"/>
    <hyperlink r:id="rId34" ref="AM34"/>
    <hyperlink r:id="rId35" ref="AC37"/>
    <hyperlink display="100%: the company is a member of the Global Battery Alliance.&#10;&#10;Note: included as part of the 3rd party initiative assessment but no point modifier applied because the Battery Passport Scheme has not been finalized. See sheet 8 for more information." location="'8. 3rd Party Schemes Assessment'!A1" ref="F38"/>
    <hyperlink r:id="rId36" ref="I39"/>
    <hyperlink r:id="rId37" ref="M39"/>
    <hyperlink r:id="rId38" ref="G40"/>
    <hyperlink r:id="rId39" ref="G41"/>
    <hyperlink r:id="rId40" ref="Q41"/>
    <hyperlink r:id="rId41" ref="Y41"/>
    <hyperlink r:id="rId42" ref="AC41"/>
    <hyperlink r:id="rId43" ref="AI41"/>
    <hyperlink r:id="rId44" ref="AK41"/>
    <hyperlink r:id="rId45" ref="AM41"/>
    <hyperlink r:id="rId46" ref="C42"/>
  </hyperlinks>
  <printOptions/>
  <pageMargins bottom="0.75" footer="0.0" header="0.0" left="0.7" right="0.7" top="0.75"/>
  <pageSetup paperSize="9" scale="50" orientation="portrait"/>
  <drawing r:id="rId47"/>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sheetPr>
  <sheetViews>
    <sheetView workbookViewId="0">
      <pane xSplit="7.0" ySplit="1.0" topLeftCell="H2" activePane="bottomRight" state="frozen"/>
      <selection activeCell="H1" sqref="H1" pane="topRight"/>
      <selection activeCell="A2" sqref="A2" pane="bottomLeft"/>
      <selection activeCell="H2" sqref="H2" pane="bottomRight"/>
    </sheetView>
  </sheetViews>
  <sheetFormatPr customHeight="1" defaultColWidth="14.43" defaultRowHeight="15.0"/>
  <cols>
    <col customWidth="1" min="1" max="1" width="16.86"/>
    <col customWidth="1" min="2" max="2" width="11.14"/>
    <col customWidth="1" min="3" max="3" width="15.43"/>
    <col customWidth="1" hidden="1" min="4" max="4" width="12.0"/>
    <col customWidth="1" min="5" max="5" width="17.29"/>
    <col customWidth="1" hidden="1" min="6" max="6" width="14.57"/>
    <col customWidth="1" min="7" max="7" width="36.29"/>
    <col customWidth="1" min="8" max="8" width="30.29"/>
    <col customWidth="1" min="9" max="9" width="16.0"/>
    <col customWidth="1" min="10" max="10" width="24.86"/>
    <col customWidth="1" min="11" max="11" width="16.0"/>
    <col customWidth="1" min="12" max="12" width="45.43"/>
    <col customWidth="1" min="13" max="13" width="10.0"/>
    <col customWidth="1" min="14" max="14" width="27.29"/>
    <col customWidth="1" min="15" max="15" width="14.29"/>
    <col customWidth="1" min="16" max="16" width="38.14"/>
    <col customWidth="1" min="17" max="17" width="14.29"/>
    <col customWidth="1" min="18" max="18" width="35.29"/>
    <col customWidth="1" min="19" max="19" width="14.29"/>
    <col customWidth="1" min="20" max="20" width="29.71"/>
    <col customWidth="1" min="21" max="21" width="13.0"/>
    <col customWidth="1" min="22" max="22" width="35.14"/>
    <col customWidth="1" min="23" max="23" width="11.57"/>
    <col customWidth="1" min="24" max="24" width="27.86"/>
    <col customWidth="1" min="25" max="25" width="14.29"/>
    <col customWidth="1" min="26" max="26" width="37.29"/>
    <col customWidth="1" min="27" max="27" width="17.43"/>
    <col customWidth="1" min="28" max="28" width="50.0"/>
    <col customWidth="1" min="29" max="29" width="14.29"/>
    <col customWidth="1" min="30" max="30" width="33.86"/>
    <col customWidth="1" min="31" max="31" width="20.29"/>
    <col customWidth="1" min="32" max="32" width="37.14"/>
    <col customWidth="1" min="33" max="33" width="13.57"/>
    <col customWidth="1" min="34" max="34" width="37.14"/>
    <col customWidth="1" min="35" max="35" width="13.86"/>
    <col customWidth="1" min="36" max="36" width="38.43"/>
    <col customWidth="1" min="37" max="37" width="10.43"/>
    <col customWidth="1" min="38" max="38" width="30.86"/>
    <col customWidth="1" min="39" max="39" width="14.29"/>
    <col customWidth="1" min="40" max="40" width="33.86"/>
    <col customWidth="1" min="41" max="41" width="11.71"/>
    <col customWidth="1" min="42" max="42" width="30.0"/>
    <col customWidth="1" min="43" max="43" width="14.14"/>
  </cols>
  <sheetData>
    <row r="1">
      <c r="A1" s="313" t="s">
        <v>105</v>
      </c>
      <c r="B1" s="314" t="s">
        <v>106</v>
      </c>
      <c r="C1" s="314" t="s">
        <v>107</v>
      </c>
      <c r="D1" s="314" t="s">
        <v>627</v>
      </c>
      <c r="E1" s="315" t="s">
        <v>108</v>
      </c>
      <c r="F1" s="316" t="s">
        <v>628</v>
      </c>
      <c r="G1" s="316" t="s">
        <v>629</v>
      </c>
      <c r="H1" s="144" t="s">
        <v>111</v>
      </c>
      <c r="I1" s="144" t="s">
        <v>29</v>
      </c>
      <c r="J1" s="144" t="s">
        <v>112</v>
      </c>
      <c r="K1" s="144" t="s">
        <v>40</v>
      </c>
      <c r="L1" s="144" t="s">
        <v>113</v>
      </c>
      <c r="M1" s="144" t="s">
        <v>25</v>
      </c>
      <c r="N1" s="144" t="s">
        <v>114</v>
      </c>
      <c r="O1" s="144" t="s">
        <v>41</v>
      </c>
      <c r="P1" s="144" t="s">
        <v>115</v>
      </c>
      <c r="Q1" s="144" t="s">
        <v>39</v>
      </c>
      <c r="R1" s="144" t="s">
        <v>116</v>
      </c>
      <c r="S1" s="144" t="s">
        <v>32</v>
      </c>
      <c r="T1" s="144" t="s">
        <v>117</v>
      </c>
      <c r="U1" s="144" t="s">
        <v>36</v>
      </c>
      <c r="V1" s="144" t="s">
        <v>118</v>
      </c>
      <c r="W1" s="144" t="s">
        <v>53</v>
      </c>
      <c r="X1" s="144" t="s">
        <v>119</v>
      </c>
      <c r="Y1" s="144" t="s">
        <v>54</v>
      </c>
      <c r="Z1" s="144" t="s">
        <v>120</v>
      </c>
      <c r="AA1" s="144" t="s">
        <v>26</v>
      </c>
      <c r="AB1" s="144" t="s">
        <v>121</v>
      </c>
      <c r="AC1" s="144" t="s">
        <v>55</v>
      </c>
      <c r="AD1" s="144" t="s">
        <v>122</v>
      </c>
      <c r="AE1" s="144" t="s">
        <v>56</v>
      </c>
      <c r="AF1" s="145" t="s">
        <v>123</v>
      </c>
      <c r="AG1" s="145" t="s">
        <v>42</v>
      </c>
      <c r="AH1" s="144" t="s">
        <v>630</v>
      </c>
      <c r="AI1" s="144" t="s">
        <v>57</v>
      </c>
      <c r="AJ1" s="144" t="s">
        <v>125</v>
      </c>
      <c r="AK1" s="144" t="s">
        <v>27</v>
      </c>
      <c r="AL1" s="144" t="s">
        <v>126</v>
      </c>
      <c r="AM1" s="144" t="s">
        <v>38</v>
      </c>
      <c r="AN1" s="144" t="s">
        <v>127</v>
      </c>
      <c r="AO1" s="144" t="s">
        <v>31</v>
      </c>
      <c r="AP1" s="144" t="s">
        <v>128</v>
      </c>
      <c r="AQ1" s="144" t="s">
        <v>30</v>
      </c>
    </row>
    <row r="2" ht="288.75" customHeight="1">
      <c r="A2" s="317" t="s">
        <v>631</v>
      </c>
      <c r="B2" s="317" t="s">
        <v>632</v>
      </c>
      <c r="C2" s="318" t="s">
        <v>633</v>
      </c>
      <c r="D2" s="318" t="s">
        <v>634</v>
      </c>
      <c r="E2" s="318">
        <v>1.0</v>
      </c>
      <c r="F2" s="319"/>
      <c r="G2" s="320" t="s">
        <v>635</v>
      </c>
      <c r="H2" s="321" t="s">
        <v>636</v>
      </c>
      <c r="I2" s="270">
        <v>1.0</v>
      </c>
      <c r="J2" s="301" t="s">
        <v>637</v>
      </c>
      <c r="K2" s="270">
        <v>0.0</v>
      </c>
      <c r="L2" s="129" t="s">
        <v>638</v>
      </c>
      <c r="M2" s="270">
        <v>1.0</v>
      </c>
      <c r="N2" s="301" t="s">
        <v>639</v>
      </c>
      <c r="O2" s="270">
        <v>0.0</v>
      </c>
      <c r="P2" s="322" t="s">
        <v>640</v>
      </c>
      <c r="Q2" s="129">
        <v>0.0</v>
      </c>
      <c r="R2" s="129" t="s">
        <v>641</v>
      </c>
      <c r="S2" s="270">
        <v>1.0</v>
      </c>
      <c r="T2" s="301" t="s">
        <v>642</v>
      </c>
      <c r="U2" s="270">
        <v>1.0</v>
      </c>
      <c r="V2" s="129" t="s">
        <v>643</v>
      </c>
      <c r="W2" s="270">
        <v>1.0</v>
      </c>
      <c r="X2" s="301" t="s">
        <v>644</v>
      </c>
      <c r="Y2" s="270">
        <v>1.0</v>
      </c>
      <c r="Z2" s="129" t="s">
        <v>645</v>
      </c>
      <c r="AA2" s="270">
        <v>1.0</v>
      </c>
      <c r="AB2" s="129" t="s">
        <v>646</v>
      </c>
      <c r="AC2" s="270">
        <v>1.0</v>
      </c>
      <c r="AD2" s="321" t="s">
        <v>647</v>
      </c>
      <c r="AE2" s="270">
        <v>0.0</v>
      </c>
      <c r="AF2" s="323" t="s">
        <v>648</v>
      </c>
      <c r="AG2" s="323">
        <v>0.0</v>
      </c>
      <c r="AH2" s="129" t="s">
        <v>649</v>
      </c>
      <c r="AI2" s="270">
        <v>1.0</v>
      </c>
      <c r="AJ2" s="301" t="s">
        <v>650</v>
      </c>
      <c r="AK2" s="270">
        <v>1.0</v>
      </c>
      <c r="AL2" s="301" t="s">
        <v>651</v>
      </c>
      <c r="AM2" s="270">
        <v>1.0</v>
      </c>
      <c r="AN2" s="301" t="s">
        <v>652</v>
      </c>
      <c r="AO2" s="270">
        <v>1.0</v>
      </c>
      <c r="AP2" s="129" t="s">
        <v>653</v>
      </c>
      <c r="AQ2" s="270">
        <v>1.0</v>
      </c>
    </row>
    <row r="3">
      <c r="A3" s="109"/>
      <c r="B3" s="114"/>
      <c r="C3" s="318" t="s">
        <v>654</v>
      </c>
      <c r="D3" s="318" t="s">
        <v>655</v>
      </c>
      <c r="E3" s="318">
        <v>2.0</v>
      </c>
      <c r="F3" s="319"/>
      <c r="G3" s="320" t="s">
        <v>656</v>
      </c>
      <c r="H3" s="191" t="s">
        <v>657</v>
      </c>
      <c r="I3" s="187">
        <v>2.0</v>
      </c>
      <c r="J3" s="202" t="s">
        <v>658</v>
      </c>
      <c r="K3" s="187">
        <v>0.0</v>
      </c>
      <c r="L3" s="259" t="s">
        <v>659</v>
      </c>
      <c r="M3" s="181">
        <v>2.0</v>
      </c>
      <c r="N3" s="202" t="s">
        <v>660</v>
      </c>
      <c r="O3" s="187">
        <v>0.0</v>
      </c>
      <c r="P3" s="189" t="s">
        <v>661</v>
      </c>
      <c r="Q3" s="181">
        <v>2.0</v>
      </c>
      <c r="R3" s="324" t="s">
        <v>662</v>
      </c>
      <c r="S3" s="181">
        <v>2.0</v>
      </c>
      <c r="T3" s="202" t="s">
        <v>663</v>
      </c>
      <c r="U3" s="187">
        <v>1.5</v>
      </c>
      <c r="V3" s="191" t="s">
        <v>664</v>
      </c>
      <c r="W3" s="187">
        <v>1.5</v>
      </c>
      <c r="X3" s="191" t="s">
        <v>665</v>
      </c>
      <c r="Y3" s="187">
        <v>1.5</v>
      </c>
      <c r="Z3" s="191" t="s">
        <v>666</v>
      </c>
      <c r="AA3" s="187">
        <v>2.0</v>
      </c>
      <c r="AB3" s="325" t="s">
        <v>667</v>
      </c>
      <c r="AC3" s="187">
        <v>1.5</v>
      </c>
      <c r="AD3" s="325" t="s">
        <v>667</v>
      </c>
      <c r="AE3" s="187">
        <v>1.5</v>
      </c>
      <c r="AF3" s="323" t="s">
        <v>668</v>
      </c>
      <c r="AG3" s="323">
        <v>0.0</v>
      </c>
      <c r="AH3" s="191" t="s">
        <v>669</v>
      </c>
      <c r="AI3" s="326">
        <v>1.5</v>
      </c>
      <c r="AJ3" s="289" t="s">
        <v>670</v>
      </c>
      <c r="AK3" s="187">
        <v>1.5</v>
      </c>
      <c r="AL3" s="325" t="s">
        <v>671</v>
      </c>
      <c r="AM3" s="187">
        <v>1.0</v>
      </c>
      <c r="AN3" s="325" t="s">
        <v>672</v>
      </c>
      <c r="AO3" s="187">
        <v>1.5</v>
      </c>
      <c r="AP3" s="172" t="s">
        <v>673</v>
      </c>
      <c r="AQ3" s="187">
        <v>2.0</v>
      </c>
    </row>
    <row r="4" ht="402.0" customHeight="1">
      <c r="A4" s="109"/>
      <c r="B4" s="317" t="s">
        <v>674</v>
      </c>
      <c r="C4" s="318" t="s">
        <v>675</v>
      </c>
      <c r="D4" s="318" t="s">
        <v>676</v>
      </c>
      <c r="E4" s="318">
        <v>1.0</v>
      </c>
      <c r="F4" s="319"/>
      <c r="G4" s="320" t="s">
        <v>677</v>
      </c>
      <c r="H4" s="168" t="s">
        <v>678</v>
      </c>
      <c r="I4" s="166">
        <v>0.5</v>
      </c>
      <c r="J4" s="167" t="s">
        <v>679</v>
      </c>
      <c r="K4" s="166">
        <v>0.0</v>
      </c>
      <c r="L4" s="169" t="s">
        <v>680</v>
      </c>
      <c r="M4" s="166">
        <v>1.0</v>
      </c>
      <c r="N4" s="167" t="s">
        <v>196</v>
      </c>
      <c r="O4" s="166">
        <v>0.0</v>
      </c>
      <c r="P4" s="327" t="s">
        <v>681</v>
      </c>
      <c r="Q4" s="166">
        <v>0.0</v>
      </c>
      <c r="R4" s="165" t="s">
        <v>682</v>
      </c>
      <c r="S4" s="166">
        <v>0.5</v>
      </c>
      <c r="T4" s="167" t="s">
        <v>683</v>
      </c>
      <c r="U4" s="166">
        <v>0.5</v>
      </c>
      <c r="V4" s="168" t="s">
        <v>684</v>
      </c>
      <c r="W4" s="166">
        <v>0.25</v>
      </c>
      <c r="X4" s="273" t="s">
        <v>685</v>
      </c>
      <c r="Y4" s="166">
        <v>0.0</v>
      </c>
      <c r="Z4" s="328" t="s">
        <v>686</v>
      </c>
      <c r="AA4" s="166">
        <v>1.0</v>
      </c>
      <c r="AB4" s="175" t="s">
        <v>687</v>
      </c>
      <c r="AC4" s="176">
        <v>0.5</v>
      </c>
      <c r="AD4" s="131" t="s">
        <v>688</v>
      </c>
      <c r="AE4" s="234">
        <v>0.5</v>
      </c>
      <c r="AF4" s="323" t="s">
        <v>134</v>
      </c>
      <c r="AG4" s="323">
        <v>0.0</v>
      </c>
      <c r="AH4" s="165" t="s">
        <v>689</v>
      </c>
      <c r="AI4" s="166">
        <v>0.75</v>
      </c>
      <c r="AJ4" s="329" t="s">
        <v>690</v>
      </c>
      <c r="AK4" s="330">
        <v>0.25</v>
      </c>
      <c r="AL4" s="180" t="s">
        <v>691</v>
      </c>
      <c r="AM4" s="181">
        <v>0.5</v>
      </c>
      <c r="AN4" s="168" t="s">
        <v>692</v>
      </c>
      <c r="AO4" s="166">
        <v>0.25</v>
      </c>
      <c r="AP4" s="167" t="s">
        <v>693</v>
      </c>
      <c r="AQ4" s="166">
        <v>0.0</v>
      </c>
    </row>
    <row r="5">
      <c r="A5" s="109"/>
      <c r="B5" s="109"/>
      <c r="C5" s="318" t="s">
        <v>694</v>
      </c>
      <c r="D5" s="318"/>
      <c r="E5" s="318">
        <v>1.0</v>
      </c>
      <c r="F5" s="331"/>
      <c r="G5" s="207" t="s">
        <v>695</v>
      </c>
      <c r="H5" s="332" t="s">
        <v>696</v>
      </c>
      <c r="I5" s="185">
        <v>0.25</v>
      </c>
      <c r="J5" s="167" t="s">
        <v>134</v>
      </c>
      <c r="K5" s="166">
        <v>0.0</v>
      </c>
      <c r="L5" s="174" t="s">
        <v>697</v>
      </c>
      <c r="M5" s="166">
        <v>1.0</v>
      </c>
      <c r="N5" s="167" t="s">
        <v>196</v>
      </c>
      <c r="O5" s="166">
        <v>0.0</v>
      </c>
      <c r="P5" s="167" t="s">
        <v>196</v>
      </c>
      <c r="Q5" s="166">
        <v>0.0</v>
      </c>
      <c r="R5" s="167" t="s">
        <v>698</v>
      </c>
      <c r="S5" s="166">
        <v>0.25</v>
      </c>
      <c r="T5" s="167" t="s">
        <v>196</v>
      </c>
      <c r="U5" s="166">
        <v>0.0</v>
      </c>
      <c r="V5" s="333" t="s">
        <v>699</v>
      </c>
      <c r="W5" s="177">
        <v>0.25</v>
      </c>
      <c r="X5" s="167" t="s">
        <v>700</v>
      </c>
      <c r="Y5" s="166">
        <v>0.0</v>
      </c>
      <c r="Z5" s="174" t="s">
        <v>701</v>
      </c>
      <c r="AA5" s="166">
        <v>1.0</v>
      </c>
      <c r="AB5" s="273" t="s">
        <v>702</v>
      </c>
      <c r="AC5" s="166">
        <v>0.0</v>
      </c>
      <c r="AD5" s="216" t="s">
        <v>703</v>
      </c>
      <c r="AE5" s="216">
        <v>0.25</v>
      </c>
      <c r="AF5" s="323" t="s">
        <v>134</v>
      </c>
      <c r="AG5" s="323">
        <v>0.0</v>
      </c>
      <c r="AH5" s="327" t="s">
        <v>704</v>
      </c>
      <c r="AI5" s="166">
        <v>1.0</v>
      </c>
      <c r="AJ5" s="189" t="s">
        <v>705</v>
      </c>
      <c r="AK5" s="179">
        <v>1.0</v>
      </c>
      <c r="AL5" s="165" t="s">
        <v>706</v>
      </c>
      <c r="AM5" s="166">
        <v>0.25</v>
      </c>
      <c r="AN5" s="169" t="s">
        <v>707</v>
      </c>
      <c r="AO5" s="166">
        <v>0.25</v>
      </c>
      <c r="AP5" s="167" t="s">
        <v>708</v>
      </c>
      <c r="AQ5" s="166">
        <v>0.0</v>
      </c>
    </row>
    <row r="6">
      <c r="A6" s="109"/>
      <c r="B6" s="114"/>
      <c r="C6" s="318" t="s">
        <v>709</v>
      </c>
      <c r="D6" s="318"/>
      <c r="E6" s="318">
        <v>1.0</v>
      </c>
      <c r="F6" s="331"/>
      <c r="G6" s="207" t="s">
        <v>710</v>
      </c>
      <c r="H6" s="169" t="s">
        <v>711</v>
      </c>
      <c r="I6" s="166">
        <v>1.0</v>
      </c>
      <c r="J6" s="167" t="s">
        <v>134</v>
      </c>
      <c r="K6" s="166">
        <v>0.0</v>
      </c>
      <c r="L6" s="169" t="s">
        <v>712</v>
      </c>
      <c r="M6" s="166">
        <v>0.75</v>
      </c>
      <c r="N6" s="167" t="s">
        <v>196</v>
      </c>
      <c r="O6" s="166">
        <v>0.0</v>
      </c>
      <c r="P6" s="221" t="s">
        <v>713</v>
      </c>
      <c r="Q6" s="177">
        <v>0.0</v>
      </c>
      <c r="R6" s="165" t="s">
        <v>714</v>
      </c>
      <c r="S6" s="166">
        <v>0.0</v>
      </c>
      <c r="T6" s="167" t="s">
        <v>715</v>
      </c>
      <c r="U6" s="166">
        <v>0.0</v>
      </c>
      <c r="V6" s="169" t="s">
        <v>716</v>
      </c>
      <c r="W6" s="166">
        <v>0.0</v>
      </c>
      <c r="X6" s="333" t="s">
        <v>717</v>
      </c>
      <c r="Y6" s="334">
        <v>0.0</v>
      </c>
      <c r="Z6" s="174" t="s">
        <v>718</v>
      </c>
      <c r="AA6" s="166">
        <v>1.0</v>
      </c>
      <c r="AB6" s="167" t="s">
        <v>196</v>
      </c>
      <c r="AC6" s="166">
        <v>0.0</v>
      </c>
      <c r="AD6" s="169" t="s">
        <v>719</v>
      </c>
      <c r="AE6" s="166">
        <v>0.5</v>
      </c>
      <c r="AF6" s="323" t="s">
        <v>182</v>
      </c>
      <c r="AG6" s="323">
        <v>0.0</v>
      </c>
      <c r="AH6" s="335" t="s">
        <v>720</v>
      </c>
      <c r="AI6" s="275">
        <v>0.75</v>
      </c>
      <c r="AJ6" s="336" t="s">
        <v>721</v>
      </c>
      <c r="AK6" s="181">
        <v>0.75</v>
      </c>
      <c r="AL6" s="167" t="s">
        <v>196</v>
      </c>
      <c r="AM6" s="166">
        <v>0.0</v>
      </c>
      <c r="AN6" s="169" t="s">
        <v>722</v>
      </c>
      <c r="AO6" s="166">
        <v>0.5</v>
      </c>
      <c r="AP6" s="337" t="s">
        <v>723</v>
      </c>
      <c r="AQ6" s="185">
        <v>0.75</v>
      </c>
    </row>
    <row r="7">
      <c r="A7" s="109"/>
      <c r="B7" s="338" t="s">
        <v>724</v>
      </c>
      <c r="C7" s="318" t="s">
        <v>725</v>
      </c>
      <c r="D7" s="318"/>
      <c r="E7" s="318">
        <v>2.0</v>
      </c>
      <c r="F7" s="331"/>
      <c r="G7" s="207" t="s">
        <v>726</v>
      </c>
      <c r="H7" s="296" t="s">
        <v>727</v>
      </c>
      <c r="I7" s="181">
        <v>1.0</v>
      </c>
      <c r="J7" s="281" t="s">
        <v>728</v>
      </c>
      <c r="K7" s="193">
        <v>0.5</v>
      </c>
      <c r="L7" s="191" t="s">
        <v>729</v>
      </c>
      <c r="M7" s="187">
        <v>1.0</v>
      </c>
      <c r="N7" s="202" t="s">
        <v>196</v>
      </c>
      <c r="O7" s="187">
        <v>0.0</v>
      </c>
      <c r="P7" s="172" t="s">
        <v>730</v>
      </c>
      <c r="Q7" s="187">
        <v>0.0</v>
      </c>
      <c r="R7" s="202" t="s">
        <v>196</v>
      </c>
      <c r="S7" s="187">
        <v>0.0</v>
      </c>
      <c r="T7" s="202" t="s">
        <v>731</v>
      </c>
      <c r="U7" s="187">
        <v>0.0</v>
      </c>
      <c r="V7" s="325" t="s">
        <v>732</v>
      </c>
      <c r="W7" s="187">
        <v>1.5</v>
      </c>
      <c r="X7" s="339" t="s">
        <v>733</v>
      </c>
      <c r="Y7" s="181">
        <v>1.5</v>
      </c>
      <c r="Z7" s="191" t="s">
        <v>734</v>
      </c>
      <c r="AA7" s="185">
        <v>1.0</v>
      </c>
      <c r="AB7" s="180" t="s">
        <v>735</v>
      </c>
      <c r="AC7" s="181">
        <v>1.0</v>
      </c>
      <c r="AD7" s="191" t="s">
        <v>736</v>
      </c>
      <c r="AE7" s="187">
        <v>1.0</v>
      </c>
      <c r="AF7" s="323" t="s">
        <v>737</v>
      </c>
      <c r="AG7" s="323">
        <v>0.0</v>
      </c>
      <c r="AH7" s="172" t="s">
        <v>738</v>
      </c>
      <c r="AI7" s="185">
        <v>1.5</v>
      </c>
      <c r="AJ7" s="202" t="s">
        <v>739</v>
      </c>
      <c r="AK7" s="187">
        <v>0.0</v>
      </c>
      <c r="AL7" s="340" t="s">
        <v>740</v>
      </c>
      <c r="AM7" s="187">
        <v>0.0</v>
      </c>
      <c r="AN7" s="191" t="s">
        <v>741</v>
      </c>
      <c r="AO7" s="187">
        <v>1.5</v>
      </c>
      <c r="AP7" s="325" t="s">
        <v>742</v>
      </c>
      <c r="AQ7" s="187">
        <v>1.0</v>
      </c>
    </row>
    <row r="8">
      <c r="A8" s="109"/>
      <c r="B8" s="164"/>
      <c r="C8" s="318" t="s">
        <v>743</v>
      </c>
      <c r="D8" s="318"/>
      <c r="E8" s="318">
        <v>2.0</v>
      </c>
      <c r="F8" s="331"/>
      <c r="G8" s="207" t="s">
        <v>744</v>
      </c>
      <c r="H8" s="180" t="s">
        <v>745</v>
      </c>
      <c r="I8" s="181">
        <v>2.0</v>
      </c>
      <c r="J8" s="296" t="s">
        <v>746</v>
      </c>
      <c r="K8" s="193">
        <v>0.5</v>
      </c>
      <c r="L8" s="296" t="s">
        <v>747</v>
      </c>
      <c r="M8" s="181">
        <v>2.0</v>
      </c>
      <c r="N8" s="281" t="s">
        <v>748</v>
      </c>
      <c r="O8" s="193">
        <v>0.5</v>
      </c>
      <c r="P8" s="281" t="s">
        <v>749</v>
      </c>
      <c r="Q8" s="181">
        <v>1.0</v>
      </c>
      <c r="R8" s="131" t="s">
        <v>750</v>
      </c>
      <c r="S8" s="185">
        <v>0.5</v>
      </c>
      <c r="T8" s="172" t="s">
        <v>751</v>
      </c>
      <c r="U8" s="185">
        <v>0.5</v>
      </c>
      <c r="V8" s="325" t="s">
        <v>752</v>
      </c>
      <c r="W8" s="187">
        <v>0.5</v>
      </c>
      <c r="X8" s="172" t="s">
        <v>196</v>
      </c>
      <c r="Y8" s="185">
        <v>0.0</v>
      </c>
      <c r="Z8" s="131" t="s">
        <v>753</v>
      </c>
      <c r="AA8" s="234">
        <v>1.0</v>
      </c>
      <c r="AB8" s="325" t="s">
        <v>754</v>
      </c>
      <c r="AC8" s="187">
        <v>0.5</v>
      </c>
      <c r="AD8" s="191" t="s">
        <v>755</v>
      </c>
      <c r="AE8" s="187">
        <v>0.5</v>
      </c>
      <c r="AF8" s="323" t="s">
        <v>756</v>
      </c>
      <c r="AG8" s="323">
        <v>0.0</v>
      </c>
      <c r="AH8" s="191" t="s">
        <v>757</v>
      </c>
      <c r="AI8" s="187">
        <v>2.0</v>
      </c>
      <c r="AJ8" s="191" t="s">
        <v>758</v>
      </c>
      <c r="AK8" s="187">
        <v>1.5</v>
      </c>
      <c r="AL8" s="202" t="s">
        <v>134</v>
      </c>
      <c r="AM8" s="187">
        <v>0.0</v>
      </c>
      <c r="AN8" s="325" t="s">
        <v>759</v>
      </c>
      <c r="AO8" s="187">
        <v>1.0</v>
      </c>
      <c r="AP8" s="191" t="s">
        <v>760</v>
      </c>
      <c r="AQ8" s="187">
        <v>2.0</v>
      </c>
    </row>
    <row r="9" ht="409.5" customHeight="1">
      <c r="A9" s="109"/>
      <c r="B9" s="164"/>
      <c r="C9" s="318" t="s">
        <v>761</v>
      </c>
      <c r="D9" s="318" t="s">
        <v>762</v>
      </c>
      <c r="E9" s="318">
        <v>1.5</v>
      </c>
      <c r="F9" s="319"/>
      <c r="G9" s="320" t="s">
        <v>763</v>
      </c>
      <c r="H9" s="189" t="s">
        <v>764</v>
      </c>
      <c r="I9" s="181">
        <v>1.5</v>
      </c>
      <c r="J9" s="189" t="s">
        <v>765</v>
      </c>
      <c r="K9" s="181">
        <v>1.0</v>
      </c>
      <c r="L9" s="191" t="s">
        <v>766</v>
      </c>
      <c r="M9" s="187">
        <v>1.5</v>
      </c>
      <c r="N9" s="202" t="s">
        <v>196</v>
      </c>
      <c r="O9" s="187">
        <v>0.0</v>
      </c>
      <c r="P9" s="202" t="s">
        <v>196</v>
      </c>
      <c r="Q9" s="187">
        <v>0.0</v>
      </c>
      <c r="R9" s="200" t="s">
        <v>767</v>
      </c>
      <c r="S9" s="185">
        <v>1.0</v>
      </c>
      <c r="T9" s="172" t="s">
        <v>768</v>
      </c>
      <c r="U9" s="185">
        <v>0.0</v>
      </c>
      <c r="V9" s="195" t="s">
        <v>769</v>
      </c>
      <c r="W9" s="179">
        <v>1.0</v>
      </c>
      <c r="X9" s="202" t="s">
        <v>770</v>
      </c>
      <c r="Y9" s="187">
        <v>0.0</v>
      </c>
      <c r="Z9" s="191" t="s">
        <v>771</v>
      </c>
      <c r="AA9" s="187">
        <v>1.0</v>
      </c>
      <c r="AB9" s="172" t="s">
        <v>772</v>
      </c>
      <c r="AC9" s="187">
        <v>1.0</v>
      </c>
      <c r="AD9" s="191" t="s">
        <v>773</v>
      </c>
      <c r="AE9" s="187">
        <v>1.0</v>
      </c>
      <c r="AF9" s="323" t="s">
        <v>134</v>
      </c>
      <c r="AG9" s="323">
        <v>0.0</v>
      </c>
      <c r="AH9" s="131" t="s">
        <v>774</v>
      </c>
      <c r="AI9" s="234">
        <v>1.5</v>
      </c>
      <c r="AJ9" s="172" t="s">
        <v>775</v>
      </c>
      <c r="AK9" s="187">
        <v>1.0</v>
      </c>
      <c r="AL9" s="200" t="s">
        <v>776</v>
      </c>
      <c r="AM9" s="234">
        <v>0.5</v>
      </c>
      <c r="AN9" s="200" t="s">
        <v>777</v>
      </c>
      <c r="AO9" s="234">
        <v>0.5</v>
      </c>
      <c r="AP9" s="180" t="s">
        <v>778</v>
      </c>
      <c r="AQ9" s="181">
        <v>1.5</v>
      </c>
    </row>
    <row r="10">
      <c r="A10" s="109"/>
      <c r="B10" s="170"/>
      <c r="C10" s="318" t="s">
        <v>779</v>
      </c>
      <c r="D10" s="318" t="s">
        <v>780</v>
      </c>
      <c r="E10" s="318">
        <v>1.0</v>
      </c>
      <c r="F10" s="319"/>
      <c r="G10" s="320" t="s">
        <v>781</v>
      </c>
      <c r="H10" s="202" t="s">
        <v>782</v>
      </c>
      <c r="I10" s="187">
        <v>1.0</v>
      </c>
      <c r="J10" s="202" t="s">
        <v>134</v>
      </c>
      <c r="K10" s="187">
        <v>0.0</v>
      </c>
      <c r="L10" s="191" t="s">
        <v>783</v>
      </c>
      <c r="M10" s="187">
        <v>1.0</v>
      </c>
      <c r="N10" s="202" t="s">
        <v>196</v>
      </c>
      <c r="O10" s="187">
        <v>0.0</v>
      </c>
      <c r="P10" s="202" t="s">
        <v>196</v>
      </c>
      <c r="Q10" s="187">
        <v>0.0</v>
      </c>
      <c r="R10" s="202" t="s">
        <v>196</v>
      </c>
      <c r="S10" s="187">
        <v>0.0</v>
      </c>
      <c r="T10" s="202" t="s">
        <v>134</v>
      </c>
      <c r="U10" s="187">
        <v>0.0</v>
      </c>
      <c r="V10" s="202" t="s">
        <v>134</v>
      </c>
      <c r="W10" s="187">
        <v>0.0</v>
      </c>
      <c r="X10" s="202" t="s">
        <v>784</v>
      </c>
      <c r="Y10" s="187">
        <v>0.0</v>
      </c>
      <c r="Z10" s="191" t="s">
        <v>785</v>
      </c>
      <c r="AA10" s="187">
        <v>1.0</v>
      </c>
      <c r="AB10" s="202" t="s">
        <v>134</v>
      </c>
      <c r="AC10" s="187">
        <v>0.0</v>
      </c>
      <c r="AD10" s="191" t="s">
        <v>786</v>
      </c>
      <c r="AE10" s="187">
        <v>1.0</v>
      </c>
      <c r="AF10" s="323" t="s">
        <v>134</v>
      </c>
      <c r="AG10" s="323">
        <v>0.0</v>
      </c>
      <c r="AH10" s="191" t="s">
        <v>787</v>
      </c>
      <c r="AI10" s="187">
        <v>1.0</v>
      </c>
      <c r="AJ10" s="202" t="s">
        <v>788</v>
      </c>
      <c r="AK10" s="187">
        <v>1.0</v>
      </c>
      <c r="AL10" s="202" t="s">
        <v>134</v>
      </c>
      <c r="AM10" s="187">
        <v>0.0</v>
      </c>
      <c r="AN10" s="202" t="s">
        <v>789</v>
      </c>
      <c r="AO10" s="187">
        <v>0.25</v>
      </c>
      <c r="AP10" s="191" t="s">
        <v>790</v>
      </c>
      <c r="AQ10" s="187">
        <v>0.25</v>
      </c>
    </row>
    <row r="11">
      <c r="A11" s="109"/>
      <c r="B11" s="317" t="s">
        <v>791</v>
      </c>
      <c r="C11" s="318" t="s">
        <v>792</v>
      </c>
      <c r="D11" s="318" t="s">
        <v>793</v>
      </c>
      <c r="E11" s="318">
        <v>2.0</v>
      </c>
      <c r="F11" s="319"/>
      <c r="G11" s="320" t="s">
        <v>794</v>
      </c>
      <c r="H11" s="172" t="s">
        <v>795</v>
      </c>
      <c r="I11" s="185">
        <v>0.6</v>
      </c>
      <c r="J11" s="202" t="s">
        <v>796</v>
      </c>
      <c r="K11" s="187">
        <v>0.0</v>
      </c>
      <c r="L11" s="189" t="s">
        <v>797</v>
      </c>
      <c r="M11" s="189">
        <v>1.0</v>
      </c>
      <c r="N11" s="341" t="s">
        <v>798</v>
      </c>
      <c r="O11" s="187">
        <v>0.0</v>
      </c>
      <c r="P11" s="189" t="s">
        <v>799</v>
      </c>
      <c r="Q11" s="181">
        <v>0.2</v>
      </c>
      <c r="R11" s="342" t="s">
        <v>800</v>
      </c>
      <c r="S11" s="181">
        <v>1.0</v>
      </c>
      <c r="T11" s="172" t="s">
        <v>801</v>
      </c>
      <c r="U11" s="185">
        <v>0.0</v>
      </c>
      <c r="V11" s="172" t="s">
        <v>802</v>
      </c>
      <c r="W11" s="187">
        <v>0.6</v>
      </c>
      <c r="X11" s="195" t="s">
        <v>803</v>
      </c>
      <c r="Y11" s="181">
        <v>0.2</v>
      </c>
      <c r="Z11" s="191" t="s">
        <v>804</v>
      </c>
      <c r="AA11" s="187">
        <v>1.0</v>
      </c>
      <c r="AB11" s="172" t="s">
        <v>805</v>
      </c>
      <c r="AC11" s="185">
        <v>0.2</v>
      </c>
      <c r="AD11" s="180" t="s">
        <v>806</v>
      </c>
      <c r="AE11" s="181">
        <v>0.6</v>
      </c>
      <c r="AF11" s="323" t="s">
        <v>196</v>
      </c>
      <c r="AG11" s="323">
        <v>0.0</v>
      </c>
      <c r="AH11" s="191" t="s">
        <v>807</v>
      </c>
      <c r="AI11" s="187">
        <v>1.0</v>
      </c>
      <c r="AJ11" s="189" t="s">
        <v>808</v>
      </c>
      <c r="AK11" s="181">
        <v>1.0</v>
      </c>
      <c r="AL11" s="200" t="s">
        <v>809</v>
      </c>
      <c r="AM11" s="234">
        <v>0.2</v>
      </c>
      <c r="AN11" s="202" t="s">
        <v>810</v>
      </c>
      <c r="AO11" s="187">
        <v>1.0</v>
      </c>
      <c r="AP11" s="172" t="s">
        <v>811</v>
      </c>
      <c r="AQ11" s="187">
        <v>1.0</v>
      </c>
    </row>
    <row r="12">
      <c r="A12" s="109"/>
      <c r="B12" s="109"/>
      <c r="C12" s="318" t="s">
        <v>812</v>
      </c>
      <c r="D12" s="318"/>
      <c r="E12" s="318">
        <v>1.0</v>
      </c>
      <c r="F12" s="319"/>
      <c r="G12" s="343" t="s">
        <v>813</v>
      </c>
      <c r="H12" s="202" t="s">
        <v>134</v>
      </c>
      <c r="I12" s="187">
        <v>0.0</v>
      </c>
      <c r="J12" s="202" t="s">
        <v>134</v>
      </c>
      <c r="K12" s="187">
        <v>0.0</v>
      </c>
      <c r="L12" s="202" t="s">
        <v>134</v>
      </c>
      <c r="M12" s="187">
        <v>0.0</v>
      </c>
      <c r="N12" s="202" t="s">
        <v>196</v>
      </c>
      <c r="O12" s="187">
        <v>0.0</v>
      </c>
      <c r="P12" s="202" t="s">
        <v>196</v>
      </c>
      <c r="Q12" s="187">
        <v>0.0</v>
      </c>
      <c r="R12" s="221" t="s">
        <v>814</v>
      </c>
      <c r="S12" s="185">
        <v>0.25</v>
      </c>
      <c r="T12" s="172" t="s">
        <v>303</v>
      </c>
      <c r="U12" s="185">
        <v>0.5</v>
      </c>
      <c r="V12" s="202" t="s">
        <v>815</v>
      </c>
      <c r="W12" s="187">
        <v>0.0</v>
      </c>
      <c r="X12" s="185" t="s">
        <v>816</v>
      </c>
      <c r="Y12" s="185">
        <v>0.0</v>
      </c>
      <c r="Z12" s="131" t="s">
        <v>817</v>
      </c>
      <c r="AA12" s="234">
        <v>0.5</v>
      </c>
      <c r="AB12" s="202" t="s">
        <v>134</v>
      </c>
      <c r="AC12" s="187">
        <v>0.0</v>
      </c>
      <c r="AD12" s="200" t="s">
        <v>818</v>
      </c>
      <c r="AE12" s="234">
        <v>0.25</v>
      </c>
      <c r="AF12" s="323" t="s">
        <v>134</v>
      </c>
      <c r="AG12" s="323">
        <v>0.0</v>
      </c>
      <c r="AH12" s="189" t="s">
        <v>819</v>
      </c>
      <c r="AI12" s="181">
        <v>1.0</v>
      </c>
      <c r="AJ12" s="202" t="s">
        <v>820</v>
      </c>
      <c r="AK12" s="187">
        <v>0.0</v>
      </c>
      <c r="AL12" s="202" t="s">
        <v>821</v>
      </c>
      <c r="AM12" s="187">
        <v>0.0</v>
      </c>
      <c r="AN12" s="172" t="s">
        <v>822</v>
      </c>
      <c r="AO12" s="185">
        <v>1.0</v>
      </c>
      <c r="AP12" s="189" t="s">
        <v>823</v>
      </c>
      <c r="AQ12" s="181">
        <v>0.5</v>
      </c>
    </row>
    <row r="13">
      <c r="A13" s="114"/>
      <c r="B13" s="114"/>
      <c r="C13" s="318" t="s">
        <v>824</v>
      </c>
      <c r="D13" s="318" t="s">
        <v>825</v>
      </c>
      <c r="E13" s="318">
        <v>2.0</v>
      </c>
      <c r="F13" s="319"/>
      <c r="G13" s="343" t="s">
        <v>826</v>
      </c>
      <c r="H13" s="202" t="s">
        <v>134</v>
      </c>
      <c r="I13" s="187">
        <v>0.0</v>
      </c>
      <c r="J13" s="202" t="s">
        <v>134</v>
      </c>
      <c r="K13" s="187">
        <v>0.0</v>
      </c>
      <c r="L13" s="172" t="s">
        <v>827</v>
      </c>
      <c r="M13" s="187">
        <v>0.5</v>
      </c>
      <c r="N13" s="202" t="s">
        <v>196</v>
      </c>
      <c r="O13" s="187">
        <v>0.0</v>
      </c>
      <c r="P13" s="202" t="s">
        <v>196</v>
      </c>
      <c r="Q13" s="187">
        <v>0.0</v>
      </c>
      <c r="R13" s="191" t="s">
        <v>828</v>
      </c>
      <c r="S13" s="187">
        <v>1.0</v>
      </c>
      <c r="T13" s="202" t="s">
        <v>134</v>
      </c>
      <c r="U13" s="187">
        <v>0.0</v>
      </c>
      <c r="V13" s="191" t="s">
        <v>829</v>
      </c>
      <c r="W13" s="187">
        <v>0.0</v>
      </c>
      <c r="X13" s="172" t="s">
        <v>134</v>
      </c>
      <c r="Y13" s="185">
        <v>0.0</v>
      </c>
      <c r="Z13" s="191" t="s">
        <v>830</v>
      </c>
      <c r="AA13" s="187">
        <v>0.5</v>
      </c>
      <c r="AB13" s="202" t="s">
        <v>134</v>
      </c>
      <c r="AC13" s="187">
        <v>0.0</v>
      </c>
      <c r="AD13" s="202" t="s">
        <v>134</v>
      </c>
      <c r="AE13" s="187">
        <v>0.0</v>
      </c>
      <c r="AF13" s="323" t="s">
        <v>134</v>
      </c>
      <c r="AG13" s="323">
        <v>0.0</v>
      </c>
      <c r="AH13" s="202" t="s">
        <v>831</v>
      </c>
      <c r="AI13" s="187">
        <v>0.5</v>
      </c>
      <c r="AJ13" s="202" t="s">
        <v>832</v>
      </c>
      <c r="AK13" s="187">
        <v>0.0</v>
      </c>
      <c r="AL13" s="202" t="s">
        <v>134</v>
      </c>
      <c r="AM13" s="187">
        <v>0.0</v>
      </c>
      <c r="AN13" s="202" t="s">
        <v>134</v>
      </c>
      <c r="AO13" s="187">
        <v>0.0</v>
      </c>
      <c r="AP13" s="202" t="s">
        <v>833</v>
      </c>
      <c r="AQ13" s="187">
        <v>0.0</v>
      </c>
    </row>
    <row r="14">
      <c r="A14" s="344" t="s">
        <v>834</v>
      </c>
      <c r="B14" s="344" t="s">
        <v>632</v>
      </c>
      <c r="C14" s="345" t="s">
        <v>835</v>
      </c>
      <c r="D14" s="345" t="s">
        <v>836</v>
      </c>
      <c r="E14" s="345">
        <v>1.0</v>
      </c>
      <c r="F14" s="346"/>
      <c r="G14" s="347" t="s">
        <v>837</v>
      </c>
      <c r="H14" s="191" t="s">
        <v>838</v>
      </c>
      <c r="I14" s="187">
        <v>0.0</v>
      </c>
      <c r="J14" s="202" t="s">
        <v>839</v>
      </c>
      <c r="K14" s="187">
        <v>0.0</v>
      </c>
      <c r="L14" s="189" t="s">
        <v>840</v>
      </c>
      <c r="M14" s="181">
        <v>1.0</v>
      </c>
      <c r="N14" s="202" t="s">
        <v>196</v>
      </c>
      <c r="O14" s="187">
        <v>0.0</v>
      </c>
      <c r="P14" s="202" t="s">
        <v>196</v>
      </c>
      <c r="Q14" s="187">
        <v>0.0</v>
      </c>
      <c r="R14" s="221" t="s">
        <v>841</v>
      </c>
      <c r="S14" s="185">
        <v>0.75</v>
      </c>
      <c r="T14" s="189" t="s">
        <v>842</v>
      </c>
      <c r="U14" s="181">
        <v>0.75</v>
      </c>
      <c r="V14" s="240" t="s">
        <v>843</v>
      </c>
      <c r="W14" s="187">
        <v>1.0</v>
      </c>
      <c r="X14" s="348" t="s">
        <v>844</v>
      </c>
      <c r="Y14" s="185">
        <v>1.0</v>
      </c>
      <c r="Z14" s="191" t="s">
        <v>845</v>
      </c>
      <c r="AA14" s="187">
        <v>1.0</v>
      </c>
      <c r="AB14" s="131" t="s">
        <v>846</v>
      </c>
      <c r="AC14" s="234">
        <v>0.75</v>
      </c>
      <c r="AD14" s="349" t="s">
        <v>847</v>
      </c>
      <c r="AE14" s="187">
        <v>0.75</v>
      </c>
      <c r="AF14" s="323" t="s">
        <v>848</v>
      </c>
      <c r="AG14" s="323">
        <v>0.0</v>
      </c>
      <c r="AH14" s="191" t="s">
        <v>849</v>
      </c>
      <c r="AI14" s="187">
        <v>1.0</v>
      </c>
      <c r="AJ14" s="131" t="s">
        <v>850</v>
      </c>
      <c r="AK14" s="234">
        <v>1.0</v>
      </c>
      <c r="AL14" s="189" t="s">
        <v>851</v>
      </c>
      <c r="AM14" s="181">
        <v>0.75</v>
      </c>
      <c r="AN14" s="191" t="s">
        <v>852</v>
      </c>
      <c r="AO14" s="187">
        <v>1.0</v>
      </c>
      <c r="AP14" s="191" t="s">
        <v>853</v>
      </c>
      <c r="AQ14" s="187">
        <v>1.0</v>
      </c>
    </row>
    <row r="15" ht="409.5" customHeight="1">
      <c r="A15" s="109"/>
      <c r="B15" s="114"/>
      <c r="C15" s="345" t="s">
        <v>854</v>
      </c>
      <c r="D15" s="345" t="s">
        <v>655</v>
      </c>
      <c r="E15" s="345">
        <v>2.0</v>
      </c>
      <c r="F15" s="346"/>
      <c r="G15" s="350" t="s">
        <v>855</v>
      </c>
      <c r="H15" s="191" t="s">
        <v>856</v>
      </c>
      <c r="I15" s="187">
        <v>2.0</v>
      </c>
      <c r="J15" s="202" t="s">
        <v>857</v>
      </c>
      <c r="K15" s="187">
        <v>0.0</v>
      </c>
      <c r="L15" s="189" t="s">
        <v>858</v>
      </c>
      <c r="M15" s="187">
        <v>1.5</v>
      </c>
      <c r="N15" s="172" t="s">
        <v>857</v>
      </c>
      <c r="O15" s="185">
        <v>0.0</v>
      </c>
      <c r="P15" s="189" t="s">
        <v>859</v>
      </c>
      <c r="Q15" s="181">
        <v>0.5</v>
      </c>
      <c r="R15" s="172" t="s">
        <v>860</v>
      </c>
      <c r="S15" s="187">
        <v>2.0</v>
      </c>
      <c r="T15" s="202" t="s">
        <v>861</v>
      </c>
      <c r="U15" s="187">
        <v>0.0</v>
      </c>
      <c r="V15" s="191" t="s">
        <v>862</v>
      </c>
      <c r="W15" s="187">
        <v>0.0</v>
      </c>
      <c r="X15" s="202" t="s">
        <v>863</v>
      </c>
      <c r="Y15" s="187">
        <v>0.0</v>
      </c>
      <c r="Z15" s="191" t="s">
        <v>864</v>
      </c>
      <c r="AA15" s="187">
        <v>2.0</v>
      </c>
      <c r="AB15" s="191" t="s">
        <v>865</v>
      </c>
      <c r="AC15" s="187">
        <v>1.0</v>
      </c>
      <c r="AD15" s="325" t="s">
        <v>866</v>
      </c>
      <c r="AE15" s="187">
        <v>0.5</v>
      </c>
      <c r="AF15" s="323" t="s">
        <v>182</v>
      </c>
      <c r="AG15" s="323">
        <v>0.0</v>
      </c>
      <c r="AH15" s="191" t="s">
        <v>867</v>
      </c>
      <c r="AI15" s="187">
        <v>0.5</v>
      </c>
      <c r="AJ15" s="191" t="s">
        <v>868</v>
      </c>
      <c r="AK15" s="187">
        <v>2.0</v>
      </c>
      <c r="AL15" s="202" t="s">
        <v>869</v>
      </c>
      <c r="AM15" s="187">
        <v>0.0</v>
      </c>
      <c r="AN15" s="191" t="s">
        <v>870</v>
      </c>
      <c r="AO15" s="187">
        <v>1.5</v>
      </c>
      <c r="AP15" s="191" t="s">
        <v>871</v>
      </c>
      <c r="AQ15" s="187">
        <v>0.5</v>
      </c>
    </row>
    <row r="16" ht="409.5" customHeight="1">
      <c r="A16" s="109"/>
      <c r="B16" s="344" t="s">
        <v>674</v>
      </c>
      <c r="C16" s="345" t="s">
        <v>872</v>
      </c>
      <c r="D16" s="345" t="s">
        <v>873</v>
      </c>
      <c r="E16" s="345">
        <v>2.0</v>
      </c>
      <c r="F16" s="346"/>
      <c r="G16" s="347" t="s">
        <v>874</v>
      </c>
      <c r="H16" s="185" t="s">
        <v>875</v>
      </c>
      <c r="I16" s="187">
        <v>0.0</v>
      </c>
      <c r="J16" s="202" t="s">
        <v>876</v>
      </c>
      <c r="K16" s="187">
        <v>0.0</v>
      </c>
      <c r="L16" s="202" t="s">
        <v>877</v>
      </c>
      <c r="M16" s="187">
        <v>2.0</v>
      </c>
      <c r="N16" s="202" t="s">
        <v>196</v>
      </c>
      <c r="O16" s="187">
        <v>0.0</v>
      </c>
      <c r="P16" s="202" t="s">
        <v>134</v>
      </c>
      <c r="Q16" s="187">
        <v>0.0</v>
      </c>
      <c r="R16" s="202" t="s">
        <v>878</v>
      </c>
      <c r="S16" s="187">
        <v>0.0</v>
      </c>
      <c r="T16" s="202" t="s">
        <v>879</v>
      </c>
      <c r="U16" s="187">
        <v>0.0</v>
      </c>
      <c r="V16" s="191" t="s">
        <v>880</v>
      </c>
      <c r="W16" s="187">
        <v>0.0</v>
      </c>
      <c r="X16" s="131" t="s">
        <v>881</v>
      </c>
      <c r="Y16" s="185">
        <v>0.0</v>
      </c>
      <c r="Z16" s="172" t="s">
        <v>882</v>
      </c>
      <c r="AA16" s="187">
        <v>2.0</v>
      </c>
      <c r="AB16" s="165" t="s">
        <v>883</v>
      </c>
      <c r="AC16" s="177">
        <v>0.0</v>
      </c>
      <c r="AD16" s="191" t="s">
        <v>884</v>
      </c>
      <c r="AE16" s="187">
        <v>1.0</v>
      </c>
      <c r="AF16" s="323" t="s">
        <v>196</v>
      </c>
      <c r="AG16" s="323">
        <v>0.0</v>
      </c>
      <c r="AH16" s="191" t="s">
        <v>885</v>
      </c>
      <c r="AI16" s="187">
        <v>2.0</v>
      </c>
      <c r="AJ16" s="351" t="s">
        <v>886</v>
      </c>
      <c r="AK16" s="352">
        <v>1.5</v>
      </c>
      <c r="AL16" s="325" t="s">
        <v>887</v>
      </c>
      <c r="AM16" s="187">
        <v>0.0</v>
      </c>
      <c r="AN16" s="175" t="s">
        <v>888</v>
      </c>
      <c r="AO16" s="176">
        <v>1.5</v>
      </c>
      <c r="AP16" s="191" t="s">
        <v>889</v>
      </c>
      <c r="AQ16" s="187">
        <v>1.5</v>
      </c>
    </row>
    <row r="17" ht="210.0" customHeight="1">
      <c r="A17" s="109"/>
      <c r="B17" s="109"/>
      <c r="C17" s="345" t="s">
        <v>890</v>
      </c>
      <c r="D17" s="345"/>
      <c r="E17" s="345">
        <v>1.0</v>
      </c>
      <c r="F17" s="346"/>
      <c r="G17" s="347" t="s">
        <v>891</v>
      </c>
      <c r="H17" s="202" t="s">
        <v>134</v>
      </c>
      <c r="I17" s="187">
        <v>0.0</v>
      </c>
      <c r="J17" s="202" t="s">
        <v>134</v>
      </c>
      <c r="K17" s="187">
        <v>0.0</v>
      </c>
      <c r="L17" s="202" t="s">
        <v>892</v>
      </c>
      <c r="M17" s="187">
        <v>1.0</v>
      </c>
      <c r="N17" s="202" t="s">
        <v>196</v>
      </c>
      <c r="O17" s="187">
        <v>0.0</v>
      </c>
      <c r="P17" s="202" t="s">
        <v>893</v>
      </c>
      <c r="Q17" s="187">
        <v>0.0</v>
      </c>
      <c r="R17" s="202" t="s">
        <v>196</v>
      </c>
      <c r="S17" s="187">
        <v>0.0</v>
      </c>
      <c r="T17" s="202" t="s">
        <v>196</v>
      </c>
      <c r="U17" s="187">
        <v>0.0</v>
      </c>
      <c r="V17" s="172" t="s">
        <v>894</v>
      </c>
      <c r="W17" s="187">
        <v>0.0</v>
      </c>
      <c r="X17" s="172" t="s">
        <v>894</v>
      </c>
      <c r="Y17" s="187">
        <v>0.0</v>
      </c>
      <c r="Z17" s="172" t="s">
        <v>895</v>
      </c>
      <c r="AA17" s="187">
        <v>1.0</v>
      </c>
      <c r="AB17" s="202" t="s">
        <v>196</v>
      </c>
      <c r="AC17" s="187">
        <v>0.0</v>
      </c>
      <c r="AD17" s="191" t="s">
        <v>303</v>
      </c>
      <c r="AE17" s="187">
        <v>0.0</v>
      </c>
      <c r="AF17" s="323" t="s">
        <v>134</v>
      </c>
      <c r="AG17" s="323">
        <v>0.0</v>
      </c>
      <c r="AH17" s="169" t="s">
        <v>896</v>
      </c>
      <c r="AI17" s="166">
        <v>1.0</v>
      </c>
      <c r="AJ17" s="172" t="s">
        <v>897</v>
      </c>
      <c r="AK17" s="185">
        <v>0.5</v>
      </c>
      <c r="AL17" s="200" t="s">
        <v>134</v>
      </c>
      <c r="AM17" s="234">
        <v>0.0</v>
      </c>
      <c r="AN17" s="188" t="s">
        <v>898</v>
      </c>
      <c r="AO17" s="176">
        <v>0.5</v>
      </c>
      <c r="AP17" s="185" t="s">
        <v>899</v>
      </c>
      <c r="AQ17" s="187">
        <v>0.5</v>
      </c>
    </row>
    <row r="18">
      <c r="A18" s="109"/>
      <c r="B18" s="109"/>
      <c r="C18" s="353" t="s">
        <v>900</v>
      </c>
      <c r="D18" s="345"/>
      <c r="E18" s="354">
        <v>1.0</v>
      </c>
      <c r="F18" s="354"/>
      <c r="G18" s="354" t="s">
        <v>901</v>
      </c>
      <c r="H18" s="216" t="s">
        <v>902</v>
      </c>
      <c r="I18" s="176">
        <v>0.0</v>
      </c>
      <c r="J18" s="202" t="s">
        <v>903</v>
      </c>
      <c r="K18" s="187">
        <v>0.0</v>
      </c>
      <c r="L18" s="202" t="s">
        <v>904</v>
      </c>
      <c r="M18" s="187">
        <v>1.0</v>
      </c>
      <c r="N18" s="202" t="s">
        <v>196</v>
      </c>
      <c r="O18" s="187">
        <v>0.0</v>
      </c>
      <c r="P18" s="202" t="s">
        <v>196</v>
      </c>
      <c r="Q18" s="187">
        <v>0.0</v>
      </c>
      <c r="R18" s="221" t="s">
        <v>905</v>
      </c>
      <c r="S18" s="185">
        <v>1.0</v>
      </c>
      <c r="T18" s="172" t="s">
        <v>906</v>
      </c>
      <c r="U18" s="185">
        <v>0.5</v>
      </c>
      <c r="V18" s="202" t="s">
        <v>134</v>
      </c>
      <c r="W18" s="187">
        <v>0.0</v>
      </c>
      <c r="X18" s="202" t="s">
        <v>196</v>
      </c>
      <c r="Y18" s="187">
        <v>0.0</v>
      </c>
      <c r="Z18" s="175" t="s">
        <v>907</v>
      </c>
      <c r="AA18" s="176">
        <v>0.0</v>
      </c>
      <c r="AB18" s="191" t="s">
        <v>908</v>
      </c>
      <c r="AC18" s="187">
        <v>0.5</v>
      </c>
      <c r="AD18" s="355" t="s">
        <v>909</v>
      </c>
      <c r="AE18" s="187">
        <v>0.5</v>
      </c>
      <c r="AF18" s="323" t="s">
        <v>134</v>
      </c>
      <c r="AG18" s="323">
        <v>0.0</v>
      </c>
      <c r="AH18" s="191" t="s">
        <v>910</v>
      </c>
      <c r="AI18" s="187">
        <v>0.5</v>
      </c>
      <c r="AJ18" s="325" t="s">
        <v>911</v>
      </c>
      <c r="AK18" s="187">
        <v>0.5</v>
      </c>
      <c r="AL18" s="202" t="s">
        <v>134</v>
      </c>
      <c r="AM18" s="187">
        <v>0.0</v>
      </c>
      <c r="AN18" s="191" t="s">
        <v>912</v>
      </c>
      <c r="AO18" s="185">
        <v>0.5</v>
      </c>
      <c r="AP18" s="202" t="s">
        <v>913</v>
      </c>
      <c r="AQ18" s="187">
        <v>0.0</v>
      </c>
    </row>
    <row r="19">
      <c r="A19" s="109"/>
      <c r="B19" s="114"/>
      <c r="C19" s="353" t="s">
        <v>914</v>
      </c>
      <c r="D19" s="345"/>
      <c r="E19" s="353">
        <v>1.0</v>
      </c>
      <c r="F19" s="354">
        <v>0.4</v>
      </c>
      <c r="G19" s="356" t="s">
        <v>915</v>
      </c>
      <c r="H19" s="167" t="s">
        <v>134</v>
      </c>
      <c r="I19" s="177">
        <f>0*F19</f>
        <v>0</v>
      </c>
      <c r="J19" s="167" t="s">
        <v>134</v>
      </c>
      <c r="K19" s="177">
        <f>0*F19</f>
        <v>0</v>
      </c>
      <c r="L19" s="167" t="s">
        <v>916</v>
      </c>
      <c r="M19" s="177">
        <f>1*F19</f>
        <v>0.4</v>
      </c>
      <c r="N19" s="202" t="s">
        <v>196</v>
      </c>
      <c r="O19" s="187">
        <f>0*F19</f>
        <v>0</v>
      </c>
      <c r="P19" s="202" t="s">
        <v>196</v>
      </c>
      <c r="Q19" s="187">
        <f>0*F19</f>
        <v>0</v>
      </c>
      <c r="R19" s="225" t="s">
        <v>917</v>
      </c>
      <c r="S19" s="177">
        <f>1*F19</f>
        <v>0.4</v>
      </c>
      <c r="T19" s="172" t="s">
        <v>918</v>
      </c>
      <c r="U19" s="177">
        <f>0.5*F19</f>
        <v>0.2</v>
      </c>
      <c r="V19" s="202" t="s">
        <v>134</v>
      </c>
      <c r="W19" s="187">
        <f>0*F19</f>
        <v>0</v>
      </c>
      <c r="X19" s="202" t="s">
        <v>196</v>
      </c>
      <c r="Y19" s="187">
        <f>0*F19</f>
        <v>0</v>
      </c>
      <c r="Z19" s="216" t="s">
        <v>919</v>
      </c>
      <c r="AA19" s="176">
        <f>0*F19</f>
        <v>0</v>
      </c>
      <c r="AB19" s="167" t="s">
        <v>920</v>
      </c>
      <c r="AC19" s="177">
        <f>0*F19</f>
        <v>0</v>
      </c>
      <c r="AD19" s="166" t="s">
        <v>921</v>
      </c>
      <c r="AE19" s="177">
        <f>0*F19</f>
        <v>0</v>
      </c>
      <c r="AF19" s="323" t="s">
        <v>134</v>
      </c>
      <c r="AG19" s="323">
        <v>0.0</v>
      </c>
      <c r="AH19" s="167" t="s">
        <v>922</v>
      </c>
      <c r="AI19" s="177">
        <f>0*F19</f>
        <v>0</v>
      </c>
      <c r="AJ19" s="357" t="s">
        <v>923</v>
      </c>
      <c r="AK19" s="177">
        <f>0.5*F19</f>
        <v>0.2</v>
      </c>
      <c r="AL19" s="202" t="s">
        <v>134</v>
      </c>
      <c r="AM19" s="187">
        <f>0*F19</f>
        <v>0</v>
      </c>
      <c r="AN19" s="167" t="s">
        <v>924</v>
      </c>
      <c r="AO19" s="177">
        <f>0*F19</f>
        <v>0</v>
      </c>
      <c r="AP19" s="167" t="s">
        <v>925</v>
      </c>
      <c r="AQ19" s="177">
        <f>0.5*F19</f>
        <v>0.2</v>
      </c>
    </row>
    <row r="20">
      <c r="A20" s="109"/>
      <c r="B20" s="344" t="s">
        <v>724</v>
      </c>
      <c r="C20" s="358" t="s">
        <v>926</v>
      </c>
      <c r="D20" s="345"/>
      <c r="E20" s="358">
        <f>E8</f>
        <v>2</v>
      </c>
      <c r="F20" s="346"/>
      <c r="G20" s="347" t="s">
        <v>927</v>
      </c>
      <c r="H20" s="359" t="s">
        <v>927</v>
      </c>
      <c r="I20" s="335">
        <f>I8</f>
        <v>2</v>
      </c>
      <c r="J20" s="359" t="s">
        <v>927</v>
      </c>
      <c r="K20" s="335">
        <f>K8</f>
        <v>0.5</v>
      </c>
      <c r="L20" s="359" t="s">
        <v>927</v>
      </c>
      <c r="M20" s="335">
        <f>M8</f>
        <v>2</v>
      </c>
      <c r="N20" s="359" t="s">
        <v>927</v>
      </c>
      <c r="O20" s="275">
        <f>O8</f>
        <v>0.5</v>
      </c>
      <c r="P20" s="202" t="s">
        <v>196</v>
      </c>
      <c r="Q20" s="187">
        <f>Q8</f>
        <v>1</v>
      </c>
      <c r="R20" s="172" t="s">
        <v>927</v>
      </c>
      <c r="S20" s="185">
        <f>S8</f>
        <v>0.5</v>
      </c>
      <c r="T20" s="202" t="s">
        <v>927</v>
      </c>
      <c r="U20" s="177">
        <f>U8</f>
        <v>0.5</v>
      </c>
      <c r="V20" s="202" t="s">
        <v>927</v>
      </c>
      <c r="W20" s="185">
        <f>W8</f>
        <v>0.5</v>
      </c>
      <c r="X20" s="172" t="s">
        <v>927</v>
      </c>
      <c r="Y20" s="185">
        <f>Y8</f>
        <v>0</v>
      </c>
      <c r="Z20" s="202" t="s">
        <v>927</v>
      </c>
      <c r="AA20" s="185">
        <f>AA8</f>
        <v>1</v>
      </c>
      <c r="AB20" s="202" t="s">
        <v>927</v>
      </c>
      <c r="AC20" s="185">
        <f>AC8</f>
        <v>0.5</v>
      </c>
      <c r="AD20" s="202" t="s">
        <v>927</v>
      </c>
      <c r="AE20" s="185">
        <f>AE8</f>
        <v>0.5</v>
      </c>
      <c r="AF20" s="323" t="s">
        <v>134</v>
      </c>
      <c r="AG20" s="323">
        <v>0.0</v>
      </c>
      <c r="AH20" s="202" t="s">
        <v>927</v>
      </c>
      <c r="AI20" s="185">
        <f>AI8</f>
        <v>2</v>
      </c>
      <c r="AJ20" s="202" t="s">
        <v>927</v>
      </c>
      <c r="AK20" s="185">
        <f>AK8</f>
        <v>1.5</v>
      </c>
      <c r="AL20" s="202" t="s">
        <v>927</v>
      </c>
      <c r="AM20" s="185">
        <f>AM8</f>
        <v>0</v>
      </c>
      <c r="AN20" s="202" t="s">
        <v>927</v>
      </c>
      <c r="AO20" s="185">
        <f>AO8</f>
        <v>1</v>
      </c>
      <c r="AP20" s="202" t="s">
        <v>927</v>
      </c>
      <c r="AQ20" s="185">
        <f>AQ8</f>
        <v>2</v>
      </c>
    </row>
    <row r="21">
      <c r="A21" s="109"/>
      <c r="B21" s="109"/>
      <c r="C21" s="345" t="s">
        <v>928</v>
      </c>
      <c r="D21" s="345" t="s">
        <v>929</v>
      </c>
      <c r="E21" s="345">
        <v>2.0</v>
      </c>
      <c r="F21" s="346"/>
      <c r="G21" s="350" t="s">
        <v>930</v>
      </c>
      <c r="H21" s="202" t="s">
        <v>134</v>
      </c>
      <c r="I21" s="187">
        <v>0.0</v>
      </c>
      <c r="J21" s="202" t="s">
        <v>134</v>
      </c>
      <c r="K21" s="187">
        <v>0.0</v>
      </c>
      <c r="L21" s="360" t="s">
        <v>931</v>
      </c>
      <c r="M21" s="361">
        <v>2.0</v>
      </c>
      <c r="N21" s="202" t="s">
        <v>196</v>
      </c>
      <c r="O21" s="187">
        <v>0.0</v>
      </c>
      <c r="P21" s="202" t="s">
        <v>196</v>
      </c>
      <c r="Q21" s="187">
        <v>0.0</v>
      </c>
      <c r="R21" s="340" t="s">
        <v>932</v>
      </c>
      <c r="S21" s="187">
        <v>2.0</v>
      </c>
      <c r="T21" s="202" t="s">
        <v>933</v>
      </c>
      <c r="U21" s="187">
        <v>1.0</v>
      </c>
      <c r="V21" s="202" t="s">
        <v>934</v>
      </c>
      <c r="W21" s="187">
        <v>0.0</v>
      </c>
      <c r="X21" s="202" t="s">
        <v>196</v>
      </c>
      <c r="Y21" s="187">
        <v>0.0</v>
      </c>
      <c r="Z21" s="202" t="s">
        <v>935</v>
      </c>
      <c r="AA21" s="187">
        <v>0.0</v>
      </c>
      <c r="AB21" s="202" t="s">
        <v>196</v>
      </c>
      <c r="AC21" s="187">
        <v>0.0</v>
      </c>
      <c r="AD21" s="202" t="s">
        <v>134</v>
      </c>
      <c r="AE21" s="187">
        <v>0.0</v>
      </c>
      <c r="AF21" s="323" t="s">
        <v>134</v>
      </c>
      <c r="AG21" s="323">
        <v>0.0</v>
      </c>
      <c r="AH21" s="172" t="s">
        <v>936</v>
      </c>
      <c r="AI21" s="187">
        <v>0.5</v>
      </c>
      <c r="AJ21" s="362" t="s">
        <v>937</v>
      </c>
      <c r="AK21" s="187">
        <v>0.5</v>
      </c>
      <c r="AL21" s="172" t="s">
        <v>938</v>
      </c>
      <c r="AM21" s="187">
        <v>0.5</v>
      </c>
      <c r="AN21" s="191" t="s">
        <v>939</v>
      </c>
      <c r="AO21" s="187">
        <v>0.5</v>
      </c>
      <c r="AP21" s="216" t="s">
        <v>940</v>
      </c>
      <c r="AQ21" s="176">
        <v>0.0</v>
      </c>
    </row>
    <row r="22">
      <c r="A22" s="109"/>
      <c r="B22" s="109"/>
      <c r="C22" s="345" t="s">
        <v>941</v>
      </c>
      <c r="D22" s="345" t="s">
        <v>942</v>
      </c>
      <c r="E22" s="345">
        <v>2.0</v>
      </c>
      <c r="F22" s="345"/>
      <c r="G22" s="363" t="s">
        <v>943</v>
      </c>
      <c r="H22" s="191" t="s">
        <v>944</v>
      </c>
      <c r="I22" s="187">
        <v>2.0</v>
      </c>
      <c r="J22" s="202" t="s">
        <v>134</v>
      </c>
      <c r="K22" s="187">
        <v>0.0</v>
      </c>
      <c r="L22" s="325" t="s">
        <v>945</v>
      </c>
      <c r="M22" s="187">
        <v>0.0</v>
      </c>
      <c r="N22" s="202" t="s">
        <v>196</v>
      </c>
      <c r="O22" s="187">
        <v>0.0</v>
      </c>
      <c r="P22" s="202" t="s">
        <v>196</v>
      </c>
      <c r="Q22" s="187">
        <v>0.0</v>
      </c>
      <c r="R22" s="202" t="s">
        <v>196</v>
      </c>
      <c r="S22" s="187">
        <v>0.0</v>
      </c>
      <c r="T22" s="202" t="s">
        <v>134</v>
      </c>
      <c r="U22" s="187">
        <v>0.0</v>
      </c>
      <c r="V22" s="202" t="s">
        <v>946</v>
      </c>
      <c r="W22" s="187">
        <v>0.0</v>
      </c>
      <c r="X22" s="202" t="s">
        <v>196</v>
      </c>
      <c r="Y22" s="187">
        <v>0.0</v>
      </c>
      <c r="Z22" s="202" t="s">
        <v>134</v>
      </c>
      <c r="AA22" s="187">
        <v>0.0</v>
      </c>
      <c r="AB22" s="202" t="s">
        <v>134</v>
      </c>
      <c r="AC22" s="187">
        <v>0.0</v>
      </c>
      <c r="AD22" s="172" t="s">
        <v>204</v>
      </c>
      <c r="AE22" s="187">
        <v>0.0</v>
      </c>
      <c r="AF22" s="323" t="s">
        <v>134</v>
      </c>
      <c r="AG22" s="323">
        <v>0.0</v>
      </c>
      <c r="AH22" s="202" t="s">
        <v>947</v>
      </c>
      <c r="AI22" s="187">
        <v>0.0</v>
      </c>
      <c r="AJ22" s="181" t="s">
        <v>948</v>
      </c>
      <c r="AK22" s="193">
        <v>2.0</v>
      </c>
      <c r="AL22" s="202" t="s">
        <v>134</v>
      </c>
      <c r="AM22" s="187">
        <v>0.0</v>
      </c>
      <c r="AN22" s="191" t="s">
        <v>949</v>
      </c>
      <c r="AO22" s="187">
        <v>0.0</v>
      </c>
      <c r="AP22" s="202" t="s">
        <v>134</v>
      </c>
      <c r="AQ22" s="187">
        <v>0.0</v>
      </c>
    </row>
    <row r="23" ht="200.25" customHeight="1">
      <c r="A23" s="109"/>
      <c r="B23" s="109"/>
      <c r="C23" s="354" t="s">
        <v>950</v>
      </c>
      <c r="D23" s="345"/>
      <c r="E23" s="345">
        <v>2.0</v>
      </c>
      <c r="F23" s="354">
        <v>0.8</v>
      </c>
      <c r="G23" s="364" t="s">
        <v>951</v>
      </c>
      <c r="H23" s="172" t="s">
        <v>952</v>
      </c>
      <c r="I23" s="185">
        <f>0.5*F23</f>
        <v>0.4</v>
      </c>
      <c r="J23" s="172" t="s">
        <v>953</v>
      </c>
      <c r="K23" s="187">
        <f>0*F23</f>
        <v>0</v>
      </c>
      <c r="L23" s="172" t="s">
        <v>954</v>
      </c>
      <c r="M23" s="187">
        <f>1.5*F23</f>
        <v>1.2</v>
      </c>
      <c r="N23" s="202" t="s">
        <v>196</v>
      </c>
      <c r="O23" s="187">
        <f>0*F23</f>
        <v>0</v>
      </c>
      <c r="P23" s="202" t="s">
        <v>196</v>
      </c>
      <c r="Q23" s="187">
        <f>0*F23</f>
        <v>0</v>
      </c>
      <c r="R23" s="172" t="s">
        <v>955</v>
      </c>
      <c r="S23" s="187">
        <f>0.5*F23</f>
        <v>0.4</v>
      </c>
      <c r="T23" s="202" t="s">
        <v>956</v>
      </c>
      <c r="U23" s="187">
        <f>0*F23</f>
        <v>0</v>
      </c>
      <c r="V23" s="172" t="s">
        <v>957</v>
      </c>
      <c r="W23" s="187">
        <f>0*F23</f>
        <v>0</v>
      </c>
      <c r="X23" s="202" t="s">
        <v>958</v>
      </c>
      <c r="Y23" s="187">
        <f>0*F23</f>
        <v>0</v>
      </c>
      <c r="Z23" s="172" t="s">
        <v>959</v>
      </c>
      <c r="AA23" s="185">
        <f>1.5*F23</f>
        <v>1.2</v>
      </c>
      <c r="AB23" s="172" t="s">
        <v>960</v>
      </c>
      <c r="AC23" s="187">
        <f>0*F23</f>
        <v>0</v>
      </c>
      <c r="AD23" s="172" t="s">
        <v>961</v>
      </c>
      <c r="AE23" s="187">
        <f>0*F23</f>
        <v>0</v>
      </c>
      <c r="AF23" s="365" t="s">
        <v>962</v>
      </c>
      <c r="AG23" s="365">
        <v>0.0</v>
      </c>
      <c r="AH23" s="172" t="s">
        <v>963</v>
      </c>
      <c r="AI23" s="187">
        <f>0*F23</f>
        <v>0</v>
      </c>
      <c r="AJ23" s="189" t="s">
        <v>964</v>
      </c>
      <c r="AK23" s="181">
        <f>1.5*F23</f>
        <v>1.2</v>
      </c>
      <c r="AL23" s="172" t="s">
        <v>965</v>
      </c>
      <c r="AM23" s="187">
        <f>0*F23</f>
        <v>0</v>
      </c>
      <c r="AN23" s="189" t="s">
        <v>966</v>
      </c>
      <c r="AO23" s="181">
        <f>1.5*F23</f>
        <v>1.2</v>
      </c>
      <c r="AP23" s="366" t="s">
        <v>967</v>
      </c>
      <c r="AQ23" s="233">
        <f>1*F23</f>
        <v>0.8</v>
      </c>
    </row>
    <row r="24">
      <c r="A24" s="109"/>
      <c r="B24" s="109"/>
      <c r="C24" s="345" t="s">
        <v>968</v>
      </c>
      <c r="D24" s="345"/>
      <c r="E24" s="345">
        <f t="shared" ref="E24:E25" si="1">E9</f>
        <v>1.5</v>
      </c>
      <c r="F24" s="345"/>
      <c r="G24" s="345" t="s">
        <v>927</v>
      </c>
      <c r="H24" s="359" t="s">
        <v>927</v>
      </c>
      <c r="I24" s="335">
        <f t="shared" ref="I24:I25" si="2">I9</f>
        <v>1.5</v>
      </c>
      <c r="J24" s="359" t="s">
        <v>927</v>
      </c>
      <c r="K24" s="275">
        <f t="shared" ref="K24:K25" si="3">K9</f>
        <v>1</v>
      </c>
      <c r="L24" s="202" t="s">
        <v>927</v>
      </c>
      <c r="M24" s="187">
        <f t="shared" ref="M24:M25" si="4">M9</f>
        <v>1.5</v>
      </c>
      <c r="N24" s="202" t="s">
        <v>927</v>
      </c>
      <c r="O24" s="187">
        <f t="shared" ref="O24:O25" si="5">O9</f>
        <v>0</v>
      </c>
      <c r="P24" s="202" t="s">
        <v>927</v>
      </c>
      <c r="Q24" s="187">
        <f t="shared" ref="Q24:Q25" si="6">Q9</f>
        <v>0</v>
      </c>
      <c r="R24" s="202" t="s">
        <v>927</v>
      </c>
      <c r="S24" s="187">
        <f t="shared" ref="S24:S25" si="7">S9</f>
        <v>1</v>
      </c>
      <c r="T24" s="202" t="s">
        <v>927</v>
      </c>
      <c r="U24" s="187">
        <f t="shared" ref="U24:U25" si="8">U9</f>
        <v>0</v>
      </c>
      <c r="V24" s="202" t="s">
        <v>927</v>
      </c>
      <c r="W24" s="187">
        <f t="shared" ref="W24:W25" si="9">W9</f>
        <v>1</v>
      </c>
      <c r="X24" s="202" t="s">
        <v>927</v>
      </c>
      <c r="Y24" s="187">
        <f t="shared" ref="Y24:Y25" si="10">Y9</f>
        <v>0</v>
      </c>
      <c r="Z24" s="202" t="s">
        <v>927</v>
      </c>
      <c r="AA24" s="187">
        <f t="shared" ref="AA24:AA25" si="11">AA9</f>
        <v>1</v>
      </c>
      <c r="AB24" s="202" t="s">
        <v>927</v>
      </c>
      <c r="AC24" s="187">
        <f t="shared" ref="AC24:AC25" si="12">AC9</f>
        <v>1</v>
      </c>
      <c r="AD24" s="202" t="s">
        <v>927</v>
      </c>
      <c r="AE24" s="187">
        <f t="shared" ref="AE24:AE25" si="13">AE9</f>
        <v>1</v>
      </c>
      <c r="AF24" s="162" t="s">
        <v>927</v>
      </c>
      <c r="AG24" s="162">
        <v>0.0</v>
      </c>
      <c r="AH24" s="202" t="s">
        <v>927</v>
      </c>
      <c r="AI24" s="187">
        <f t="shared" ref="AI24:AI25" si="14">AI9</f>
        <v>1.5</v>
      </c>
      <c r="AJ24" s="202" t="s">
        <v>927</v>
      </c>
      <c r="AK24" s="187">
        <f t="shared" ref="AK24:AK25" si="15">AK9</f>
        <v>1</v>
      </c>
      <c r="AL24" s="172" t="s">
        <v>927</v>
      </c>
      <c r="AM24" s="185">
        <f t="shared" ref="AM24:AM25" si="16">AM9</f>
        <v>0.5</v>
      </c>
      <c r="AN24" s="172" t="s">
        <v>927</v>
      </c>
      <c r="AO24" s="187">
        <f t="shared" ref="AO24:AO25" si="17">AO9</f>
        <v>0.5</v>
      </c>
      <c r="AP24" s="359" t="s">
        <v>927</v>
      </c>
      <c r="AQ24" s="275">
        <f t="shared" ref="AQ24:AQ25" si="18">AQ9</f>
        <v>1.5</v>
      </c>
    </row>
    <row r="25">
      <c r="A25" s="109"/>
      <c r="B25" s="114"/>
      <c r="C25" s="345" t="s">
        <v>779</v>
      </c>
      <c r="D25" s="345"/>
      <c r="E25" s="345">
        <f t="shared" si="1"/>
        <v>1</v>
      </c>
      <c r="F25" s="345"/>
      <c r="G25" s="345" t="s">
        <v>927</v>
      </c>
      <c r="H25" s="202" t="s">
        <v>927</v>
      </c>
      <c r="I25" s="185">
        <f t="shared" si="2"/>
        <v>1</v>
      </c>
      <c r="J25" s="202" t="s">
        <v>927</v>
      </c>
      <c r="K25" s="187">
        <f t="shared" si="3"/>
        <v>0</v>
      </c>
      <c r="L25" s="202" t="s">
        <v>927</v>
      </c>
      <c r="M25" s="187">
        <f t="shared" si="4"/>
        <v>1</v>
      </c>
      <c r="N25" s="202" t="s">
        <v>927</v>
      </c>
      <c r="O25" s="187">
        <f t="shared" si="5"/>
        <v>0</v>
      </c>
      <c r="P25" s="202" t="s">
        <v>927</v>
      </c>
      <c r="Q25" s="187">
        <f t="shared" si="6"/>
        <v>0</v>
      </c>
      <c r="R25" s="202" t="s">
        <v>927</v>
      </c>
      <c r="S25" s="187">
        <f t="shared" si="7"/>
        <v>0</v>
      </c>
      <c r="T25" s="202" t="s">
        <v>927</v>
      </c>
      <c r="U25" s="187">
        <f t="shared" si="8"/>
        <v>0</v>
      </c>
      <c r="V25" s="202" t="s">
        <v>927</v>
      </c>
      <c r="W25" s="187">
        <f t="shared" si="9"/>
        <v>0</v>
      </c>
      <c r="X25" s="202" t="s">
        <v>927</v>
      </c>
      <c r="Y25" s="187">
        <f t="shared" si="10"/>
        <v>0</v>
      </c>
      <c r="Z25" s="202" t="s">
        <v>927</v>
      </c>
      <c r="AA25" s="185">
        <f t="shared" si="11"/>
        <v>1</v>
      </c>
      <c r="AB25" s="202" t="s">
        <v>927</v>
      </c>
      <c r="AC25" s="187">
        <f t="shared" si="12"/>
        <v>0</v>
      </c>
      <c r="AD25" s="202" t="s">
        <v>927</v>
      </c>
      <c r="AE25" s="187">
        <f t="shared" si="13"/>
        <v>1</v>
      </c>
      <c r="AF25" s="162" t="s">
        <v>927</v>
      </c>
      <c r="AG25" s="162">
        <v>0.0</v>
      </c>
      <c r="AH25" s="202" t="s">
        <v>927</v>
      </c>
      <c r="AI25" s="187">
        <f t="shared" si="14"/>
        <v>1</v>
      </c>
      <c r="AJ25" s="202" t="s">
        <v>927</v>
      </c>
      <c r="AK25" s="187">
        <f t="shared" si="15"/>
        <v>1</v>
      </c>
      <c r="AL25" s="172" t="s">
        <v>927</v>
      </c>
      <c r="AM25" s="185">
        <f t="shared" si="16"/>
        <v>0</v>
      </c>
      <c r="AN25" s="172" t="s">
        <v>927</v>
      </c>
      <c r="AO25" s="187">
        <f t="shared" si="17"/>
        <v>0.25</v>
      </c>
      <c r="AP25" s="202" t="s">
        <v>927</v>
      </c>
      <c r="AQ25" s="187">
        <f t="shared" si="18"/>
        <v>0.25</v>
      </c>
    </row>
    <row r="26">
      <c r="A26" s="114"/>
      <c r="B26" s="367" t="s">
        <v>791</v>
      </c>
      <c r="C26" s="345" t="s">
        <v>969</v>
      </c>
      <c r="D26" s="345"/>
      <c r="E26" s="345">
        <v>1.0</v>
      </c>
      <c r="F26" s="346"/>
      <c r="G26" s="347" t="s">
        <v>970</v>
      </c>
      <c r="H26" s="172" t="s">
        <v>134</v>
      </c>
      <c r="I26" s="185">
        <v>0.0</v>
      </c>
      <c r="J26" s="172" t="s">
        <v>134</v>
      </c>
      <c r="K26" s="185">
        <v>0.0</v>
      </c>
      <c r="L26" s="172" t="s">
        <v>971</v>
      </c>
      <c r="M26" s="187">
        <v>1.0</v>
      </c>
      <c r="N26" s="172" t="s">
        <v>134</v>
      </c>
      <c r="O26" s="185">
        <v>0.0</v>
      </c>
      <c r="P26" s="202" t="s">
        <v>196</v>
      </c>
      <c r="Q26" s="187">
        <v>0.0</v>
      </c>
      <c r="R26" s="172" t="s">
        <v>134</v>
      </c>
      <c r="S26" s="185">
        <v>0.0</v>
      </c>
      <c r="T26" s="172" t="s">
        <v>134</v>
      </c>
      <c r="U26" s="185">
        <v>0.0</v>
      </c>
      <c r="V26" s="172" t="s">
        <v>134</v>
      </c>
      <c r="W26" s="185">
        <v>0.0</v>
      </c>
      <c r="X26" s="172" t="s">
        <v>134</v>
      </c>
      <c r="Y26" s="185">
        <v>0.0</v>
      </c>
      <c r="Z26" s="172" t="s">
        <v>134</v>
      </c>
      <c r="AA26" s="185">
        <v>0.0</v>
      </c>
      <c r="AB26" s="172" t="s">
        <v>134</v>
      </c>
      <c r="AC26" s="185">
        <v>0.0</v>
      </c>
      <c r="AD26" s="172" t="s">
        <v>134</v>
      </c>
      <c r="AE26" s="185">
        <v>0.0</v>
      </c>
      <c r="AF26" s="365" t="s">
        <v>196</v>
      </c>
      <c r="AG26" s="365">
        <v>0.0</v>
      </c>
      <c r="AH26" s="172" t="s">
        <v>134</v>
      </c>
      <c r="AI26" s="185">
        <v>0.0</v>
      </c>
      <c r="AJ26" s="229" t="s">
        <v>972</v>
      </c>
      <c r="AK26" s="181">
        <v>0.5</v>
      </c>
      <c r="AL26" s="172" t="s">
        <v>134</v>
      </c>
      <c r="AM26" s="185">
        <v>0.0</v>
      </c>
      <c r="AN26" s="202" t="s">
        <v>134</v>
      </c>
      <c r="AO26" s="187">
        <v>0.0</v>
      </c>
      <c r="AP26" s="172" t="s">
        <v>134</v>
      </c>
      <c r="AQ26" s="187">
        <v>0.0</v>
      </c>
    </row>
    <row r="27">
      <c r="A27" s="368" t="s">
        <v>973</v>
      </c>
      <c r="B27" s="368" t="s">
        <v>632</v>
      </c>
      <c r="C27" s="257" t="s">
        <v>974</v>
      </c>
      <c r="D27" s="257" t="s">
        <v>975</v>
      </c>
      <c r="E27" s="257">
        <v>1.0</v>
      </c>
      <c r="F27" s="369"/>
      <c r="G27" s="245" t="s">
        <v>976</v>
      </c>
      <c r="H27" s="221" t="s">
        <v>977</v>
      </c>
      <c r="I27" s="185">
        <v>0.0</v>
      </c>
      <c r="J27" s="172" t="s">
        <v>196</v>
      </c>
      <c r="K27" s="185">
        <v>0.0</v>
      </c>
      <c r="L27" s="172" t="s">
        <v>978</v>
      </c>
      <c r="M27" s="185">
        <v>0.0</v>
      </c>
      <c r="N27" s="172" t="s">
        <v>196</v>
      </c>
      <c r="O27" s="185">
        <v>0.0</v>
      </c>
      <c r="P27" s="202" t="s">
        <v>979</v>
      </c>
      <c r="Q27" s="187">
        <v>0.0</v>
      </c>
      <c r="R27" s="221" t="s">
        <v>980</v>
      </c>
      <c r="S27" s="185">
        <v>1.0</v>
      </c>
      <c r="T27" s="172" t="s">
        <v>134</v>
      </c>
      <c r="U27" s="185">
        <v>0.0</v>
      </c>
      <c r="V27" s="221" t="s">
        <v>981</v>
      </c>
      <c r="W27" s="185">
        <v>0.0</v>
      </c>
      <c r="X27" s="370" t="s">
        <v>982</v>
      </c>
      <c r="Y27" s="185">
        <v>0.0</v>
      </c>
      <c r="Z27" s="221" t="s">
        <v>983</v>
      </c>
      <c r="AA27" s="185">
        <v>0.0</v>
      </c>
      <c r="AB27" s="221" t="s">
        <v>984</v>
      </c>
      <c r="AC27" s="185">
        <v>0.0</v>
      </c>
      <c r="AD27" s="172" t="s">
        <v>985</v>
      </c>
      <c r="AE27" s="185">
        <v>0.0</v>
      </c>
      <c r="AF27" s="371" t="s">
        <v>986</v>
      </c>
      <c r="AG27" s="371">
        <v>0.0</v>
      </c>
      <c r="AH27" s="172" t="s">
        <v>987</v>
      </c>
      <c r="AI27" s="185">
        <v>0.0</v>
      </c>
      <c r="AJ27" s="172" t="s">
        <v>988</v>
      </c>
      <c r="AK27" s="185">
        <v>0.0</v>
      </c>
      <c r="AL27" s="172" t="s">
        <v>989</v>
      </c>
      <c r="AM27" s="185">
        <v>0.0</v>
      </c>
      <c r="AN27" s="172" t="s">
        <v>990</v>
      </c>
      <c r="AO27" s="185">
        <v>0.0</v>
      </c>
      <c r="AP27" s="172" t="s">
        <v>196</v>
      </c>
      <c r="AQ27" s="185">
        <v>0.0</v>
      </c>
    </row>
    <row r="28" ht="199.5" customHeight="1">
      <c r="A28" s="109"/>
      <c r="B28" s="109"/>
      <c r="C28" s="257" t="s">
        <v>991</v>
      </c>
      <c r="D28" s="257" t="s">
        <v>992</v>
      </c>
      <c r="E28" s="257">
        <v>1.0</v>
      </c>
      <c r="F28" s="369"/>
      <c r="G28" s="245" t="s">
        <v>993</v>
      </c>
      <c r="H28" s="172" t="s">
        <v>994</v>
      </c>
      <c r="I28" s="185">
        <v>0.0</v>
      </c>
      <c r="J28" s="172" t="s">
        <v>995</v>
      </c>
      <c r="K28" s="185">
        <v>0.0</v>
      </c>
      <c r="L28" s="172" t="s">
        <v>996</v>
      </c>
      <c r="M28" s="185">
        <v>0.0</v>
      </c>
      <c r="N28" s="172" t="s">
        <v>196</v>
      </c>
      <c r="O28" s="185">
        <v>0.0</v>
      </c>
      <c r="P28" s="202" t="s">
        <v>196</v>
      </c>
      <c r="Q28" s="187">
        <v>0.0</v>
      </c>
      <c r="R28" s="131" t="s">
        <v>997</v>
      </c>
      <c r="S28" s="185">
        <v>0.0</v>
      </c>
      <c r="T28" s="172" t="s">
        <v>134</v>
      </c>
      <c r="U28" s="185">
        <v>0.0</v>
      </c>
      <c r="V28" s="221" t="s">
        <v>998</v>
      </c>
      <c r="W28" s="185">
        <v>0.0</v>
      </c>
      <c r="X28" s="221" t="s">
        <v>999</v>
      </c>
      <c r="Y28" s="185">
        <v>0.0</v>
      </c>
      <c r="Z28" s="221" t="s">
        <v>1000</v>
      </c>
      <c r="AA28" s="185">
        <v>0.0</v>
      </c>
      <c r="AB28" s="221" t="s">
        <v>1001</v>
      </c>
      <c r="AC28" s="185">
        <v>0.0</v>
      </c>
      <c r="AD28" s="172" t="s">
        <v>1002</v>
      </c>
      <c r="AE28" s="185">
        <v>0.0</v>
      </c>
      <c r="AF28" s="372" t="s">
        <v>134</v>
      </c>
      <c r="AG28" s="372">
        <v>0.0</v>
      </c>
      <c r="AH28" s="172" t="s">
        <v>1003</v>
      </c>
      <c r="AI28" s="185">
        <v>0.0</v>
      </c>
      <c r="AJ28" s="229" t="s">
        <v>1004</v>
      </c>
      <c r="AK28" s="351">
        <v>1.0</v>
      </c>
      <c r="AL28" s="172" t="s">
        <v>1005</v>
      </c>
      <c r="AM28" s="185">
        <v>0.0</v>
      </c>
      <c r="AN28" s="172" t="s">
        <v>1006</v>
      </c>
      <c r="AO28" s="185">
        <v>0.0</v>
      </c>
      <c r="AP28" s="172" t="s">
        <v>196</v>
      </c>
      <c r="AQ28" s="185">
        <v>0.0</v>
      </c>
    </row>
    <row r="29">
      <c r="A29" s="109"/>
      <c r="B29" s="109"/>
      <c r="C29" s="257" t="s">
        <v>1007</v>
      </c>
      <c r="D29" s="257" t="s">
        <v>1008</v>
      </c>
      <c r="E29" s="257">
        <v>2.0</v>
      </c>
      <c r="F29" s="369"/>
      <c r="G29" s="373" t="s">
        <v>1009</v>
      </c>
      <c r="H29" s="374" t="s">
        <v>1010</v>
      </c>
      <c r="I29" s="185">
        <v>2.0</v>
      </c>
      <c r="J29" s="172" t="s">
        <v>995</v>
      </c>
      <c r="K29" s="185">
        <v>0.0</v>
      </c>
      <c r="L29" s="221" t="s">
        <v>1011</v>
      </c>
      <c r="M29" s="185">
        <v>0.0</v>
      </c>
      <c r="N29" s="172" t="s">
        <v>1012</v>
      </c>
      <c r="O29" s="185">
        <v>0.0</v>
      </c>
      <c r="P29" s="202" t="s">
        <v>196</v>
      </c>
      <c r="Q29" s="187">
        <v>0.0</v>
      </c>
      <c r="R29" s="375" t="s">
        <v>1013</v>
      </c>
      <c r="S29" s="185">
        <v>2.0</v>
      </c>
      <c r="T29" s="172" t="s">
        <v>134</v>
      </c>
      <c r="U29" s="185">
        <v>0.0</v>
      </c>
      <c r="V29" s="370" t="s">
        <v>1014</v>
      </c>
      <c r="W29" s="185">
        <v>0.0</v>
      </c>
      <c r="X29" s="370" t="s">
        <v>1015</v>
      </c>
      <c r="Y29" s="185">
        <v>0.0</v>
      </c>
      <c r="Z29" s="221" t="s">
        <v>1016</v>
      </c>
      <c r="AA29" s="185">
        <v>1.0</v>
      </c>
      <c r="AB29" s="172" t="s">
        <v>1017</v>
      </c>
      <c r="AC29" s="185">
        <v>0.0</v>
      </c>
      <c r="AD29" s="172" t="s">
        <v>1018</v>
      </c>
      <c r="AE29" s="185">
        <v>0.0</v>
      </c>
      <c r="AF29" s="372" t="s">
        <v>134</v>
      </c>
      <c r="AG29" s="372">
        <v>0.0</v>
      </c>
      <c r="AH29" s="172" t="s">
        <v>1019</v>
      </c>
      <c r="AI29" s="185">
        <v>0.0</v>
      </c>
      <c r="AJ29" s="261" t="s">
        <v>1020</v>
      </c>
      <c r="AK29" s="172">
        <v>0.0</v>
      </c>
      <c r="AL29" s="172" t="s">
        <v>1021</v>
      </c>
      <c r="AM29" s="185">
        <v>0.0</v>
      </c>
      <c r="AN29" s="172" t="s">
        <v>1022</v>
      </c>
      <c r="AO29" s="185">
        <v>0.0</v>
      </c>
      <c r="AP29" s="172" t="s">
        <v>1023</v>
      </c>
      <c r="AQ29" s="185">
        <v>0.0</v>
      </c>
    </row>
    <row r="30">
      <c r="A30" s="109"/>
      <c r="B30" s="114"/>
      <c r="C30" s="257" t="s">
        <v>1024</v>
      </c>
      <c r="D30" s="257"/>
      <c r="E30" s="257">
        <v>1.0</v>
      </c>
      <c r="F30" s="369"/>
      <c r="G30" s="245" t="s">
        <v>1025</v>
      </c>
      <c r="H30" s="172" t="s">
        <v>134</v>
      </c>
      <c r="I30" s="185">
        <v>0.0</v>
      </c>
      <c r="J30" s="172" t="s">
        <v>134</v>
      </c>
      <c r="K30" s="185">
        <v>0.0</v>
      </c>
      <c r="L30" s="172" t="s">
        <v>134</v>
      </c>
      <c r="M30" s="185">
        <v>0.0</v>
      </c>
      <c r="N30" s="172" t="s">
        <v>134</v>
      </c>
      <c r="O30" s="185">
        <v>0.0</v>
      </c>
      <c r="P30" s="202" t="s">
        <v>196</v>
      </c>
      <c r="Q30" s="187">
        <v>0.0</v>
      </c>
      <c r="R30" s="172" t="s">
        <v>134</v>
      </c>
      <c r="S30" s="185">
        <v>0.0</v>
      </c>
      <c r="T30" s="172" t="s">
        <v>134</v>
      </c>
      <c r="U30" s="185">
        <v>0.0</v>
      </c>
      <c r="V30" s="172" t="s">
        <v>134</v>
      </c>
      <c r="W30" s="185">
        <v>0.0</v>
      </c>
      <c r="X30" s="172" t="s">
        <v>134</v>
      </c>
      <c r="Y30" s="185">
        <v>0.0</v>
      </c>
      <c r="Z30" s="172" t="s">
        <v>134</v>
      </c>
      <c r="AA30" s="185">
        <v>0.0</v>
      </c>
      <c r="AB30" s="172" t="s">
        <v>134</v>
      </c>
      <c r="AC30" s="185">
        <v>0.0</v>
      </c>
      <c r="AD30" s="172" t="s">
        <v>134</v>
      </c>
      <c r="AE30" s="185">
        <v>0.0</v>
      </c>
      <c r="AF30" s="372" t="s">
        <v>134</v>
      </c>
      <c r="AG30" s="372">
        <v>0.0</v>
      </c>
      <c r="AH30" s="172" t="s">
        <v>134</v>
      </c>
      <c r="AI30" s="185">
        <v>0.0</v>
      </c>
      <c r="AJ30" s="172" t="s">
        <v>134</v>
      </c>
      <c r="AK30" s="185">
        <v>0.0</v>
      </c>
      <c r="AL30" s="172" t="s">
        <v>134</v>
      </c>
      <c r="AM30" s="185">
        <v>0.0</v>
      </c>
      <c r="AN30" s="172" t="s">
        <v>134</v>
      </c>
      <c r="AO30" s="185">
        <v>0.0</v>
      </c>
      <c r="AP30" s="172" t="s">
        <v>134</v>
      </c>
      <c r="AQ30" s="185">
        <v>0.0</v>
      </c>
    </row>
    <row r="31" ht="253.5" customHeight="1">
      <c r="A31" s="109"/>
      <c r="B31" s="376" t="s">
        <v>674</v>
      </c>
      <c r="C31" s="257" t="s">
        <v>1026</v>
      </c>
      <c r="D31" s="257"/>
      <c r="E31" s="377">
        <v>1.0</v>
      </c>
      <c r="F31" s="369"/>
      <c r="G31" s="245" t="s">
        <v>1027</v>
      </c>
      <c r="H31" s="172" t="s">
        <v>134</v>
      </c>
      <c r="I31" s="185">
        <v>0.0</v>
      </c>
      <c r="J31" s="172" t="s">
        <v>134</v>
      </c>
      <c r="K31" s="185">
        <v>0.0</v>
      </c>
      <c r="L31" s="172" t="s">
        <v>196</v>
      </c>
      <c r="M31" s="185">
        <v>0.0</v>
      </c>
      <c r="N31" s="172" t="s">
        <v>134</v>
      </c>
      <c r="O31" s="185">
        <v>0.0</v>
      </c>
      <c r="P31" s="202" t="s">
        <v>196</v>
      </c>
      <c r="Q31" s="187">
        <v>0.0</v>
      </c>
      <c r="R31" s="172" t="s">
        <v>134</v>
      </c>
      <c r="S31" s="185">
        <v>0.0</v>
      </c>
      <c r="T31" s="172" t="s">
        <v>134</v>
      </c>
      <c r="U31" s="185">
        <v>0.0</v>
      </c>
      <c r="V31" s="172" t="s">
        <v>134</v>
      </c>
      <c r="W31" s="185">
        <v>0.0</v>
      </c>
      <c r="X31" s="172" t="s">
        <v>134</v>
      </c>
      <c r="Y31" s="185">
        <v>0.0</v>
      </c>
      <c r="Z31" s="172" t="s">
        <v>1028</v>
      </c>
      <c r="AA31" s="185">
        <v>0.25</v>
      </c>
      <c r="AB31" s="172" t="s">
        <v>134</v>
      </c>
      <c r="AC31" s="185">
        <v>0.0</v>
      </c>
      <c r="AD31" s="172" t="s">
        <v>134</v>
      </c>
      <c r="AE31" s="185">
        <v>0.0</v>
      </c>
      <c r="AF31" s="372" t="s">
        <v>134</v>
      </c>
      <c r="AG31" s="372">
        <v>0.0</v>
      </c>
      <c r="AH31" s="172" t="s">
        <v>134</v>
      </c>
      <c r="AI31" s="185">
        <v>0.0</v>
      </c>
      <c r="AJ31" s="159" t="s">
        <v>1029</v>
      </c>
      <c r="AK31" s="378">
        <v>0.5</v>
      </c>
      <c r="AL31" s="172" t="s">
        <v>134</v>
      </c>
      <c r="AM31" s="185">
        <v>0.0</v>
      </c>
      <c r="AN31" s="221" t="s">
        <v>1030</v>
      </c>
      <c r="AO31" s="185">
        <v>0.0</v>
      </c>
      <c r="AP31" s="172" t="s">
        <v>134</v>
      </c>
      <c r="AQ31" s="185">
        <v>0.0</v>
      </c>
    </row>
    <row r="32">
      <c r="A32" s="109"/>
      <c r="B32" s="368" t="s">
        <v>724</v>
      </c>
      <c r="C32" s="257" t="s">
        <v>1031</v>
      </c>
      <c r="D32" s="257" t="s">
        <v>1032</v>
      </c>
      <c r="E32" s="257">
        <v>1.0</v>
      </c>
      <c r="F32" s="369"/>
      <c r="G32" s="245" t="s">
        <v>1033</v>
      </c>
      <c r="H32" s="172" t="s">
        <v>134</v>
      </c>
      <c r="I32" s="185">
        <v>0.0</v>
      </c>
      <c r="J32" s="172" t="s">
        <v>134</v>
      </c>
      <c r="K32" s="185">
        <v>0.0</v>
      </c>
      <c r="L32" s="379" t="s">
        <v>1034</v>
      </c>
      <c r="M32" s="380">
        <v>0.25</v>
      </c>
      <c r="N32" s="172" t="s">
        <v>134</v>
      </c>
      <c r="O32" s="185">
        <v>0.0</v>
      </c>
      <c r="P32" s="202" t="s">
        <v>196</v>
      </c>
      <c r="Q32" s="187">
        <v>0.0</v>
      </c>
      <c r="R32" s="172" t="s">
        <v>134</v>
      </c>
      <c r="S32" s="185">
        <v>0.0</v>
      </c>
      <c r="T32" s="172" t="s">
        <v>134</v>
      </c>
      <c r="U32" s="185">
        <v>0.0</v>
      </c>
      <c r="V32" s="172" t="s">
        <v>134</v>
      </c>
      <c r="W32" s="185">
        <v>0.0</v>
      </c>
      <c r="X32" s="172" t="s">
        <v>134</v>
      </c>
      <c r="Y32" s="185">
        <v>0.0</v>
      </c>
      <c r="Z32" s="172" t="s">
        <v>134</v>
      </c>
      <c r="AA32" s="185">
        <v>0.0</v>
      </c>
      <c r="AB32" s="172" t="s">
        <v>134</v>
      </c>
      <c r="AC32" s="185">
        <v>0.0</v>
      </c>
      <c r="AD32" s="172" t="s">
        <v>134</v>
      </c>
      <c r="AE32" s="185">
        <v>0.0</v>
      </c>
      <c r="AF32" s="372" t="s">
        <v>134</v>
      </c>
      <c r="AG32" s="372">
        <v>0.0</v>
      </c>
      <c r="AH32" s="172" t="s">
        <v>134</v>
      </c>
      <c r="AI32" s="185">
        <v>0.0</v>
      </c>
      <c r="AJ32" s="381" t="s">
        <v>1035</v>
      </c>
      <c r="AK32" s="181">
        <v>1.0</v>
      </c>
      <c r="AL32" s="172" t="s">
        <v>134</v>
      </c>
      <c r="AM32" s="185">
        <v>0.0</v>
      </c>
      <c r="AN32" s="172" t="s">
        <v>134</v>
      </c>
      <c r="AO32" s="185">
        <v>0.0</v>
      </c>
      <c r="AP32" s="172" t="s">
        <v>134</v>
      </c>
      <c r="AQ32" s="185">
        <v>0.0</v>
      </c>
    </row>
    <row r="33">
      <c r="A33" s="109"/>
      <c r="B33" s="109"/>
      <c r="C33" s="257" t="s">
        <v>1036</v>
      </c>
      <c r="D33" s="257" t="s">
        <v>1037</v>
      </c>
      <c r="E33" s="377">
        <f>E23</f>
        <v>2</v>
      </c>
      <c r="F33" s="369"/>
      <c r="G33" s="245" t="s">
        <v>1038</v>
      </c>
      <c r="H33" s="172" t="s">
        <v>1038</v>
      </c>
      <c r="I33" s="185">
        <f>I23</f>
        <v>0.4</v>
      </c>
      <c r="J33" s="172" t="s">
        <v>1038</v>
      </c>
      <c r="K33" s="185">
        <f>K23</f>
        <v>0</v>
      </c>
      <c r="L33" s="172" t="s">
        <v>1038</v>
      </c>
      <c r="M33" s="187">
        <f>M23</f>
        <v>1.2</v>
      </c>
      <c r="N33" s="172" t="s">
        <v>1038</v>
      </c>
      <c r="O33" s="185">
        <f>O23</f>
        <v>0</v>
      </c>
      <c r="P33" s="172" t="s">
        <v>1038</v>
      </c>
      <c r="Q33" s="185">
        <f>Q23</f>
        <v>0</v>
      </c>
      <c r="R33" s="172" t="s">
        <v>1038</v>
      </c>
      <c r="S33" s="185">
        <f>S23</f>
        <v>0.4</v>
      </c>
      <c r="T33" s="172" t="s">
        <v>1038</v>
      </c>
      <c r="U33" s="185">
        <f>U23</f>
        <v>0</v>
      </c>
      <c r="V33" s="172" t="s">
        <v>1038</v>
      </c>
      <c r="W33" s="185">
        <f>W23</f>
        <v>0</v>
      </c>
      <c r="X33" s="172" t="s">
        <v>1038</v>
      </c>
      <c r="Y33" s="185">
        <f>Y23</f>
        <v>0</v>
      </c>
      <c r="Z33" s="172" t="s">
        <v>1038</v>
      </c>
      <c r="AA33" s="185">
        <f>AA23</f>
        <v>1.2</v>
      </c>
      <c r="AB33" s="172" t="s">
        <v>1038</v>
      </c>
      <c r="AC33" s="185">
        <f>AC23</f>
        <v>0</v>
      </c>
      <c r="AD33" s="172" t="s">
        <v>1038</v>
      </c>
      <c r="AE33" s="185">
        <f>AE23</f>
        <v>0</v>
      </c>
      <c r="AF33" s="365" t="s">
        <v>134</v>
      </c>
      <c r="AG33" s="365">
        <v>0.0</v>
      </c>
      <c r="AH33" s="172" t="s">
        <v>1038</v>
      </c>
      <c r="AI33" s="185">
        <f>AI23</f>
        <v>0</v>
      </c>
      <c r="AJ33" s="274" t="s">
        <v>1038</v>
      </c>
      <c r="AK33" s="335">
        <f>AK23</f>
        <v>1.2</v>
      </c>
      <c r="AL33" s="172" t="s">
        <v>1038</v>
      </c>
      <c r="AM33" s="185">
        <f>AM23</f>
        <v>0</v>
      </c>
      <c r="AN33" s="172" t="s">
        <v>1038</v>
      </c>
      <c r="AO33" s="185">
        <f>AO23</f>
        <v>1.2</v>
      </c>
      <c r="AP33" s="172" t="s">
        <v>1038</v>
      </c>
      <c r="AQ33" s="185">
        <f>AQ23</f>
        <v>0.8</v>
      </c>
    </row>
    <row r="34" ht="238.5" customHeight="1">
      <c r="A34" s="109"/>
      <c r="B34" s="109"/>
      <c r="C34" s="257" t="s">
        <v>1039</v>
      </c>
      <c r="D34" s="257" t="s">
        <v>1040</v>
      </c>
      <c r="E34" s="257">
        <v>2.0</v>
      </c>
      <c r="F34" s="369"/>
      <c r="G34" s="245" t="s">
        <v>1041</v>
      </c>
      <c r="H34" s="202" t="s">
        <v>134</v>
      </c>
      <c r="I34" s="187">
        <v>0.0</v>
      </c>
      <c r="J34" s="202" t="s">
        <v>134</v>
      </c>
      <c r="K34" s="187">
        <v>0.0</v>
      </c>
      <c r="L34" s="202" t="s">
        <v>134</v>
      </c>
      <c r="M34" s="187">
        <v>0.0</v>
      </c>
      <c r="N34" s="202" t="s">
        <v>196</v>
      </c>
      <c r="O34" s="187">
        <v>0.0</v>
      </c>
      <c r="P34" s="202" t="s">
        <v>196</v>
      </c>
      <c r="Q34" s="187">
        <v>0.0</v>
      </c>
      <c r="R34" s="202" t="s">
        <v>196</v>
      </c>
      <c r="S34" s="187">
        <v>0.0</v>
      </c>
      <c r="T34" s="202" t="s">
        <v>134</v>
      </c>
      <c r="U34" s="187">
        <v>0.0</v>
      </c>
      <c r="V34" s="202" t="s">
        <v>134</v>
      </c>
      <c r="W34" s="187">
        <v>0.0</v>
      </c>
      <c r="X34" s="202" t="s">
        <v>196</v>
      </c>
      <c r="Y34" s="187">
        <v>0.0</v>
      </c>
      <c r="Z34" s="202" t="s">
        <v>1042</v>
      </c>
      <c r="AA34" s="187">
        <v>0.0</v>
      </c>
      <c r="AB34" s="202" t="s">
        <v>134</v>
      </c>
      <c r="AC34" s="187">
        <v>0.0</v>
      </c>
      <c r="AD34" s="202" t="s">
        <v>134</v>
      </c>
      <c r="AE34" s="187">
        <v>0.0</v>
      </c>
      <c r="AF34" s="382" t="s">
        <v>134</v>
      </c>
      <c r="AG34" s="382">
        <v>0.0</v>
      </c>
      <c r="AH34" s="202" t="s">
        <v>134</v>
      </c>
      <c r="AI34" s="187">
        <v>0.0</v>
      </c>
      <c r="AJ34" s="172" t="s">
        <v>166</v>
      </c>
      <c r="AK34" s="187">
        <v>0.0</v>
      </c>
      <c r="AL34" s="202" t="s">
        <v>134</v>
      </c>
      <c r="AM34" s="187">
        <v>0.0</v>
      </c>
      <c r="AN34" s="202" t="s">
        <v>134</v>
      </c>
      <c r="AO34" s="187">
        <v>0.0</v>
      </c>
      <c r="AP34" s="202" t="s">
        <v>134</v>
      </c>
      <c r="AQ34" s="187">
        <v>0.0</v>
      </c>
    </row>
    <row r="35">
      <c r="A35" s="109"/>
      <c r="B35" s="114"/>
      <c r="C35" s="257" t="s">
        <v>1043</v>
      </c>
      <c r="D35" s="257"/>
      <c r="E35" s="257">
        <v>1.0</v>
      </c>
      <c r="F35" s="383"/>
      <c r="G35" s="384" t="s">
        <v>1044</v>
      </c>
      <c r="H35" s="202" t="s">
        <v>134</v>
      </c>
      <c r="I35" s="185">
        <v>0.0</v>
      </c>
      <c r="J35" s="202" t="s">
        <v>134</v>
      </c>
      <c r="K35" s="185">
        <v>0.0</v>
      </c>
      <c r="L35" s="202" t="s">
        <v>134</v>
      </c>
      <c r="M35" s="187">
        <v>0.0</v>
      </c>
      <c r="N35" s="202" t="s">
        <v>196</v>
      </c>
      <c r="O35" s="187">
        <v>0.0</v>
      </c>
      <c r="P35" s="202" t="s">
        <v>196</v>
      </c>
      <c r="Q35" s="187">
        <v>0.0</v>
      </c>
      <c r="R35" s="202" t="s">
        <v>196</v>
      </c>
      <c r="S35" s="187">
        <v>0.0</v>
      </c>
      <c r="T35" s="202" t="s">
        <v>134</v>
      </c>
      <c r="U35" s="187">
        <v>0.0</v>
      </c>
      <c r="V35" s="202" t="s">
        <v>134</v>
      </c>
      <c r="W35" s="185">
        <v>0.0</v>
      </c>
      <c r="X35" s="202" t="s">
        <v>196</v>
      </c>
      <c r="Y35" s="187">
        <v>0.0</v>
      </c>
      <c r="Z35" s="202" t="s">
        <v>134</v>
      </c>
      <c r="AA35" s="185">
        <v>0.0</v>
      </c>
      <c r="AB35" s="202" t="s">
        <v>134</v>
      </c>
      <c r="AC35" s="185">
        <v>0.0</v>
      </c>
      <c r="AD35" s="202" t="s">
        <v>134</v>
      </c>
      <c r="AE35" s="185">
        <v>0.0</v>
      </c>
      <c r="AF35" s="323" t="s">
        <v>134</v>
      </c>
      <c r="AG35" s="323">
        <v>0.0</v>
      </c>
      <c r="AH35" s="202" t="s">
        <v>134</v>
      </c>
      <c r="AI35" s="185">
        <v>0.0</v>
      </c>
      <c r="AJ35" s="202" t="s">
        <v>134</v>
      </c>
      <c r="AK35" s="185">
        <v>0.0</v>
      </c>
      <c r="AL35" s="202" t="s">
        <v>134</v>
      </c>
      <c r="AM35" s="185">
        <v>0.0</v>
      </c>
      <c r="AN35" s="202" t="s">
        <v>134</v>
      </c>
      <c r="AO35" s="187">
        <v>0.0</v>
      </c>
      <c r="AP35" s="202" t="s">
        <v>134</v>
      </c>
      <c r="AQ35" s="185">
        <v>0.0</v>
      </c>
    </row>
    <row r="36">
      <c r="A36" s="114"/>
      <c r="B36" s="376" t="s">
        <v>791</v>
      </c>
      <c r="C36" s="257" t="s">
        <v>1045</v>
      </c>
      <c r="D36" s="257" t="s">
        <v>1046</v>
      </c>
      <c r="E36" s="257">
        <v>1.0</v>
      </c>
      <c r="F36" s="383"/>
      <c r="G36" s="384" t="s">
        <v>1047</v>
      </c>
      <c r="H36" s="202" t="s">
        <v>134</v>
      </c>
      <c r="I36" s="187">
        <v>0.0</v>
      </c>
      <c r="J36" s="202" t="s">
        <v>134</v>
      </c>
      <c r="K36" s="187">
        <v>0.0</v>
      </c>
      <c r="L36" s="202" t="s">
        <v>134</v>
      </c>
      <c r="M36" s="187">
        <v>0.0</v>
      </c>
      <c r="N36" s="202" t="s">
        <v>196</v>
      </c>
      <c r="O36" s="187">
        <v>0.0</v>
      </c>
      <c r="P36" s="202" t="s">
        <v>196</v>
      </c>
      <c r="Q36" s="187">
        <v>0.0</v>
      </c>
      <c r="R36" s="202" t="s">
        <v>196</v>
      </c>
      <c r="S36" s="187">
        <v>0.0</v>
      </c>
      <c r="T36" s="202" t="s">
        <v>134</v>
      </c>
      <c r="U36" s="187">
        <v>0.0</v>
      </c>
      <c r="V36" s="202" t="s">
        <v>134</v>
      </c>
      <c r="W36" s="187">
        <v>0.0</v>
      </c>
      <c r="X36" s="202" t="s">
        <v>196</v>
      </c>
      <c r="Y36" s="187">
        <v>0.0</v>
      </c>
      <c r="Z36" s="202" t="s">
        <v>134</v>
      </c>
      <c r="AA36" s="187">
        <v>0.0</v>
      </c>
      <c r="AB36" s="202" t="s">
        <v>134</v>
      </c>
      <c r="AC36" s="187">
        <v>0.0</v>
      </c>
      <c r="AD36" s="202" t="s">
        <v>134</v>
      </c>
      <c r="AE36" s="187">
        <v>0.0</v>
      </c>
      <c r="AF36" s="323" t="s">
        <v>134</v>
      </c>
      <c r="AG36" s="323">
        <v>0.0</v>
      </c>
      <c r="AH36" s="202" t="s">
        <v>134</v>
      </c>
      <c r="AI36" s="187">
        <v>0.0</v>
      </c>
      <c r="AJ36" s="202" t="s">
        <v>134</v>
      </c>
      <c r="AK36" s="187">
        <v>0.0</v>
      </c>
      <c r="AL36" s="202" t="s">
        <v>134</v>
      </c>
      <c r="AM36" s="187">
        <v>0.0</v>
      </c>
      <c r="AN36" s="202" t="s">
        <v>134</v>
      </c>
      <c r="AO36" s="187">
        <v>0.0</v>
      </c>
      <c r="AP36" s="202" t="s">
        <v>134</v>
      </c>
      <c r="AQ36" s="187">
        <v>0.0</v>
      </c>
    </row>
    <row r="37">
      <c r="A37" s="385" t="s">
        <v>1048</v>
      </c>
      <c r="B37" s="385" t="s">
        <v>632</v>
      </c>
      <c r="C37" s="386" t="s">
        <v>1049</v>
      </c>
      <c r="D37" s="386" t="s">
        <v>1050</v>
      </c>
      <c r="E37" s="386">
        <v>1.0</v>
      </c>
      <c r="F37" s="387"/>
      <c r="G37" s="388" t="s">
        <v>1051</v>
      </c>
      <c r="H37" s="340" t="s">
        <v>1052</v>
      </c>
      <c r="I37" s="187">
        <v>0.5</v>
      </c>
      <c r="J37" s="202" t="s">
        <v>1053</v>
      </c>
      <c r="K37" s="187">
        <v>0.0</v>
      </c>
      <c r="L37" s="180" t="s">
        <v>1054</v>
      </c>
      <c r="M37" s="181">
        <v>0.75</v>
      </c>
      <c r="N37" s="202" t="s">
        <v>1055</v>
      </c>
      <c r="O37" s="187">
        <v>0.0</v>
      </c>
      <c r="P37" s="221" t="s">
        <v>1056</v>
      </c>
      <c r="Q37" s="221">
        <v>0.0</v>
      </c>
      <c r="R37" s="221" t="s">
        <v>1057</v>
      </c>
      <c r="S37" s="185">
        <v>0.5</v>
      </c>
      <c r="T37" s="172" t="s">
        <v>1058</v>
      </c>
      <c r="U37" s="185">
        <v>0.5</v>
      </c>
      <c r="V37" s="191" t="s">
        <v>1059</v>
      </c>
      <c r="W37" s="187">
        <v>0.5</v>
      </c>
      <c r="X37" s="172" t="s">
        <v>1060</v>
      </c>
      <c r="Y37" s="185">
        <v>0.5</v>
      </c>
      <c r="Z37" s="172" t="s">
        <v>1061</v>
      </c>
      <c r="AA37" s="187">
        <v>0.5</v>
      </c>
      <c r="AB37" s="191" t="s">
        <v>1062</v>
      </c>
      <c r="AC37" s="187">
        <v>0.5</v>
      </c>
      <c r="AD37" s="325" t="s">
        <v>1063</v>
      </c>
      <c r="AE37" s="187">
        <v>0.5</v>
      </c>
      <c r="AF37" s="323" t="s">
        <v>1064</v>
      </c>
      <c r="AG37" s="323">
        <v>0.0</v>
      </c>
      <c r="AH37" s="180" t="s">
        <v>1065</v>
      </c>
      <c r="AI37" s="181">
        <v>0.5</v>
      </c>
      <c r="AJ37" s="229" t="s">
        <v>1066</v>
      </c>
      <c r="AK37" s="181">
        <v>0.5</v>
      </c>
      <c r="AL37" s="191" t="s">
        <v>1067</v>
      </c>
      <c r="AM37" s="187">
        <v>0.0</v>
      </c>
      <c r="AN37" s="191" t="s">
        <v>1068</v>
      </c>
      <c r="AO37" s="187">
        <v>0.5</v>
      </c>
      <c r="AP37" s="180" t="s">
        <v>1069</v>
      </c>
      <c r="AQ37" s="181">
        <v>0.75</v>
      </c>
    </row>
    <row r="38">
      <c r="A38" s="109"/>
      <c r="B38" s="114"/>
      <c r="C38" s="386" t="s">
        <v>1070</v>
      </c>
      <c r="D38" s="386" t="s">
        <v>1071</v>
      </c>
      <c r="E38" s="386">
        <v>2.0</v>
      </c>
      <c r="F38" s="387"/>
      <c r="G38" s="389" t="s">
        <v>1072</v>
      </c>
      <c r="H38" s="281" t="s">
        <v>1073</v>
      </c>
      <c r="I38" s="193">
        <v>1.5</v>
      </c>
      <c r="J38" s="202" t="s">
        <v>1074</v>
      </c>
      <c r="K38" s="187">
        <v>0.0</v>
      </c>
      <c r="L38" s="191" t="s">
        <v>1075</v>
      </c>
      <c r="M38" s="187">
        <v>1.5</v>
      </c>
      <c r="N38" s="202" t="s">
        <v>196</v>
      </c>
      <c r="O38" s="187">
        <v>0.0</v>
      </c>
      <c r="P38" s="172" t="s">
        <v>1076</v>
      </c>
      <c r="Q38" s="185">
        <v>0.0</v>
      </c>
      <c r="R38" s="172" t="s">
        <v>1077</v>
      </c>
      <c r="S38" s="185">
        <v>1.5</v>
      </c>
      <c r="T38" s="172" t="s">
        <v>1078</v>
      </c>
      <c r="U38" s="185">
        <v>1.0</v>
      </c>
      <c r="V38" s="200" t="s">
        <v>1079</v>
      </c>
      <c r="W38" s="200">
        <v>1.0</v>
      </c>
      <c r="X38" s="200" t="s">
        <v>1079</v>
      </c>
      <c r="Y38" s="185">
        <v>1.0</v>
      </c>
      <c r="Z38" s="189" t="s">
        <v>1080</v>
      </c>
      <c r="AA38" s="181">
        <v>1.5</v>
      </c>
      <c r="AB38" s="172" t="s">
        <v>1081</v>
      </c>
      <c r="AC38" s="187">
        <v>1.0</v>
      </c>
      <c r="AD38" s="172" t="s">
        <v>1082</v>
      </c>
      <c r="AE38" s="187">
        <v>1.0</v>
      </c>
      <c r="AF38" s="323" t="s">
        <v>1083</v>
      </c>
      <c r="AG38" s="323">
        <v>0.0</v>
      </c>
      <c r="AH38" s="191" t="s">
        <v>1084</v>
      </c>
      <c r="AI38" s="187">
        <v>1.0</v>
      </c>
      <c r="AJ38" s="172" t="s">
        <v>1085</v>
      </c>
      <c r="AK38" s="187">
        <v>1.5</v>
      </c>
      <c r="AL38" s="172" t="s">
        <v>1086</v>
      </c>
      <c r="AM38" s="187">
        <v>0.5</v>
      </c>
      <c r="AN38" s="200" t="s">
        <v>1087</v>
      </c>
      <c r="AO38" s="234">
        <v>1.0</v>
      </c>
      <c r="AP38" s="172" t="s">
        <v>1088</v>
      </c>
      <c r="AQ38" s="187">
        <v>1.0</v>
      </c>
    </row>
    <row r="39" ht="188.25" customHeight="1">
      <c r="A39" s="109"/>
      <c r="B39" s="385" t="s">
        <v>674</v>
      </c>
      <c r="C39" s="386" t="s">
        <v>1089</v>
      </c>
      <c r="D39" s="386" t="s">
        <v>1090</v>
      </c>
      <c r="E39" s="386">
        <v>1.0</v>
      </c>
      <c r="F39" s="387"/>
      <c r="G39" s="388" t="s">
        <v>1091</v>
      </c>
      <c r="H39" s="202" t="s">
        <v>134</v>
      </c>
      <c r="I39" s="187">
        <v>0.0</v>
      </c>
      <c r="J39" s="202" t="s">
        <v>134</v>
      </c>
      <c r="K39" s="187">
        <v>0.0</v>
      </c>
      <c r="L39" s="172" t="s">
        <v>1092</v>
      </c>
      <c r="M39" s="187">
        <v>1.0</v>
      </c>
      <c r="N39" s="202" t="s">
        <v>196</v>
      </c>
      <c r="O39" s="187">
        <v>0.0</v>
      </c>
      <c r="P39" s="202" t="s">
        <v>196</v>
      </c>
      <c r="Q39" s="187">
        <v>0.0</v>
      </c>
      <c r="R39" s="202" t="s">
        <v>196</v>
      </c>
      <c r="S39" s="187">
        <v>0.0</v>
      </c>
      <c r="T39" s="202" t="s">
        <v>134</v>
      </c>
      <c r="U39" s="187">
        <v>0.0</v>
      </c>
      <c r="V39" s="202" t="s">
        <v>134</v>
      </c>
      <c r="W39" s="187">
        <v>0.0</v>
      </c>
      <c r="X39" s="202" t="s">
        <v>196</v>
      </c>
      <c r="Y39" s="187">
        <v>0.0</v>
      </c>
      <c r="Z39" s="172" t="s">
        <v>1093</v>
      </c>
      <c r="AA39" s="187">
        <v>1.0</v>
      </c>
      <c r="AB39" s="202" t="s">
        <v>134</v>
      </c>
      <c r="AC39" s="187">
        <v>0.0</v>
      </c>
      <c r="AD39" s="202" t="s">
        <v>134</v>
      </c>
      <c r="AE39" s="187">
        <v>0.0</v>
      </c>
      <c r="AF39" s="323" t="s">
        <v>134</v>
      </c>
      <c r="AG39" s="323">
        <v>0.0</v>
      </c>
      <c r="AH39" s="185" t="s">
        <v>1094</v>
      </c>
      <c r="AI39" s="187">
        <v>0.0</v>
      </c>
      <c r="AJ39" s="202" t="s">
        <v>134</v>
      </c>
      <c r="AK39" s="187">
        <v>0.0</v>
      </c>
      <c r="AL39" s="202" t="s">
        <v>134</v>
      </c>
      <c r="AM39" s="187">
        <v>0.0</v>
      </c>
      <c r="AN39" s="202" t="s">
        <v>134</v>
      </c>
      <c r="AO39" s="187">
        <v>0.0</v>
      </c>
      <c r="AP39" s="202" t="s">
        <v>134</v>
      </c>
      <c r="AQ39" s="187">
        <v>0.0</v>
      </c>
    </row>
    <row r="40">
      <c r="A40" s="109"/>
      <c r="B40" s="114"/>
      <c r="C40" s="386" t="s">
        <v>1095</v>
      </c>
      <c r="D40" s="386"/>
      <c r="E40" s="386">
        <v>1.0</v>
      </c>
      <c r="F40" s="387"/>
      <c r="G40" s="388" t="s">
        <v>1096</v>
      </c>
      <c r="H40" s="202" t="s">
        <v>134</v>
      </c>
      <c r="I40" s="185">
        <v>0.0</v>
      </c>
      <c r="J40" s="202" t="s">
        <v>196</v>
      </c>
      <c r="K40" s="187">
        <v>0.0</v>
      </c>
      <c r="L40" s="202" t="s">
        <v>1097</v>
      </c>
      <c r="M40" s="187">
        <v>1.0</v>
      </c>
      <c r="N40" s="202" t="s">
        <v>196</v>
      </c>
      <c r="O40" s="187">
        <v>0.0</v>
      </c>
      <c r="P40" s="202" t="s">
        <v>196</v>
      </c>
      <c r="Q40" s="187">
        <v>0.0</v>
      </c>
      <c r="R40" s="202" t="s">
        <v>1098</v>
      </c>
      <c r="S40" s="187">
        <v>0.0</v>
      </c>
      <c r="T40" s="202" t="s">
        <v>134</v>
      </c>
      <c r="U40" s="187">
        <v>0.0</v>
      </c>
      <c r="V40" s="181" t="s">
        <v>1099</v>
      </c>
      <c r="W40" s="181">
        <v>1.0</v>
      </c>
      <c r="X40" s="202" t="s">
        <v>196</v>
      </c>
      <c r="Y40" s="187">
        <v>0.0</v>
      </c>
      <c r="Z40" s="172" t="s">
        <v>1100</v>
      </c>
      <c r="AA40" s="185">
        <v>1.0</v>
      </c>
      <c r="AB40" s="202" t="s">
        <v>1101</v>
      </c>
      <c r="AC40" s="187">
        <v>0.0</v>
      </c>
      <c r="AD40" s="172" t="s">
        <v>134</v>
      </c>
      <c r="AE40" s="185">
        <v>0.0</v>
      </c>
      <c r="AF40" s="382" t="s">
        <v>134</v>
      </c>
      <c r="AG40" s="382">
        <v>0.0</v>
      </c>
      <c r="AH40" s="202" t="s">
        <v>1102</v>
      </c>
      <c r="AI40" s="185">
        <v>1.0</v>
      </c>
      <c r="AJ40" s="172" t="s">
        <v>1103</v>
      </c>
      <c r="AK40" s="185">
        <v>0.0</v>
      </c>
      <c r="AL40" s="202" t="s">
        <v>706</v>
      </c>
      <c r="AM40" s="185">
        <v>0.0</v>
      </c>
      <c r="AN40" s="202" t="s">
        <v>1104</v>
      </c>
      <c r="AO40" s="185">
        <v>0.0</v>
      </c>
      <c r="AP40" s="172" t="s">
        <v>134</v>
      </c>
      <c r="AQ40" s="185">
        <v>0.0</v>
      </c>
    </row>
    <row r="41">
      <c r="A41" s="109"/>
      <c r="B41" s="385" t="s">
        <v>724</v>
      </c>
      <c r="C41" s="386" t="s">
        <v>1105</v>
      </c>
      <c r="D41" s="386" t="s">
        <v>1106</v>
      </c>
      <c r="E41" s="386">
        <v>2.0</v>
      </c>
      <c r="F41" s="387"/>
      <c r="G41" s="389" t="s">
        <v>1107</v>
      </c>
      <c r="H41" s="185" t="s">
        <v>1108</v>
      </c>
      <c r="I41" s="187">
        <v>1.5</v>
      </c>
      <c r="J41" s="202" t="s">
        <v>134</v>
      </c>
      <c r="K41" s="187">
        <v>0.0</v>
      </c>
      <c r="L41" s="172" t="s">
        <v>1109</v>
      </c>
      <c r="M41" s="187">
        <v>1.5</v>
      </c>
      <c r="N41" s="202" t="s">
        <v>1110</v>
      </c>
      <c r="O41" s="187">
        <v>0.0</v>
      </c>
      <c r="P41" s="189" t="s">
        <v>1111</v>
      </c>
      <c r="Q41" s="181">
        <v>0.5</v>
      </c>
      <c r="R41" s="172" t="s">
        <v>1112</v>
      </c>
      <c r="S41" s="187">
        <v>0.5</v>
      </c>
      <c r="T41" s="202" t="s">
        <v>1113</v>
      </c>
      <c r="U41" s="187">
        <v>0.5</v>
      </c>
      <c r="V41" s="202" t="s">
        <v>1114</v>
      </c>
      <c r="W41" s="187">
        <v>0.5</v>
      </c>
      <c r="X41" s="202" t="s">
        <v>1115</v>
      </c>
      <c r="Y41" s="187">
        <v>0.5</v>
      </c>
      <c r="Z41" s="261" t="s">
        <v>1116</v>
      </c>
      <c r="AA41" s="187">
        <v>2.0</v>
      </c>
      <c r="AB41" s="185" t="s">
        <v>1117</v>
      </c>
      <c r="AC41" s="187">
        <v>0.0</v>
      </c>
      <c r="AD41" s="172" t="s">
        <v>1118</v>
      </c>
      <c r="AE41" s="187">
        <v>2.0</v>
      </c>
      <c r="AF41" s="323" t="s">
        <v>134</v>
      </c>
      <c r="AG41" s="323">
        <v>0.0</v>
      </c>
      <c r="AH41" s="172" t="s">
        <v>1119</v>
      </c>
      <c r="AI41" s="187">
        <v>1.0</v>
      </c>
      <c r="AJ41" s="202" t="s">
        <v>1120</v>
      </c>
      <c r="AK41" s="187">
        <v>0.0</v>
      </c>
      <c r="AL41" s="172" t="s">
        <v>1121</v>
      </c>
      <c r="AM41" s="187">
        <v>0.5</v>
      </c>
      <c r="AN41" s="172" t="s">
        <v>1122</v>
      </c>
      <c r="AO41" s="187">
        <v>1.0</v>
      </c>
      <c r="AP41" s="172" t="s">
        <v>1123</v>
      </c>
      <c r="AQ41" s="187">
        <v>0.5</v>
      </c>
    </row>
    <row r="42" ht="201.75" customHeight="1">
      <c r="A42" s="109"/>
      <c r="B42" s="109"/>
      <c r="C42" s="386" t="s">
        <v>1124</v>
      </c>
      <c r="D42" s="386"/>
      <c r="E42" s="390">
        <f>E9</f>
        <v>1.5</v>
      </c>
      <c r="F42" s="391"/>
      <c r="G42" s="391" t="s">
        <v>1125</v>
      </c>
      <c r="H42" s="274" t="s">
        <v>1125</v>
      </c>
      <c r="I42" s="275">
        <f>I9</f>
        <v>1.5</v>
      </c>
      <c r="J42" s="274" t="s">
        <v>1125</v>
      </c>
      <c r="K42" s="275">
        <f>K9</f>
        <v>1</v>
      </c>
      <c r="L42" s="172" t="s">
        <v>1125</v>
      </c>
      <c r="M42" s="187">
        <f>M9</f>
        <v>1.5</v>
      </c>
      <c r="N42" s="172" t="s">
        <v>1125</v>
      </c>
      <c r="O42" s="187">
        <f>O9</f>
        <v>0</v>
      </c>
      <c r="P42" s="172" t="s">
        <v>1125</v>
      </c>
      <c r="Q42" s="187">
        <f>Q9</f>
        <v>0</v>
      </c>
      <c r="R42" s="172" t="s">
        <v>1125</v>
      </c>
      <c r="S42" s="187">
        <f>S9</f>
        <v>1</v>
      </c>
      <c r="T42" s="172" t="s">
        <v>1125</v>
      </c>
      <c r="U42" s="187">
        <f>U9</f>
        <v>0</v>
      </c>
      <c r="V42" s="172" t="s">
        <v>1125</v>
      </c>
      <c r="W42" s="187">
        <f>W9</f>
        <v>1</v>
      </c>
      <c r="X42" s="172" t="s">
        <v>1125</v>
      </c>
      <c r="Y42" s="187">
        <f>Y9</f>
        <v>0</v>
      </c>
      <c r="Z42" s="172" t="s">
        <v>1125</v>
      </c>
      <c r="AA42" s="187">
        <f>AA9</f>
        <v>1</v>
      </c>
      <c r="AB42" s="172" t="s">
        <v>1125</v>
      </c>
      <c r="AC42" s="187">
        <f>AC9</f>
        <v>1</v>
      </c>
      <c r="AD42" s="172" t="s">
        <v>1125</v>
      </c>
      <c r="AE42" s="187">
        <f>AE9</f>
        <v>1</v>
      </c>
      <c r="AF42" s="392" t="s">
        <v>134</v>
      </c>
      <c r="AG42" s="392">
        <v>0.0</v>
      </c>
      <c r="AH42" s="172" t="s">
        <v>1125</v>
      </c>
      <c r="AI42" s="187">
        <f>AI9</f>
        <v>1.5</v>
      </c>
      <c r="AJ42" s="172" t="s">
        <v>1125</v>
      </c>
      <c r="AK42" s="187">
        <f>AK9</f>
        <v>1</v>
      </c>
      <c r="AL42" s="172" t="s">
        <v>1125</v>
      </c>
      <c r="AM42" s="187">
        <f>AM9</f>
        <v>0.5</v>
      </c>
      <c r="AN42" s="172" t="s">
        <v>1125</v>
      </c>
      <c r="AO42" s="187">
        <f>AO9</f>
        <v>0.5</v>
      </c>
      <c r="AP42" s="274" t="s">
        <v>1125</v>
      </c>
      <c r="AQ42" s="275">
        <f>AQ9</f>
        <v>1.5</v>
      </c>
    </row>
    <row r="43">
      <c r="A43" s="109"/>
      <c r="B43" s="114"/>
      <c r="C43" s="386" t="s">
        <v>1126</v>
      </c>
      <c r="D43" s="386"/>
      <c r="E43" s="386">
        <v>2.0</v>
      </c>
      <c r="F43" s="387"/>
      <c r="G43" s="389" t="s">
        <v>1127</v>
      </c>
      <c r="H43" s="202" t="s">
        <v>134</v>
      </c>
      <c r="I43" s="187">
        <v>0.0</v>
      </c>
      <c r="J43" s="202" t="s">
        <v>134</v>
      </c>
      <c r="K43" s="187">
        <v>0.0</v>
      </c>
      <c r="L43" s="202" t="s">
        <v>134</v>
      </c>
      <c r="M43" s="187">
        <v>0.0</v>
      </c>
      <c r="N43" s="202" t="s">
        <v>134</v>
      </c>
      <c r="O43" s="187">
        <v>0.0</v>
      </c>
      <c r="P43" s="202" t="s">
        <v>134</v>
      </c>
      <c r="Q43" s="187">
        <v>0.0</v>
      </c>
      <c r="R43" s="202" t="s">
        <v>134</v>
      </c>
      <c r="S43" s="187">
        <v>0.0</v>
      </c>
      <c r="T43" s="202" t="s">
        <v>134</v>
      </c>
      <c r="U43" s="187">
        <v>0.0</v>
      </c>
      <c r="V43" s="202" t="s">
        <v>134</v>
      </c>
      <c r="W43" s="187">
        <v>0.0</v>
      </c>
      <c r="X43" s="202" t="s">
        <v>134</v>
      </c>
      <c r="Y43" s="187">
        <v>0.0</v>
      </c>
      <c r="Z43" s="202" t="s">
        <v>134</v>
      </c>
      <c r="AA43" s="187">
        <v>0.0</v>
      </c>
      <c r="AB43" s="202" t="s">
        <v>1128</v>
      </c>
      <c r="AC43" s="187">
        <v>0.0</v>
      </c>
      <c r="AD43" s="202" t="s">
        <v>1129</v>
      </c>
      <c r="AE43" s="187">
        <v>0.0</v>
      </c>
      <c r="AF43" s="382" t="s">
        <v>134</v>
      </c>
      <c r="AG43" s="382">
        <v>0.0</v>
      </c>
      <c r="AH43" s="202" t="s">
        <v>134</v>
      </c>
      <c r="AI43" s="187">
        <v>0.0</v>
      </c>
      <c r="AJ43" s="202" t="s">
        <v>134</v>
      </c>
      <c r="AK43" s="187">
        <v>0.0</v>
      </c>
      <c r="AL43" s="202" t="s">
        <v>134</v>
      </c>
      <c r="AM43" s="187">
        <v>0.0</v>
      </c>
      <c r="AN43" s="202" t="s">
        <v>134</v>
      </c>
      <c r="AO43" s="187">
        <v>0.0</v>
      </c>
      <c r="AP43" s="202" t="s">
        <v>134</v>
      </c>
      <c r="AQ43" s="187">
        <v>0.0</v>
      </c>
    </row>
    <row r="44">
      <c r="A44" s="114"/>
      <c r="B44" s="393" t="s">
        <v>791</v>
      </c>
      <c r="C44" s="386" t="s">
        <v>1130</v>
      </c>
      <c r="D44" s="386"/>
      <c r="E44" s="386">
        <v>1.0</v>
      </c>
      <c r="F44" s="387"/>
      <c r="G44" s="389" t="s">
        <v>1131</v>
      </c>
      <c r="H44" s="202" t="s">
        <v>134</v>
      </c>
      <c r="I44" s="187">
        <v>0.0</v>
      </c>
      <c r="J44" s="202" t="s">
        <v>134</v>
      </c>
      <c r="K44" s="187">
        <v>0.0</v>
      </c>
      <c r="L44" s="202" t="s">
        <v>134</v>
      </c>
      <c r="M44" s="187">
        <v>0.0</v>
      </c>
      <c r="N44" s="202" t="s">
        <v>134</v>
      </c>
      <c r="O44" s="187">
        <v>0.0</v>
      </c>
      <c r="P44" s="202" t="s">
        <v>134</v>
      </c>
      <c r="Q44" s="187">
        <v>0.0</v>
      </c>
      <c r="R44" s="202" t="s">
        <v>134</v>
      </c>
      <c r="S44" s="187">
        <v>0.0</v>
      </c>
      <c r="T44" s="202" t="s">
        <v>134</v>
      </c>
      <c r="U44" s="187">
        <v>0.0</v>
      </c>
      <c r="V44" s="202" t="s">
        <v>134</v>
      </c>
      <c r="W44" s="187">
        <v>0.0</v>
      </c>
      <c r="X44" s="202" t="s">
        <v>134</v>
      </c>
      <c r="Y44" s="187">
        <v>0.0</v>
      </c>
      <c r="Z44" s="202" t="s">
        <v>134</v>
      </c>
      <c r="AA44" s="187">
        <v>0.0</v>
      </c>
      <c r="AB44" s="202" t="s">
        <v>134</v>
      </c>
      <c r="AC44" s="187">
        <v>0.0</v>
      </c>
      <c r="AD44" s="202" t="s">
        <v>134</v>
      </c>
      <c r="AE44" s="187">
        <v>0.0</v>
      </c>
      <c r="AF44" s="323" t="s">
        <v>134</v>
      </c>
      <c r="AG44" s="323">
        <v>0.0</v>
      </c>
      <c r="AH44" s="202" t="s">
        <v>134</v>
      </c>
      <c r="AI44" s="187">
        <v>0.0</v>
      </c>
      <c r="AJ44" s="202" t="s">
        <v>134</v>
      </c>
      <c r="AK44" s="187">
        <v>0.0</v>
      </c>
      <c r="AL44" s="202" t="s">
        <v>134</v>
      </c>
      <c r="AM44" s="187">
        <v>0.0</v>
      </c>
      <c r="AN44" s="202" t="s">
        <v>196</v>
      </c>
      <c r="AO44" s="187">
        <v>0.0</v>
      </c>
      <c r="AP44" s="202" t="s">
        <v>134</v>
      </c>
      <c r="AQ44" s="187">
        <v>0.0</v>
      </c>
    </row>
    <row r="45" ht="15.75" customHeight="1">
      <c r="A45" s="394"/>
      <c r="B45" s="394"/>
      <c r="C45" s="394"/>
      <c r="D45" s="394"/>
      <c r="E45" s="394"/>
      <c r="F45" s="394"/>
      <c r="G45" s="394"/>
      <c r="H45" s="210"/>
      <c r="I45" s="210"/>
      <c r="J45" s="210"/>
      <c r="K45" s="210"/>
      <c r="L45" s="394"/>
      <c r="M45" s="394"/>
      <c r="N45" s="210"/>
      <c r="O45" s="210"/>
      <c r="P45" s="210"/>
      <c r="Q45" s="210"/>
      <c r="R45" s="394"/>
      <c r="S45" s="394"/>
      <c r="T45" s="394"/>
      <c r="U45" s="394"/>
      <c r="V45" s="394"/>
      <c r="W45" s="394"/>
      <c r="X45" s="394"/>
      <c r="Y45" s="394"/>
      <c r="Z45" s="394"/>
      <c r="AA45" s="394"/>
      <c r="AB45" s="394"/>
      <c r="AC45" s="394"/>
      <c r="AD45" s="394"/>
      <c r="AE45" s="394"/>
      <c r="AF45" s="394"/>
      <c r="AG45" s="394"/>
      <c r="AH45" s="394"/>
      <c r="AI45" s="394"/>
      <c r="AJ45" s="210"/>
      <c r="AK45" s="210"/>
      <c r="AL45" s="394"/>
      <c r="AM45" s="394"/>
      <c r="AN45" s="394"/>
      <c r="AO45" s="394"/>
      <c r="AP45" s="394"/>
      <c r="AQ45" s="394"/>
    </row>
    <row r="46" ht="15.75" customHeight="1">
      <c r="A46" s="394"/>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row>
    <row r="47" ht="15.75" customHeight="1">
      <c r="A47" s="394"/>
      <c r="B47" s="394"/>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row>
    <row r="48" ht="15.75" customHeight="1">
      <c r="A48" s="394"/>
      <c r="B48" s="394"/>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row>
    <row r="49" ht="15.75" customHeight="1">
      <c r="A49" s="394"/>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row>
    <row r="50" ht="15.75" customHeight="1">
      <c r="A50" s="394"/>
      <c r="B50" s="394"/>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row>
    <row r="51" ht="15.75" customHeight="1">
      <c r="A51" s="394"/>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row>
    <row r="52" ht="15.75" customHeight="1">
      <c r="A52" s="394"/>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row>
    <row r="53" ht="15.75" customHeight="1">
      <c r="A53" s="394"/>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row>
    <row r="54" ht="15.75" customHeight="1">
      <c r="A54" s="394"/>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row>
    <row r="55" ht="15.75" customHeight="1">
      <c r="A55" s="394"/>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4"/>
    </row>
    <row r="56" ht="15.75" customHeight="1">
      <c r="A56" s="394"/>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row>
    <row r="57" ht="15.75" customHeight="1">
      <c r="A57" s="394"/>
      <c r="B57" s="394"/>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row>
    <row r="58" ht="15.75" customHeight="1">
      <c r="A58" s="394"/>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row>
    <row r="59" ht="15.75" customHeight="1">
      <c r="A59" s="394"/>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row>
    <row r="60" ht="15.75" customHeight="1">
      <c r="A60" s="394"/>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row>
    <row r="61" ht="15.75" customHeight="1">
      <c r="A61" s="394"/>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row>
    <row r="62" ht="15.75" customHeight="1">
      <c r="A62" s="394"/>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row>
    <row r="63" ht="15.75" customHeight="1">
      <c r="A63" s="394"/>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row>
    <row r="64" ht="15.75" customHeight="1">
      <c r="A64" s="394"/>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row>
    <row r="65" ht="15.75" customHeight="1">
      <c r="A65" s="394"/>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row>
    <row r="66" ht="15.75" customHeight="1">
      <c r="A66" s="394"/>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row>
    <row r="67" ht="15.75" customHeight="1">
      <c r="A67" s="394"/>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row>
    <row r="68" ht="15.75" customHeight="1">
      <c r="A68" s="394"/>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row>
    <row r="69" ht="15.75" customHeight="1">
      <c r="A69" s="394"/>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row>
    <row r="70" ht="15.75" customHeight="1">
      <c r="A70" s="394"/>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row>
    <row r="71" ht="15.75" customHeight="1">
      <c r="A71" s="394"/>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row>
    <row r="72" ht="15.75" customHeight="1">
      <c r="A72" s="394"/>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row>
    <row r="73" ht="15.75" customHeight="1">
      <c r="A73" s="394"/>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row>
    <row r="74" ht="15.75" customHeight="1">
      <c r="A74" s="394"/>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row>
    <row r="75" ht="15.75" customHeight="1">
      <c r="A75" s="394"/>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row>
    <row r="76" ht="15.75" customHeight="1">
      <c r="A76" s="394"/>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row>
    <row r="77" ht="15.75" customHeight="1">
      <c r="A77" s="394"/>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row>
    <row r="78" ht="15.75" customHeight="1">
      <c r="A78" s="394"/>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row>
    <row r="79" ht="15.75" customHeight="1">
      <c r="A79" s="394"/>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row>
    <row r="80" ht="15.75" customHeight="1">
      <c r="A80" s="394"/>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row>
    <row r="81" ht="15.75" customHeight="1">
      <c r="A81" s="394"/>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row>
    <row r="82" ht="15.75" customHeight="1">
      <c r="A82" s="394"/>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row>
    <row r="83" ht="15.75" customHeight="1">
      <c r="A83" s="394"/>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row>
    <row r="84" ht="15.75" customHeight="1">
      <c r="A84" s="394"/>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row>
    <row r="85" ht="15.75" customHeight="1">
      <c r="A85" s="394"/>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row>
    <row r="86" ht="15.75" customHeight="1">
      <c r="A86" s="394"/>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row>
    <row r="87" ht="15.75" customHeight="1">
      <c r="A87" s="394"/>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row>
    <row r="88" ht="15.75" customHeight="1">
      <c r="A88" s="394"/>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row>
    <row r="89" ht="15.75" customHeight="1">
      <c r="A89" s="394"/>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row>
    <row r="90" ht="15.75" customHeight="1">
      <c r="A90" s="394"/>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row>
    <row r="91" ht="15.75" customHeight="1">
      <c r="A91" s="394"/>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row>
    <row r="92" ht="15.75" customHeight="1">
      <c r="A92" s="394"/>
      <c r="B92" s="394"/>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row>
    <row r="93" ht="15.75" customHeight="1">
      <c r="A93" s="394"/>
      <c r="B93" s="394"/>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row>
    <row r="94" ht="15.75" customHeight="1">
      <c r="A94" s="394"/>
      <c r="B94" s="394"/>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row>
    <row r="95" ht="15.75" customHeight="1">
      <c r="A95" s="394"/>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row>
    <row r="96" ht="15.75" customHeight="1">
      <c r="A96" s="394"/>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row>
    <row r="97" ht="15.75" customHeight="1">
      <c r="A97" s="394"/>
      <c r="B97" s="394"/>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row>
    <row r="98" ht="15.75" customHeight="1">
      <c r="A98" s="394"/>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row>
    <row r="99" ht="15.75" customHeight="1">
      <c r="A99" s="394"/>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row>
    <row r="100" ht="15.75" customHeight="1">
      <c r="A100" s="394"/>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row>
    <row r="101" ht="15.75" customHeight="1">
      <c r="A101" s="394"/>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4"/>
      <c r="AN101" s="394"/>
      <c r="AO101" s="394"/>
      <c r="AP101" s="394"/>
      <c r="AQ101" s="394"/>
    </row>
    <row r="102" ht="15.75" customHeight="1">
      <c r="A102" s="394"/>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row>
    <row r="103" ht="15.75" customHeight="1">
      <c r="A103" s="394"/>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row>
    <row r="104" ht="15.75" customHeight="1">
      <c r="A104" s="394"/>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row>
    <row r="105" ht="15.75" customHeight="1">
      <c r="A105" s="394"/>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row>
    <row r="106" ht="15.75" customHeight="1">
      <c r="A106" s="394"/>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row>
    <row r="107" ht="15.75" customHeight="1">
      <c r="A107" s="394"/>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row>
    <row r="108" ht="15.75" customHeight="1">
      <c r="A108" s="394"/>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row>
    <row r="109" ht="15.75" customHeight="1">
      <c r="A109" s="394"/>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row>
    <row r="110" ht="15.75" customHeight="1">
      <c r="A110" s="394"/>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row>
    <row r="111" ht="15.75" customHeight="1">
      <c r="A111" s="394"/>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row>
    <row r="112" ht="15.75" customHeight="1">
      <c r="A112" s="394"/>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row>
    <row r="113" ht="15.75" customHeight="1">
      <c r="A113" s="394"/>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row>
    <row r="114" ht="15.75" customHeight="1">
      <c r="A114" s="394"/>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row>
    <row r="115" ht="15.75" customHeight="1">
      <c r="A115" s="394"/>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row>
    <row r="116" ht="15.75" customHeight="1">
      <c r="A116" s="394"/>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row>
    <row r="117" ht="15.75" customHeight="1">
      <c r="A117" s="394"/>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row>
    <row r="118" ht="15.75" customHeight="1">
      <c r="A118" s="394"/>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row>
    <row r="119" ht="15.75" customHeight="1">
      <c r="A119" s="394"/>
      <c r="B119" s="394"/>
      <c r="C119" s="394"/>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row>
    <row r="120" ht="15.75" customHeight="1">
      <c r="A120" s="394"/>
      <c r="B120" s="394"/>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row>
    <row r="121" ht="15.75" customHeight="1">
      <c r="A121" s="394"/>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row>
    <row r="122" ht="15.75" customHeight="1">
      <c r="A122" s="394"/>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row>
    <row r="123" ht="15.75" customHeight="1">
      <c r="A123" s="394"/>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row>
    <row r="124" ht="15.75" customHeight="1">
      <c r="A124" s="394"/>
      <c r="B124" s="39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row>
    <row r="125" ht="15.75" customHeight="1">
      <c r="A125" s="394"/>
      <c r="B125" s="394"/>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row>
    <row r="126" ht="15.75" customHeight="1">
      <c r="A126" s="394"/>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row>
    <row r="127" ht="15.75" customHeight="1">
      <c r="A127" s="394"/>
      <c r="B127" s="394"/>
      <c r="C127" s="394"/>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row>
    <row r="128" ht="15.75" customHeight="1">
      <c r="A128" s="394"/>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row>
    <row r="129" ht="15.75" customHeight="1">
      <c r="A129" s="394"/>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row>
    <row r="130" ht="15.75" customHeight="1">
      <c r="A130" s="394"/>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row>
    <row r="131" ht="15.75" customHeight="1">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row>
    <row r="132" ht="15.75" customHeight="1">
      <c r="A132" s="394"/>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row>
    <row r="133" ht="15.75" customHeight="1">
      <c r="A133" s="394"/>
      <c r="B133" s="394"/>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row>
    <row r="134" ht="15.75" customHeight="1">
      <c r="A134" s="394"/>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row>
    <row r="135" ht="15.75" customHeight="1">
      <c r="A135" s="394"/>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row>
    <row r="136" ht="15.75" customHeight="1">
      <c r="A136" s="394"/>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row>
    <row r="137" ht="15.75" customHeight="1">
      <c r="A137" s="394"/>
      <c r="B137" s="394"/>
      <c r="C137" s="394"/>
      <c r="D137" s="394"/>
      <c r="E137" s="394"/>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4"/>
      <c r="AP137" s="394"/>
      <c r="AQ137" s="394"/>
    </row>
    <row r="138" ht="15.75" customHeight="1">
      <c r="A138" s="394"/>
      <c r="B138" s="394"/>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c r="AK138" s="394"/>
      <c r="AL138" s="394"/>
      <c r="AM138" s="394"/>
      <c r="AN138" s="394"/>
      <c r="AO138" s="394"/>
      <c r="AP138" s="394"/>
      <c r="AQ138" s="394"/>
    </row>
    <row r="139" ht="15.75" customHeight="1">
      <c r="A139" s="394"/>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c r="AI139" s="394"/>
      <c r="AJ139" s="394"/>
      <c r="AK139" s="394"/>
      <c r="AL139" s="394"/>
      <c r="AM139" s="394"/>
      <c r="AN139" s="394"/>
      <c r="AO139" s="394"/>
      <c r="AP139" s="394"/>
      <c r="AQ139" s="394"/>
    </row>
    <row r="140" ht="15.75" customHeight="1">
      <c r="A140" s="394"/>
      <c r="B140" s="394"/>
      <c r="C140" s="394"/>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94"/>
      <c r="AE140" s="394"/>
      <c r="AF140" s="394"/>
      <c r="AG140" s="394"/>
      <c r="AH140" s="394"/>
      <c r="AI140" s="394"/>
      <c r="AJ140" s="394"/>
      <c r="AK140" s="394"/>
      <c r="AL140" s="394"/>
      <c r="AM140" s="394"/>
      <c r="AN140" s="394"/>
      <c r="AO140" s="394"/>
      <c r="AP140" s="394"/>
      <c r="AQ140" s="394"/>
    </row>
    <row r="141" ht="15.75" customHeight="1">
      <c r="A141" s="394"/>
      <c r="B141" s="394"/>
      <c r="C141" s="394"/>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c r="AG141" s="394"/>
      <c r="AH141" s="394"/>
      <c r="AI141" s="394"/>
      <c r="AJ141" s="394"/>
      <c r="AK141" s="394"/>
      <c r="AL141" s="394"/>
      <c r="AM141" s="394"/>
      <c r="AN141" s="394"/>
      <c r="AO141" s="394"/>
      <c r="AP141" s="394"/>
      <c r="AQ141" s="394"/>
    </row>
    <row r="142" ht="15.75" customHeight="1">
      <c r="A142" s="394"/>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row>
    <row r="143" ht="15.75" customHeight="1">
      <c r="A143" s="394"/>
      <c r="B143" s="394"/>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row>
    <row r="144" ht="15.75" customHeight="1">
      <c r="A144" s="394"/>
      <c r="B144" s="394"/>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row>
    <row r="145" ht="15.75" customHeight="1">
      <c r="A145" s="394"/>
      <c r="B145" s="394"/>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4"/>
      <c r="AK145" s="394"/>
      <c r="AL145" s="394"/>
      <c r="AM145" s="394"/>
      <c r="AN145" s="394"/>
      <c r="AO145" s="394"/>
      <c r="AP145" s="394"/>
      <c r="AQ145" s="394"/>
    </row>
    <row r="146" ht="15.75" customHeight="1">
      <c r="A146" s="394"/>
      <c r="B146" s="394"/>
      <c r="C146" s="394"/>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4"/>
      <c r="AK146" s="394"/>
      <c r="AL146" s="394"/>
      <c r="AM146" s="394"/>
      <c r="AN146" s="394"/>
      <c r="AO146" s="394"/>
      <c r="AP146" s="394"/>
      <c r="AQ146" s="394"/>
    </row>
    <row r="147" ht="15.75" customHeight="1">
      <c r="A147" s="394"/>
      <c r="B147" s="394"/>
      <c r="C147" s="394"/>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394"/>
      <c r="AI147" s="394"/>
      <c r="AJ147" s="394"/>
      <c r="AK147" s="394"/>
      <c r="AL147" s="394"/>
      <c r="AM147" s="394"/>
      <c r="AN147" s="394"/>
      <c r="AO147" s="394"/>
      <c r="AP147" s="394"/>
      <c r="AQ147" s="394"/>
    </row>
    <row r="148" ht="15.75" customHeight="1">
      <c r="A148" s="394"/>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4"/>
      <c r="AJ148" s="394"/>
      <c r="AK148" s="394"/>
      <c r="AL148" s="394"/>
      <c r="AM148" s="394"/>
      <c r="AN148" s="394"/>
      <c r="AO148" s="394"/>
      <c r="AP148" s="394"/>
      <c r="AQ148" s="394"/>
    </row>
    <row r="149" ht="15.75" customHeight="1">
      <c r="A149" s="394"/>
      <c r="B149" s="394"/>
      <c r="C149" s="394"/>
      <c r="D149" s="394"/>
      <c r="E149" s="394"/>
      <c r="F149" s="394"/>
      <c r="G149" s="394"/>
      <c r="H149" s="394"/>
      <c r="I149" s="394"/>
      <c r="J149" s="394"/>
      <c r="K149" s="394"/>
      <c r="L149" s="394"/>
      <c r="M149" s="394"/>
      <c r="N149" s="394"/>
      <c r="O149" s="394"/>
      <c r="P149" s="394"/>
      <c r="Q149" s="394"/>
      <c r="R149" s="394"/>
      <c r="S149" s="394"/>
      <c r="T149" s="394"/>
      <c r="U149" s="394"/>
      <c r="V149" s="394"/>
      <c r="W149" s="394"/>
      <c r="X149" s="394"/>
      <c r="Y149" s="394"/>
      <c r="Z149" s="394"/>
      <c r="AA149" s="394"/>
      <c r="AB149" s="394"/>
      <c r="AC149" s="394"/>
      <c r="AD149" s="394"/>
      <c r="AE149" s="394"/>
      <c r="AF149" s="394"/>
      <c r="AG149" s="394"/>
      <c r="AH149" s="394"/>
      <c r="AI149" s="394"/>
      <c r="AJ149" s="394"/>
      <c r="AK149" s="394"/>
      <c r="AL149" s="394"/>
      <c r="AM149" s="394"/>
      <c r="AN149" s="394"/>
      <c r="AO149" s="394"/>
      <c r="AP149" s="394"/>
      <c r="AQ149" s="394"/>
    </row>
    <row r="150" ht="15.75" customHeight="1">
      <c r="A150" s="394"/>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c r="AK150" s="394"/>
      <c r="AL150" s="394"/>
      <c r="AM150" s="394"/>
      <c r="AN150" s="394"/>
      <c r="AO150" s="394"/>
      <c r="AP150" s="394"/>
      <c r="AQ150" s="394"/>
    </row>
    <row r="151" ht="15.75" customHeight="1">
      <c r="A151" s="394"/>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c r="AC151" s="394"/>
      <c r="AD151" s="394"/>
      <c r="AE151" s="394"/>
      <c r="AF151" s="394"/>
      <c r="AG151" s="394"/>
      <c r="AH151" s="394"/>
      <c r="AI151" s="394"/>
      <c r="AJ151" s="394"/>
      <c r="AK151" s="394"/>
      <c r="AL151" s="394"/>
      <c r="AM151" s="394"/>
      <c r="AN151" s="394"/>
      <c r="AO151" s="394"/>
      <c r="AP151" s="394"/>
      <c r="AQ151" s="394"/>
    </row>
    <row r="152" ht="15.75" customHeight="1">
      <c r="A152" s="394"/>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row>
    <row r="153" ht="15.75" customHeight="1">
      <c r="A153" s="394"/>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row>
    <row r="154" ht="15.75" customHeight="1">
      <c r="A154" s="394"/>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row>
    <row r="155" ht="15.75" customHeight="1">
      <c r="A155" s="394"/>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4"/>
      <c r="AM155" s="394"/>
      <c r="AN155" s="394"/>
      <c r="AO155" s="394"/>
      <c r="AP155" s="394"/>
      <c r="AQ155" s="394"/>
    </row>
    <row r="156" ht="15.75" customHeight="1">
      <c r="A156" s="394"/>
      <c r="B156" s="394"/>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row>
    <row r="157" ht="15.75" customHeight="1">
      <c r="A157" s="394"/>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c r="AK157" s="394"/>
      <c r="AL157" s="394"/>
      <c r="AM157" s="394"/>
      <c r="AN157" s="394"/>
      <c r="AO157" s="394"/>
      <c r="AP157" s="394"/>
      <c r="AQ157" s="394"/>
    </row>
    <row r="158" ht="15.75" customHeight="1">
      <c r="A158" s="394"/>
      <c r="B158" s="394"/>
      <c r="C158" s="394"/>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c r="AK158" s="394"/>
      <c r="AL158" s="394"/>
      <c r="AM158" s="394"/>
      <c r="AN158" s="394"/>
      <c r="AO158" s="394"/>
      <c r="AP158" s="394"/>
      <c r="AQ158" s="394"/>
    </row>
    <row r="159" ht="15.75" customHeight="1">
      <c r="A159" s="394"/>
      <c r="B159" s="394"/>
      <c r="C159" s="394"/>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c r="AK159" s="394"/>
      <c r="AL159" s="394"/>
      <c r="AM159" s="394"/>
      <c r="AN159" s="394"/>
      <c r="AO159" s="394"/>
      <c r="AP159" s="394"/>
      <c r="AQ159" s="394"/>
    </row>
    <row r="160" ht="15.75" customHeight="1">
      <c r="A160" s="394"/>
      <c r="B160" s="394"/>
      <c r="C160" s="394"/>
      <c r="D160" s="394"/>
      <c r="E160" s="394"/>
      <c r="F160" s="394"/>
      <c r="G160" s="394"/>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394"/>
      <c r="AK160" s="394"/>
      <c r="AL160" s="394"/>
      <c r="AM160" s="394"/>
      <c r="AN160" s="394"/>
      <c r="AO160" s="394"/>
      <c r="AP160" s="394"/>
      <c r="AQ160" s="394"/>
    </row>
    <row r="161" ht="15.75" customHeight="1">
      <c r="A161" s="394"/>
      <c r="B161" s="394"/>
      <c r="C161" s="394"/>
      <c r="D161" s="394"/>
      <c r="E161" s="394"/>
      <c r="F161" s="394"/>
      <c r="G161" s="394"/>
      <c r="H161" s="394"/>
      <c r="I161" s="394"/>
      <c r="J161" s="394"/>
      <c r="K161" s="394"/>
      <c r="L161" s="394"/>
      <c r="M161" s="394"/>
      <c r="N161" s="394"/>
      <c r="O161" s="394"/>
      <c r="P161" s="394"/>
      <c r="Q161" s="394"/>
      <c r="R161" s="394"/>
      <c r="S161" s="394"/>
      <c r="T161" s="394"/>
      <c r="U161" s="394"/>
      <c r="V161" s="394"/>
      <c r="W161" s="394"/>
      <c r="X161" s="394"/>
      <c r="Y161" s="394"/>
      <c r="Z161" s="394"/>
      <c r="AA161" s="394"/>
      <c r="AB161" s="394"/>
      <c r="AC161" s="394"/>
      <c r="AD161" s="394"/>
      <c r="AE161" s="394"/>
      <c r="AF161" s="394"/>
      <c r="AG161" s="394"/>
      <c r="AH161" s="394"/>
      <c r="AI161" s="394"/>
      <c r="AJ161" s="394"/>
      <c r="AK161" s="394"/>
      <c r="AL161" s="394"/>
      <c r="AM161" s="394"/>
      <c r="AN161" s="394"/>
      <c r="AO161" s="394"/>
      <c r="AP161" s="394"/>
      <c r="AQ161" s="394"/>
    </row>
    <row r="162" ht="15.75" customHeight="1">
      <c r="A162" s="394"/>
      <c r="B162" s="394"/>
      <c r="C162" s="394"/>
      <c r="D162" s="394"/>
      <c r="E162" s="394"/>
      <c r="F162" s="394"/>
      <c r="G162" s="394"/>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394"/>
      <c r="AF162" s="394"/>
      <c r="AG162" s="394"/>
      <c r="AH162" s="394"/>
      <c r="AI162" s="394"/>
      <c r="AJ162" s="394"/>
      <c r="AK162" s="394"/>
      <c r="AL162" s="394"/>
      <c r="AM162" s="394"/>
      <c r="AN162" s="394"/>
      <c r="AO162" s="394"/>
      <c r="AP162" s="394"/>
      <c r="AQ162" s="394"/>
    </row>
    <row r="163" ht="15.75" customHeight="1">
      <c r="A163" s="394"/>
      <c r="B163" s="394"/>
      <c r="C163" s="394"/>
      <c r="D163" s="394"/>
      <c r="E163" s="394"/>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c r="AI163" s="394"/>
      <c r="AJ163" s="394"/>
      <c r="AK163" s="394"/>
      <c r="AL163" s="394"/>
      <c r="AM163" s="394"/>
      <c r="AN163" s="394"/>
      <c r="AO163" s="394"/>
      <c r="AP163" s="394"/>
      <c r="AQ163" s="394"/>
    </row>
    <row r="164" ht="15.75" customHeight="1">
      <c r="A164" s="394"/>
      <c r="B164" s="394"/>
      <c r="C164" s="394"/>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394"/>
      <c r="AK164" s="394"/>
      <c r="AL164" s="394"/>
      <c r="AM164" s="394"/>
      <c r="AN164" s="394"/>
      <c r="AO164" s="394"/>
      <c r="AP164" s="394"/>
      <c r="AQ164" s="394"/>
    </row>
    <row r="165" ht="15.75" customHeight="1">
      <c r="A165" s="394"/>
      <c r="B165" s="394"/>
      <c r="C165" s="394"/>
      <c r="D165" s="394"/>
      <c r="E165" s="394"/>
      <c r="F165" s="394"/>
      <c r="G165" s="394"/>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c r="AG165" s="394"/>
      <c r="AH165" s="394"/>
      <c r="AI165" s="394"/>
      <c r="AJ165" s="394"/>
      <c r="AK165" s="394"/>
      <c r="AL165" s="394"/>
      <c r="AM165" s="394"/>
      <c r="AN165" s="394"/>
      <c r="AO165" s="394"/>
      <c r="AP165" s="394"/>
      <c r="AQ165" s="394"/>
    </row>
    <row r="166" ht="15.75" customHeight="1">
      <c r="A166" s="394"/>
      <c r="B166" s="394"/>
      <c r="C166" s="394"/>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4"/>
      <c r="AD166" s="394"/>
      <c r="AE166" s="394"/>
      <c r="AF166" s="394"/>
      <c r="AG166" s="394"/>
      <c r="AH166" s="394"/>
      <c r="AI166" s="394"/>
      <c r="AJ166" s="394"/>
      <c r="AK166" s="394"/>
      <c r="AL166" s="394"/>
      <c r="AM166" s="394"/>
      <c r="AN166" s="394"/>
      <c r="AO166" s="394"/>
      <c r="AP166" s="394"/>
      <c r="AQ166" s="394"/>
    </row>
    <row r="167" ht="15.75" customHeight="1">
      <c r="A167" s="394"/>
      <c r="B167" s="394"/>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4"/>
      <c r="AL167" s="394"/>
      <c r="AM167" s="394"/>
      <c r="AN167" s="394"/>
      <c r="AO167" s="394"/>
      <c r="AP167" s="394"/>
      <c r="AQ167" s="394"/>
    </row>
    <row r="168" ht="15.75" customHeight="1">
      <c r="A168" s="394"/>
      <c r="B168" s="394"/>
      <c r="C168" s="394"/>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394"/>
      <c r="AF168" s="394"/>
      <c r="AG168" s="394"/>
      <c r="AH168" s="394"/>
      <c r="AI168" s="394"/>
      <c r="AJ168" s="394"/>
      <c r="AK168" s="394"/>
      <c r="AL168" s="394"/>
      <c r="AM168" s="394"/>
      <c r="AN168" s="394"/>
      <c r="AO168" s="394"/>
      <c r="AP168" s="394"/>
      <c r="AQ168" s="394"/>
    </row>
    <row r="169" ht="15.75" customHeight="1">
      <c r="A169" s="394"/>
      <c r="B169" s="394"/>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4"/>
      <c r="AJ169" s="394"/>
      <c r="AK169" s="394"/>
      <c r="AL169" s="394"/>
      <c r="AM169" s="394"/>
      <c r="AN169" s="394"/>
      <c r="AO169" s="394"/>
      <c r="AP169" s="394"/>
      <c r="AQ169" s="394"/>
    </row>
    <row r="170" ht="15.75" customHeight="1">
      <c r="A170" s="394"/>
      <c r="B170" s="394"/>
      <c r="C170" s="394"/>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c r="AD170" s="394"/>
      <c r="AE170" s="394"/>
      <c r="AF170" s="394"/>
      <c r="AG170" s="394"/>
      <c r="AH170" s="394"/>
      <c r="AI170" s="394"/>
      <c r="AJ170" s="394"/>
      <c r="AK170" s="394"/>
      <c r="AL170" s="394"/>
      <c r="AM170" s="394"/>
      <c r="AN170" s="394"/>
      <c r="AO170" s="394"/>
      <c r="AP170" s="394"/>
      <c r="AQ170" s="394"/>
    </row>
    <row r="171" ht="15.75" customHeight="1">
      <c r="A171" s="394"/>
      <c r="B171" s="394"/>
      <c r="C171" s="394"/>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c r="AC171" s="394"/>
      <c r="AD171" s="394"/>
      <c r="AE171" s="394"/>
      <c r="AF171" s="394"/>
      <c r="AG171" s="394"/>
      <c r="AH171" s="394"/>
      <c r="AI171" s="394"/>
      <c r="AJ171" s="394"/>
      <c r="AK171" s="394"/>
      <c r="AL171" s="394"/>
      <c r="AM171" s="394"/>
      <c r="AN171" s="394"/>
      <c r="AO171" s="394"/>
      <c r="AP171" s="394"/>
      <c r="AQ171" s="394"/>
    </row>
    <row r="172" ht="15.75" customHeight="1">
      <c r="A172" s="394"/>
      <c r="B172" s="394"/>
      <c r="C172" s="394"/>
      <c r="D172" s="394"/>
      <c r="E172" s="394"/>
      <c r="F172" s="394"/>
      <c r="G172" s="394"/>
      <c r="H172" s="394"/>
      <c r="I172" s="394"/>
      <c r="J172" s="394"/>
      <c r="K172" s="394"/>
      <c r="L172" s="394"/>
      <c r="M172" s="394"/>
      <c r="N172" s="394"/>
      <c r="O172" s="394"/>
      <c r="P172" s="394"/>
      <c r="Q172" s="394"/>
      <c r="R172" s="394"/>
      <c r="S172" s="394"/>
      <c r="T172" s="394"/>
      <c r="U172" s="394"/>
      <c r="V172" s="394"/>
      <c r="W172" s="394"/>
      <c r="X172" s="394"/>
      <c r="Y172" s="394"/>
      <c r="Z172" s="394"/>
      <c r="AA172" s="394"/>
      <c r="AB172" s="394"/>
      <c r="AC172" s="394"/>
      <c r="AD172" s="394"/>
      <c r="AE172" s="394"/>
      <c r="AF172" s="394"/>
      <c r="AG172" s="394"/>
      <c r="AH172" s="394"/>
      <c r="AI172" s="394"/>
      <c r="AJ172" s="394"/>
      <c r="AK172" s="394"/>
      <c r="AL172" s="394"/>
      <c r="AM172" s="394"/>
      <c r="AN172" s="394"/>
      <c r="AO172" s="394"/>
      <c r="AP172" s="394"/>
      <c r="AQ172" s="394"/>
    </row>
    <row r="173" ht="15.75" customHeight="1">
      <c r="A173" s="394"/>
      <c r="B173" s="394"/>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c r="AI173" s="394"/>
      <c r="AJ173" s="394"/>
      <c r="AK173" s="394"/>
      <c r="AL173" s="394"/>
      <c r="AM173" s="394"/>
      <c r="AN173" s="394"/>
      <c r="AO173" s="394"/>
      <c r="AP173" s="394"/>
      <c r="AQ173" s="394"/>
    </row>
    <row r="174" ht="15.75" customHeight="1">
      <c r="A174" s="394"/>
      <c r="B174" s="394"/>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394"/>
      <c r="AF174" s="394"/>
      <c r="AG174" s="394"/>
      <c r="AH174" s="394"/>
      <c r="AI174" s="394"/>
      <c r="AJ174" s="394"/>
      <c r="AK174" s="394"/>
      <c r="AL174" s="394"/>
      <c r="AM174" s="394"/>
      <c r="AN174" s="394"/>
      <c r="AO174" s="394"/>
      <c r="AP174" s="394"/>
      <c r="AQ174" s="394"/>
    </row>
    <row r="175" ht="15.75" customHeight="1">
      <c r="A175" s="394"/>
      <c r="B175" s="394"/>
      <c r="C175" s="394"/>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394"/>
      <c r="AE175" s="394"/>
      <c r="AF175" s="394"/>
      <c r="AG175" s="394"/>
      <c r="AH175" s="394"/>
      <c r="AI175" s="394"/>
      <c r="AJ175" s="394"/>
      <c r="AK175" s="394"/>
      <c r="AL175" s="394"/>
      <c r="AM175" s="394"/>
      <c r="AN175" s="394"/>
      <c r="AO175" s="394"/>
      <c r="AP175" s="394"/>
      <c r="AQ175" s="394"/>
    </row>
    <row r="176" ht="15.75" customHeight="1">
      <c r="A176" s="394"/>
      <c r="B176" s="394"/>
      <c r="C176" s="394"/>
      <c r="D176" s="394"/>
      <c r="E176" s="394"/>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4"/>
      <c r="AD176" s="394"/>
      <c r="AE176" s="394"/>
      <c r="AF176" s="394"/>
      <c r="AG176" s="394"/>
      <c r="AH176" s="394"/>
      <c r="AI176" s="394"/>
      <c r="AJ176" s="394"/>
      <c r="AK176" s="394"/>
      <c r="AL176" s="394"/>
      <c r="AM176" s="394"/>
      <c r="AN176" s="394"/>
      <c r="AO176" s="394"/>
      <c r="AP176" s="394"/>
      <c r="AQ176" s="394"/>
    </row>
    <row r="177" ht="15.75" customHeight="1">
      <c r="A177" s="394"/>
      <c r="B177" s="394"/>
      <c r="C177" s="394"/>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4"/>
      <c r="AA177" s="394"/>
      <c r="AB177" s="394"/>
      <c r="AC177" s="394"/>
      <c r="AD177" s="394"/>
      <c r="AE177" s="394"/>
      <c r="AF177" s="394"/>
      <c r="AG177" s="394"/>
      <c r="AH177" s="394"/>
      <c r="AI177" s="394"/>
      <c r="AJ177" s="394"/>
      <c r="AK177" s="394"/>
      <c r="AL177" s="394"/>
      <c r="AM177" s="394"/>
      <c r="AN177" s="394"/>
      <c r="AO177" s="394"/>
      <c r="AP177" s="394"/>
      <c r="AQ177" s="394"/>
    </row>
    <row r="178" ht="15.75" customHeight="1">
      <c r="A178" s="394"/>
      <c r="B178" s="394"/>
      <c r="C178" s="394"/>
      <c r="D178" s="394"/>
      <c r="E178" s="394"/>
      <c r="F178" s="394"/>
      <c r="G178" s="394"/>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row>
    <row r="179" ht="15.75" customHeight="1">
      <c r="A179" s="394"/>
      <c r="B179" s="394"/>
      <c r="C179" s="394"/>
      <c r="D179" s="394"/>
      <c r="E179" s="394"/>
      <c r="F179" s="394"/>
      <c r="G179" s="394"/>
      <c r="H179" s="394"/>
      <c r="I179" s="394"/>
      <c r="J179" s="394"/>
      <c r="K179" s="394"/>
      <c r="L179" s="394"/>
      <c r="M179" s="394"/>
      <c r="N179" s="394"/>
      <c r="O179" s="394"/>
      <c r="P179" s="394"/>
      <c r="Q179" s="394"/>
      <c r="R179" s="394"/>
      <c r="S179" s="394"/>
      <c r="T179" s="394"/>
      <c r="U179" s="394"/>
      <c r="V179" s="394"/>
      <c r="W179" s="394"/>
      <c r="X179" s="394"/>
      <c r="Y179" s="394"/>
      <c r="Z179" s="394"/>
      <c r="AA179" s="394"/>
      <c r="AB179" s="394"/>
      <c r="AC179" s="394"/>
      <c r="AD179" s="394"/>
      <c r="AE179" s="394"/>
      <c r="AF179" s="394"/>
      <c r="AG179" s="394"/>
      <c r="AH179" s="394"/>
      <c r="AI179" s="394"/>
      <c r="AJ179" s="394"/>
      <c r="AK179" s="394"/>
      <c r="AL179" s="394"/>
      <c r="AM179" s="394"/>
      <c r="AN179" s="394"/>
      <c r="AO179" s="394"/>
      <c r="AP179" s="394"/>
      <c r="AQ179" s="394"/>
    </row>
    <row r="180" ht="15.75" customHeight="1">
      <c r="A180" s="394"/>
      <c r="B180" s="394"/>
      <c r="C180" s="394"/>
      <c r="D180" s="394"/>
      <c r="E180" s="394"/>
      <c r="F180" s="394"/>
      <c r="G180" s="394"/>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394"/>
      <c r="AF180" s="394"/>
      <c r="AG180" s="394"/>
      <c r="AH180" s="394"/>
      <c r="AI180" s="394"/>
      <c r="AJ180" s="394"/>
      <c r="AK180" s="394"/>
      <c r="AL180" s="394"/>
      <c r="AM180" s="394"/>
      <c r="AN180" s="394"/>
      <c r="AO180" s="394"/>
      <c r="AP180" s="394"/>
      <c r="AQ180" s="394"/>
    </row>
    <row r="181" ht="15.75" customHeight="1">
      <c r="A181" s="394"/>
      <c r="B181" s="394"/>
      <c r="C181" s="394"/>
      <c r="D181" s="394"/>
      <c r="E181" s="394"/>
      <c r="F181" s="394"/>
      <c r="G181" s="394"/>
      <c r="H181" s="394"/>
      <c r="I181" s="394"/>
      <c r="J181" s="394"/>
      <c r="K181" s="394"/>
      <c r="L181" s="394"/>
      <c r="M181" s="394"/>
      <c r="N181" s="394"/>
      <c r="O181" s="394"/>
      <c r="P181" s="394"/>
      <c r="Q181" s="394"/>
      <c r="R181" s="394"/>
      <c r="S181" s="394"/>
      <c r="T181" s="394"/>
      <c r="U181" s="394"/>
      <c r="V181" s="394"/>
      <c r="W181" s="394"/>
      <c r="X181" s="394"/>
      <c r="Y181" s="394"/>
      <c r="Z181" s="394"/>
      <c r="AA181" s="394"/>
      <c r="AB181" s="394"/>
      <c r="AC181" s="394"/>
      <c r="AD181" s="394"/>
      <c r="AE181" s="394"/>
      <c r="AF181" s="394"/>
      <c r="AG181" s="394"/>
      <c r="AH181" s="394"/>
      <c r="AI181" s="394"/>
      <c r="AJ181" s="394"/>
      <c r="AK181" s="394"/>
      <c r="AL181" s="394"/>
      <c r="AM181" s="394"/>
      <c r="AN181" s="394"/>
      <c r="AO181" s="394"/>
      <c r="AP181" s="394"/>
      <c r="AQ181" s="394"/>
    </row>
    <row r="182" ht="15.75" customHeight="1">
      <c r="A182" s="394"/>
      <c r="B182" s="394"/>
      <c r="C182" s="394"/>
      <c r="D182" s="394"/>
      <c r="E182" s="394"/>
      <c r="F182" s="394"/>
      <c r="G182" s="394"/>
      <c r="H182" s="394"/>
      <c r="I182" s="394"/>
      <c r="J182" s="394"/>
      <c r="K182" s="394"/>
      <c r="L182" s="394"/>
      <c r="M182" s="394"/>
      <c r="N182" s="394"/>
      <c r="O182" s="394"/>
      <c r="P182" s="394"/>
      <c r="Q182" s="394"/>
      <c r="R182" s="394"/>
      <c r="S182" s="394"/>
      <c r="T182" s="394"/>
      <c r="U182" s="394"/>
      <c r="V182" s="394"/>
      <c r="W182" s="394"/>
      <c r="X182" s="394"/>
      <c r="Y182" s="394"/>
      <c r="Z182" s="394"/>
      <c r="AA182" s="394"/>
      <c r="AB182" s="394"/>
      <c r="AC182" s="394"/>
      <c r="AD182" s="394"/>
      <c r="AE182" s="394"/>
      <c r="AF182" s="394"/>
      <c r="AG182" s="394"/>
      <c r="AH182" s="394"/>
      <c r="AI182" s="394"/>
      <c r="AJ182" s="394"/>
      <c r="AK182" s="394"/>
      <c r="AL182" s="394"/>
      <c r="AM182" s="394"/>
      <c r="AN182" s="394"/>
      <c r="AO182" s="394"/>
      <c r="AP182" s="394"/>
      <c r="AQ182" s="394"/>
    </row>
    <row r="183" ht="15.75" customHeight="1">
      <c r="A183" s="394"/>
      <c r="B183" s="394"/>
      <c r="C183" s="394"/>
      <c r="D183" s="394"/>
      <c r="E183" s="394"/>
      <c r="F183" s="394"/>
      <c r="G183" s="394"/>
      <c r="H183" s="394"/>
      <c r="I183" s="394"/>
      <c r="J183" s="394"/>
      <c r="K183" s="394"/>
      <c r="L183" s="394"/>
      <c r="M183" s="394"/>
      <c r="N183" s="394"/>
      <c r="O183" s="394"/>
      <c r="P183" s="394"/>
      <c r="Q183" s="394"/>
      <c r="R183" s="394"/>
      <c r="S183" s="394"/>
      <c r="T183" s="394"/>
      <c r="U183" s="394"/>
      <c r="V183" s="394"/>
      <c r="W183" s="394"/>
      <c r="X183" s="394"/>
      <c r="Y183" s="394"/>
      <c r="Z183" s="394"/>
      <c r="AA183" s="394"/>
      <c r="AB183" s="394"/>
      <c r="AC183" s="394"/>
      <c r="AD183" s="394"/>
      <c r="AE183" s="394"/>
      <c r="AF183" s="394"/>
      <c r="AG183" s="394"/>
      <c r="AH183" s="394"/>
      <c r="AI183" s="394"/>
      <c r="AJ183" s="394"/>
      <c r="AK183" s="394"/>
      <c r="AL183" s="394"/>
      <c r="AM183" s="394"/>
      <c r="AN183" s="394"/>
      <c r="AO183" s="394"/>
      <c r="AP183" s="394"/>
      <c r="AQ183" s="394"/>
    </row>
    <row r="184" ht="15.75" customHeight="1">
      <c r="A184" s="394"/>
      <c r="B184" s="394"/>
      <c r="C184" s="394"/>
      <c r="D184" s="394"/>
      <c r="E184" s="394"/>
      <c r="F184" s="394"/>
      <c r="G184" s="394"/>
      <c r="H184" s="394"/>
      <c r="I184" s="394"/>
      <c r="J184" s="394"/>
      <c r="K184" s="394"/>
      <c r="L184" s="394"/>
      <c r="M184" s="394"/>
      <c r="N184" s="394"/>
      <c r="O184" s="394"/>
      <c r="P184" s="394"/>
      <c r="Q184" s="394"/>
      <c r="R184" s="394"/>
      <c r="S184" s="394"/>
      <c r="T184" s="394"/>
      <c r="U184" s="394"/>
      <c r="V184" s="394"/>
      <c r="W184" s="394"/>
      <c r="X184" s="394"/>
      <c r="Y184" s="394"/>
      <c r="Z184" s="394"/>
      <c r="AA184" s="394"/>
      <c r="AB184" s="394"/>
      <c r="AC184" s="394"/>
      <c r="AD184" s="394"/>
      <c r="AE184" s="394"/>
      <c r="AF184" s="394"/>
      <c r="AG184" s="394"/>
      <c r="AH184" s="394"/>
      <c r="AI184" s="394"/>
      <c r="AJ184" s="394"/>
      <c r="AK184" s="394"/>
      <c r="AL184" s="394"/>
      <c r="AM184" s="394"/>
      <c r="AN184" s="394"/>
      <c r="AO184" s="394"/>
      <c r="AP184" s="394"/>
      <c r="AQ184" s="394"/>
    </row>
    <row r="185" ht="15.75" customHeight="1">
      <c r="A185" s="394"/>
      <c r="B185" s="394"/>
      <c r="C185" s="394"/>
      <c r="D185" s="394"/>
      <c r="E185" s="394"/>
      <c r="F185" s="394"/>
      <c r="G185" s="394"/>
      <c r="H185" s="394"/>
      <c r="I185" s="394"/>
      <c r="J185" s="394"/>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4"/>
      <c r="AJ185" s="394"/>
      <c r="AK185" s="394"/>
      <c r="AL185" s="394"/>
      <c r="AM185" s="394"/>
      <c r="AN185" s="394"/>
      <c r="AO185" s="394"/>
      <c r="AP185" s="394"/>
      <c r="AQ185" s="394"/>
    </row>
    <row r="186" ht="15.75" customHeight="1">
      <c r="A186" s="394"/>
      <c r="B186" s="394"/>
      <c r="C186" s="394"/>
      <c r="D186" s="394"/>
      <c r="E186" s="394"/>
      <c r="F186" s="394"/>
      <c r="G186" s="394"/>
      <c r="H186" s="394"/>
      <c r="I186" s="394"/>
      <c r="J186" s="394"/>
      <c r="K186" s="394"/>
      <c r="L186" s="394"/>
      <c r="M186" s="394"/>
      <c r="N186" s="394"/>
      <c r="O186" s="394"/>
      <c r="P186" s="394"/>
      <c r="Q186" s="394"/>
      <c r="R186" s="394"/>
      <c r="S186" s="394"/>
      <c r="T186" s="394"/>
      <c r="U186" s="394"/>
      <c r="V186" s="394"/>
      <c r="W186" s="394"/>
      <c r="X186" s="394"/>
      <c r="Y186" s="394"/>
      <c r="Z186" s="394"/>
      <c r="AA186" s="394"/>
      <c r="AB186" s="394"/>
      <c r="AC186" s="394"/>
      <c r="AD186" s="394"/>
      <c r="AE186" s="394"/>
      <c r="AF186" s="394"/>
      <c r="AG186" s="394"/>
      <c r="AH186" s="394"/>
      <c r="AI186" s="394"/>
      <c r="AJ186" s="394"/>
      <c r="AK186" s="394"/>
      <c r="AL186" s="394"/>
      <c r="AM186" s="394"/>
      <c r="AN186" s="394"/>
      <c r="AO186" s="394"/>
      <c r="AP186" s="394"/>
      <c r="AQ186" s="394"/>
    </row>
    <row r="187" ht="15.75" customHeight="1">
      <c r="A187" s="394"/>
      <c r="B187" s="394"/>
      <c r="C187" s="394"/>
      <c r="D187" s="394"/>
      <c r="E187" s="394"/>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row>
    <row r="188" ht="15.75" customHeight="1">
      <c r="A188" s="394"/>
      <c r="B188" s="394"/>
      <c r="C188" s="394"/>
      <c r="D188" s="394"/>
      <c r="E188" s="394"/>
      <c r="F188" s="394"/>
      <c r="G188" s="394"/>
      <c r="H188" s="394"/>
      <c r="I188" s="394"/>
      <c r="J188" s="394"/>
      <c r="K188" s="394"/>
      <c r="L188" s="394"/>
      <c r="M188" s="394"/>
      <c r="N188" s="394"/>
      <c r="O188" s="394"/>
      <c r="P188" s="394"/>
      <c r="Q188" s="394"/>
      <c r="R188" s="394"/>
      <c r="S188" s="394"/>
      <c r="T188" s="394"/>
      <c r="U188" s="394"/>
      <c r="V188" s="394"/>
      <c r="W188" s="394"/>
      <c r="X188" s="394"/>
      <c r="Y188" s="394"/>
      <c r="Z188" s="394"/>
      <c r="AA188" s="394"/>
      <c r="AB188" s="394"/>
      <c r="AC188" s="394"/>
      <c r="AD188" s="394"/>
      <c r="AE188" s="394"/>
      <c r="AF188" s="394"/>
      <c r="AG188" s="394"/>
      <c r="AH188" s="394"/>
      <c r="AI188" s="394"/>
      <c r="AJ188" s="394"/>
      <c r="AK188" s="394"/>
      <c r="AL188" s="394"/>
      <c r="AM188" s="394"/>
      <c r="AN188" s="394"/>
      <c r="AO188" s="394"/>
      <c r="AP188" s="394"/>
      <c r="AQ188" s="394"/>
    </row>
    <row r="189" ht="15.75" customHeight="1">
      <c r="A189" s="394"/>
      <c r="B189" s="394"/>
      <c r="C189" s="394"/>
      <c r="D189" s="394"/>
      <c r="E189" s="394"/>
      <c r="F189" s="394"/>
      <c r="G189" s="394"/>
      <c r="H189" s="394"/>
      <c r="I189" s="394"/>
      <c r="J189" s="394"/>
      <c r="K189" s="394"/>
      <c r="L189" s="394"/>
      <c r="M189" s="394"/>
      <c r="N189" s="394"/>
      <c r="O189" s="394"/>
      <c r="P189" s="394"/>
      <c r="Q189" s="394"/>
      <c r="R189" s="394"/>
      <c r="S189" s="394"/>
      <c r="T189" s="394"/>
      <c r="U189" s="394"/>
      <c r="V189" s="394"/>
      <c r="W189" s="394"/>
      <c r="X189" s="394"/>
      <c r="Y189" s="394"/>
      <c r="Z189" s="394"/>
      <c r="AA189" s="394"/>
      <c r="AB189" s="394"/>
      <c r="AC189" s="394"/>
      <c r="AD189" s="394"/>
      <c r="AE189" s="394"/>
      <c r="AF189" s="394"/>
      <c r="AG189" s="394"/>
      <c r="AH189" s="394"/>
      <c r="AI189" s="394"/>
      <c r="AJ189" s="394"/>
      <c r="AK189" s="394"/>
      <c r="AL189" s="394"/>
      <c r="AM189" s="394"/>
      <c r="AN189" s="394"/>
      <c r="AO189" s="394"/>
      <c r="AP189" s="394"/>
      <c r="AQ189" s="394"/>
    </row>
    <row r="190" ht="15.75" customHeight="1">
      <c r="A190" s="394"/>
      <c r="B190" s="394"/>
      <c r="C190" s="394"/>
      <c r="D190" s="394"/>
      <c r="E190" s="394"/>
      <c r="F190" s="394"/>
      <c r="G190" s="394"/>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row>
    <row r="191" ht="15.75" customHeight="1">
      <c r="A191" s="394"/>
      <c r="B191" s="394"/>
      <c r="C191" s="394"/>
      <c r="D191" s="394"/>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c r="AI191" s="394"/>
      <c r="AJ191" s="394"/>
      <c r="AK191" s="394"/>
      <c r="AL191" s="394"/>
      <c r="AM191" s="394"/>
      <c r="AN191" s="394"/>
      <c r="AO191" s="394"/>
      <c r="AP191" s="394"/>
      <c r="AQ191" s="394"/>
    </row>
    <row r="192" ht="15.75" customHeight="1">
      <c r="A192" s="394"/>
      <c r="B192" s="394"/>
      <c r="C192" s="394"/>
      <c r="D192" s="394"/>
      <c r="E192" s="394"/>
      <c r="F192" s="394"/>
      <c r="G192" s="394"/>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4"/>
      <c r="AD192" s="394"/>
      <c r="AE192" s="394"/>
      <c r="AF192" s="394"/>
      <c r="AG192" s="394"/>
      <c r="AH192" s="394"/>
      <c r="AI192" s="394"/>
      <c r="AJ192" s="394"/>
      <c r="AK192" s="394"/>
      <c r="AL192" s="394"/>
      <c r="AM192" s="394"/>
      <c r="AN192" s="394"/>
      <c r="AO192" s="394"/>
      <c r="AP192" s="394"/>
      <c r="AQ192" s="394"/>
    </row>
    <row r="193" ht="15.75" customHeight="1">
      <c r="A193" s="394"/>
      <c r="B193" s="394"/>
      <c r="C193" s="394"/>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4"/>
      <c r="AJ193" s="394"/>
      <c r="AK193" s="394"/>
      <c r="AL193" s="394"/>
      <c r="AM193" s="394"/>
      <c r="AN193" s="394"/>
      <c r="AO193" s="394"/>
      <c r="AP193" s="394"/>
      <c r="AQ193" s="394"/>
    </row>
    <row r="194" ht="15.75" customHeight="1">
      <c r="A194" s="394"/>
      <c r="B194" s="394"/>
      <c r="C194" s="394"/>
      <c r="D194" s="394"/>
      <c r="E194" s="394"/>
      <c r="F194" s="394"/>
      <c r="G194" s="394"/>
      <c r="H194" s="394"/>
      <c r="I194" s="394"/>
      <c r="J194" s="394"/>
      <c r="K194" s="394"/>
      <c r="L194" s="394"/>
      <c r="M194" s="394"/>
      <c r="N194" s="394"/>
      <c r="O194" s="394"/>
      <c r="P194" s="394"/>
      <c r="Q194" s="394"/>
      <c r="R194" s="394"/>
      <c r="S194" s="394"/>
      <c r="T194" s="394"/>
      <c r="U194" s="394"/>
      <c r="V194" s="394"/>
      <c r="W194" s="394"/>
      <c r="X194" s="394"/>
      <c r="Y194" s="394"/>
      <c r="Z194" s="394"/>
      <c r="AA194" s="394"/>
      <c r="AB194" s="394"/>
      <c r="AC194" s="394"/>
      <c r="AD194" s="394"/>
      <c r="AE194" s="394"/>
      <c r="AF194" s="394"/>
      <c r="AG194" s="394"/>
      <c r="AH194" s="394"/>
      <c r="AI194" s="394"/>
      <c r="AJ194" s="394"/>
      <c r="AK194" s="394"/>
      <c r="AL194" s="394"/>
      <c r="AM194" s="394"/>
      <c r="AN194" s="394"/>
      <c r="AO194" s="394"/>
      <c r="AP194" s="394"/>
      <c r="AQ194" s="394"/>
    </row>
    <row r="195" ht="15.75" customHeight="1">
      <c r="A195" s="394"/>
      <c r="B195" s="394"/>
      <c r="C195" s="394"/>
      <c r="D195" s="394"/>
      <c r="E195" s="394"/>
      <c r="F195" s="394"/>
      <c r="G195" s="394"/>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4"/>
      <c r="AD195" s="394"/>
      <c r="AE195" s="394"/>
      <c r="AF195" s="394"/>
      <c r="AG195" s="394"/>
      <c r="AH195" s="394"/>
      <c r="AI195" s="394"/>
      <c r="AJ195" s="394"/>
      <c r="AK195" s="394"/>
      <c r="AL195" s="394"/>
      <c r="AM195" s="394"/>
      <c r="AN195" s="394"/>
      <c r="AO195" s="394"/>
      <c r="AP195" s="394"/>
      <c r="AQ195" s="394"/>
    </row>
    <row r="196" ht="15.75" customHeight="1">
      <c r="A196" s="394"/>
      <c r="B196" s="394"/>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c r="Z196" s="394"/>
      <c r="AA196" s="394"/>
      <c r="AB196" s="394"/>
      <c r="AC196" s="394"/>
      <c r="AD196" s="394"/>
      <c r="AE196" s="394"/>
      <c r="AF196" s="394"/>
      <c r="AG196" s="394"/>
      <c r="AH196" s="394"/>
      <c r="AI196" s="394"/>
      <c r="AJ196" s="394"/>
      <c r="AK196" s="394"/>
      <c r="AL196" s="394"/>
      <c r="AM196" s="394"/>
      <c r="AN196" s="394"/>
      <c r="AO196" s="394"/>
      <c r="AP196" s="394"/>
      <c r="AQ196" s="394"/>
    </row>
    <row r="197" ht="15.75" customHeight="1">
      <c r="A197" s="394"/>
      <c r="B197" s="394"/>
      <c r="C197" s="394"/>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c r="AC197" s="394"/>
      <c r="AD197" s="394"/>
      <c r="AE197" s="394"/>
      <c r="AF197" s="394"/>
      <c r="AG197" s="394"/>
      <c r="AH197" s="394"/>
      <c r="AI197" s="394"/>
      <c r="AJ197" s="394"/>
      <c r="AK197" s="394"/>
      <c r="AL197" s="394"/>
      <c r="AM197" s="394"/>
      <c r="AN197" s="394"/>
      <c r="AO197" s="394"/>
      <c r="AP197" s="394"/>
      <c r="AQ197" s="394"/>
    </row>
    <row r="198" ht="15.75" customHeight="1">
      <c r="A198" s="394"/>
      <c r="B198" s="394"/>
      <c r="C198" s="394"/>
      <c r="D198" s="394"/>
      <c r="E198" s="394"/>
      <c r="F198" s="394"/>
      <c r="G198" s="394"/>
      <c r="H198" s="394"/>
      <c r="I198" s="394"/>
      <c r="J198" s="394"/>
      <c r="K198" s="394"/>
      <c r="L198" s="394"/>
      <c r="M198" s="394"/>
      <c r="N198" s="394"/>
      <c r="O198" s="394"/>
      <c r="P198" s="394"/>
      <c r="Q198" s="394"/>
      <c r="R198" s="394"/>
      <c r="S198" s="394"/>
      <c r="T198" s="394"/>
      <c r="U198" s="394"/>
      <c r="V198" s="394"/>
      <c r="W198" s="394"/>
      <c r="X198" s="394"/>
      <c r="Y198" s="394"/>
      <c r="Z198" s="394"/>
      <c r="AA198" s="394"/>
      <c r="AB198" s="394"/>
      <c r="AC198" s="394"/>
      <c r="AD198" s="394"/>
      <c r="AE198" s="394"/>
      <c r="AF198" s="394"/>
      <c r="AG198" s="394"/>
      <c r="AH198" s="394"/>
      <c r="AI198" s="394"/>
      <c r="AJ198" s="394"/>
      <c r="AK198" s="394"/>
      <c r="AL198" s="394"/>
      <c r="AM198" s="394"/>
      <c r="AN198" s="394"/>
      <c r="AO198" s="394"/>
      <c r="AP198" s="394"/>
      <c r="AQ198" s="394"/>
    </row>
    <row r="199" ht="15.75" customHeight="1">
      <c r="A199" s="394"/>
      <c r="B199" s="394"/>
      <c r="C199" s="394"/>
      <c r="D199" s="394"/>
      <c r="E199" s="394"/>
      <c r="F199" s="394"/>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c r="AD199" s="394"/>
      <c r="AE199" s="394"/>
      <c r="AF199" s="394"/>
      <c r="AG199" s="394"/>
      <c r="AH199" s="394"/>
      <c r="AI199" s="394"/>
      <c r="AJ199" s="394"/>
      <c r="AK199" s="394"/>
      <c r="AL199" s="394"/>
      <c r="AM199" s="394"/>
      <c r="AN199" s="394"/>
      <c r="AO199" s="394"/>
      <c r="AP199" s="394"/>
      <c r="AQ199" s="394"/>
    </row>
    <row r="200" ht="15.75" customHeight="1">
      <c r="A200" s="394"/>
      <c r="B200" s="394"/>
      <c r="C200" s="394"/>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4"/>
      <c r="AD200" s="394"/>
      <c r="AE200" s="394"/>
      <c r="AF200" s="394"/>
      <c r="AG200" s="394"/>
      <c r="AH200" s="394"/>
      <c r="AI200" s="394"/>
      <c r="AJ200" s="394"/>
      <c r="AK200" s="394"/>
      <c r="AL200" s="394"/>
      <c r="AM200" s="394"/>
      <c r="AN200" s="394"/>
      <c r="AO200" s="394"/>
      <c r="AP200" s="394"/>
      <c r="AQ200" s="394"/>
    </row>
    <row r="201" ht="15.75" customHeight="1">
      <c r="A201" s="394"/>
      <c r="B201" s="394"/>
      <c r="C201" s="394"/>
      <c r="D201" s="394"/>
      <c r="E201" s="394"/>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94"/>
      <c r="AG201" s="394"/>
      <c r="AH201" s="394"/>
      <c r="AI201" s="394"/>
      <c r="AJ201" s="394"/>
      <c r="AK201" s="394"/>
      <c r="AL201" s="394"/>
      <c r="AM201" s="394"/>
      <c r="AN201" s="394"/>
      <c r="AO201" s="394"/>
      <c r="AP201" s="394"/>
      <c r="AQ201" s="394"/>
    </row>
    <row r="202" ht="15.75" customHeight="1">
      <c r="A202" s="394"/>
      <c r="B202" s="394"/>
      <c r="C202" s="394"/>
      <c r="D202" s="394"/>
      <c r="E202" s="394"/>
      <c r="F202" s="394"/>
      <c r="G202" s="394"/>
      <c r="H202" s="394"/>
      <c r="I202" s="394"/>
      <c r="J202" s="394"/>
      <c r="K202" s="394"/>
      <c r="L202" s="394"/>
      <c r="M202" s="394"/>
      <c r="N202" s="394"/>
      <c r="O202" s="394"/>
      <c r="P202" s="394"/>
      <c r="Q202" s="394"/>
      <c r="R202" s="394"/>
      <c r="S202" s="394"/>
      <c r="T202" s="394"/>
      <c r="U202" s="394"/>
      <c r="V202" s="394"/>
      <c r="W202" s="394"/>
      <c r="X202" s="394"/>
      <c r="Y202" s="394"/>
      <c r="Z202" s="394"/>
      <c r="AA202" s="394"/>
      <c r="AB202" s="394"/>
      <c r="AC202" s="394"/>
      <c r="AD202" s="394"/>
      <c r="AE202" s="394"/>
      <c r="AF202" s="394"/>
      <c r="AG202" s="394"/>
      <c r="AH202" s="394"/>
      <c r="AI202" s="394"/>
      <c r="AJ202" s="394"/>
      <c r="AK202" s="394"/>
      <c r="AL202" s="394"/>
      <c r="AM202" s="394"/>
      <c r="AN202" s="394"/>
      <c r="AO202" s="394"/>
      <c r="AP202" s="394"/>
      <c r="AQ202" s="394"/>
    </row>
    <row r="203" ht="15.75" customHeight="1">
      <c r="A203" s="394"/>
      <c r="B203" s="394"/>
      <c r="C203" s="394"/>
      <c r="D203" s="394"/>
      <c r="E203" s="394"/>
      <c r="F203" s="394"/>
      <c r="G203" s="394"/>
      <c r="H203" s="394"/>
      <c r="I203" s="394"/>
      <c r="J203" s="394"/>
      <c r="K203" s="394"/>
      <c r="L203" s="394"/>
      <c r="M203" s="394"/>
      <c r="N203" s="394"/>
      <c r="O203" s="394"/>
      <c r="P203" s="394"/>
      <c r="Q203" s="394"/>
      <c r="R203" s="394"/>
      <c r="S203" s="394"/>
      <c r="T203" s="394"/>
      <c r="U203" s="394"/>
      <c r="V203" s="394"/>
      <c r="W203" s="394"/>
      <c r="X203" s="394"/>
      <c r="Y203" s="394"/>
      <c r="Z203" s="394"/>
      <c r="AA203" s="394"/>
      <c r="AB203" s="394"/>
      <c r="AC203" s="394"/>
      <c r="AD203" s="394"/>
      <c r="AE203" s="394"/>
      <c r="AF203" s="394"/>
      <c r="AG203" s="394"/>
      <c r="AH203" s="394"/>
      <c r="AI203" s="394"/>
      <c r="AJ203" s="394"/>
      <c r="AK203" s="394"/>
      <c r="AL203" s="394"/>
      <c r="AM203" s="394"/>
      <c r="AN203" s="394"/>
      <c r="AO203" s="394"/>
      <c r="AP203" s="394"/>
      <c r="AQ203" s="394"/>
    </row>
    <row r="204" ht="15.75" customHeight="1">
      <c r="A204" s="394"/>
      <c r="B204" s="394"/>
      <c r="C204" s="394"/>
      <c r="D204" s="394"/>
      <c r="E204" s="394"/>
      <c r="F204" s="394"/>
      <c r="G204" s="394"/>
      <c r="H204" s="394"/>
      <c r="I204" s="394"/>
      <c r="J204" s="394"/>
      <c r="K204" s="394"/>
      <c r="L204" s="394"/>
      <c r="M204" s="394"/>
      <c r="N204" s="394"/>
      <c r="O204" s="394"/>
      <c r="P204" s="394"/>
      <c r="Q204" s="394"/>
      <c r="R204" s="394"/>
      <c r="S204" s="394"/>
      <c r="T204" s="394"/>
      <c r="U204" s="394"/>
      <c r="V204" s="394"/>
      <c r="W204" s="394"/>
      <c r="X204" s="394"/>
      <c r="Y204" s="394"/>
      <c r="Z204" s="394"/>
      <c r="AA204" s="394"/>
      <c r="AB204" s="394"/>
      <c r="AC204" s="394"/>
      <c r="AD204" s="394"/>
      <c r="AE204" s="394"/>
      <c r="AF204" s="394"/>
      <c r="AG204" s="394"/>
      <c r="AH204" s="394"/>
      <c r="AI204" s="394"/>
      <c r="AJ204" s="394"/>
      <c r="AK204" s="394"/>
      <c r="AL204" s="394"/>
      <c r="AM204" s="394"/>
      <c r="AN204" s="394"/>
      <c r="AO204" s="394"/>
      <c r="AP204" s="394"/>
      <c r="AQ204" s="394"/>
    </row>
    <row r="205" ht="15.75" customHeight="1">
      <c r="A205" s="394"/>
      <c r="B205" s="394"/>
      <c r="C205" s="394"/>
      <c r="D205" s="394"/>
      <c r="E205" s="394"/>
      <c r="F205" s="394"/>
      <c r="G205" s="394"/>
      <c r="H205" s="394"/>
      <c r="I205" s="394"/>
      <c r="J205" s="394"/>
      <c r="K205" s="394"/>
      <c r="L205" s="394"/>
      <c r="M205" s="394"/>
      <c r="N205" s="394"/>
      <c r="O205" s="394"/>
      <c r="P205" s="394"/>
      <c r="Q205" s="394"/>
      <c r="R205" s="394"/>
      <c r="S205" s="394"/>
      <c r="T205" s="394"/>
      <c r="U205" s="394"/>
      <c r="V205" s="394"/>
      <c r="W205" s="394"/>
      <c r="X205" s="394"/>
      <c r="Y205" s="394"/>
      <c r="Z205" s="394"/>
      <c r="AA205" s="394"/>
      <c r="AB205" s="394"/>
      <c r="AC205" s="394"/>
      <c r="AD205" s="394"/>
      <c r="AE205" s="394"/>
      <c r="AF205" s="394"/>
      <c r="AG205" s="394"/>
      <c r="AH205" s="394"/>
      <c r="AI205" s="394"/>
      <c r="AJ205" s="394"/>
      <c r="AK205" s="394"/>
      <c r="AL205" s="394"/>
      <c r="AM205" s="394"/>
      <c r="AN205" s="394"/>
      <c r="AO205" s="394"/>
      <c r="AP205" s="394"/>
      <c r="AQ205" s="394"/>
    </row>
    <row r="206" ht="15.75" customHeight="1">
      <c r="A206" s="394"/>
      <c r="B206" s="394"/>
      <c r="C206" s="394"/>
      <c r="D206" s="394"/>
      <c r="E206" s="394"/>
      <c r="F206" s="394"/>
      <c r="G206" s="394"/>
      <c r="H206" s="394"/>
      <c r="I206" s="394"/>
      <c r="J206" s="394"/>
      <c r="K206" s="394"/>
      <c r="L206" s="394"/>
      <c r="M206" s="394"/>
      <c r="N206" s="394"/>
      <c r="O206" s="394"/>
      <c r="P206" s="394"/>
      <c r="Q206" s="394"/>
      <c r="R206" s="394"/>
      <c r="S206" s="394"/>
      <c r="T206" s="394"/>
      <c r="U206" s="394"/>
      <c r="V206" s="394"/>
      <c r="W206" s="394"/>
      <c r="X206" s="394"/>
      <c r="Y206" s="394"/>
      <c r="Z206" s="394"/>
      <c r="AA206" s="394"/>
      <c r="AB206" s="394"/>
      <c r="AC206" s="394"/>
      <c r="AD206" s="394"/>
      <c r="AE206" s="394"/>
      <c r="AF206" s="394"/>
      <c r="AG206" s="394"/>
      <c r="AH206" s="394"/>
      <c r="AI206" s="394"/>
      <c r="AJ206" s="394"/>
      <c r="AK206" s="394"/>
      <c r="AL206" s="394"/>
      <c r="AM206" s="394"/>
      <c r="AN206" s="394"/>
      <c r="AO206" s="394"/>
      <c r="AP206" s="394"/>
      <c r="AQ206" s="394"/>
    </row>
    <row r="207" ht="15.75" customHeight="1">
      <c r="A207" s="394"/>
      <c r="B207" s="394"/>
      <c r="C207" s="394"/>
      <c r="D207" s="394"/>
      <c r="E207" s="394"/>
      <c r="F207" s="394"/>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c r="AI207" s="394"/>
      <c r="AJ207" s="394"/>
      <c r="AK207" s="394"/>
      <c r="AL207" s="394"/>
      <c r="AM207" s="394"/>
      <c r="AN207" s="394"/>
      <c r="AO207" s="394"/>
      <c r="AP207" s="394"/>
      <c r="AQ207" s="394"/>
    </row>
    <row r="208" ht="15.75" customHeight="1">
      <c r="A208" s="394"/>
      <c r="B208" s="394"/>
      <c r="C208" s="394"/>
      <c r="D208" s="394"/>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c r="AI208" s="394"/>
      <c r="AJ208" s="394"/>
      <c r="AK208" s="394"/>
      <c r="AL208" s="394"/>
      <c r="AM208" s="394"/>
      <c r="AN208" s="394"/>
      <c r="AO208" s="394"/>
      <c r="AP208" s="394"/>
      <c r="AQ208" s="394"/>
    </row>
    <row r="209" ht="15.75" customHeight="1">
      <c r="A209" s="394"/>
      <c r="B209" s="394"/>
      <c r="C209" s="394"/>
      <c r="D209" s="394"/>
      <c r="E209" s="394"/>
      <c r="F209" s="394"/>
      <c r="G209" s="394"/>
      <c r="H209" s="394"/>
      <c r="I209" s="394"/>
      <c r="J209" s="394"/>
      <c r="K209" s="394"/>
      <c r="L209" s="394"/>
      <c r="M209" s="394"/>
      <c r="N209" s="394"/>
      <c r="O209" s="394"/>
      <c r="P209" s="394"/>
      <c r="Q209" s="394"/>
      <c r="R209" s="394"/>
      <c r="S209" s="394"/>
      <c r="T209" s="394"/>
      <c r="U209" s="394"/>
      <c r="V209" s="394"/>
      <c r="W209" s="394"/>
      <c r="X209" s="394"/>
      <c r="Y209" s="394"/>
      <c r="Z209" s="394"/>
      <c r="AA209" s="394"/>
      <c r="AB209" s="394"/>
      <c r="AC209" s="394"/>
      <c r="AD209" s="394"/>
      <c r="AE209" s="394"/>
      <c r="AF209" s="394"/>
      <c r="AG209" s="394"/>
      <c r="AH209" s="394"/>
      <c r="AI209" s="394"/>
      <c r="AJ209" s="394"/>
      <c r="AK209" s="394"/>
      <c r="AL209" s="394"/>
      <c r="AM209" s="394"/>
      <c r="AN209" s="394"/>
      <c r="AO209" s="394"/>
      <c r="AP209" s="394"/>
      <c r="AQ209" s="394"/>
    </row>
    <row r="210" ht="15.75" customHeight="1">
      <c r="A210" s="394"/>
      <c r="B210" s="394"/>
      <c r="C210" s="394"/>
      <c r="D210" s="394"/>
      <c r="E210" s="394"/>
      <c r="F210" s="394"/>
      <c r="G210" s="394"/>
      <c r="H210" s="394"/>
      <c r="I210" s="394"/>
      <c r="J210" s="394"/>
      <c r="K210" s="394"/>
      <c r="L210" s="394"/>
      <c r="M210" s="394"/>
      <c r="N210" s="394"/>
      <c r="O210" s="394"/>
      <c r="P210" s="394"/>
      <c r="Q210" s="394"/>
      <c r="R210" s="394"/>
      <c r="S210" s="394"/>
      <c r="T210" s="394"/>
      <c r="U210" s="394"/>
      <c r="V210" s="394"/>
      <c r="W210" s="394"/>
      <c r="X210" s="394"/>
      <c r="Y210" s="394"/>
      <c r="Z210" s="394"/>
      <c r="AA210" s="394"/>
      <c r="AB210" s="394"/>
      <c r="AC210" s="394"/>
      <c r="AD210" s="394"/>
      <c r="AE210" s="394"/>
      <c r="AF210" s="394"/>
      <c r="AG210" s="394"/>
      <c r="AH210" s="394"/>
      <c r="AI210" s="394"/>
      <c r="AJ210" s="394"/>
      <c r="AK210" s="394"/>
      <c r="AL210" s="394"/>
      <c r="AM210" s="394"/>
      <c r="AN210" s="394"/>
      <c r="AO210" s="394"/>
      <c r="AP210" s="394"/>
      <c r="AQ210" s="394"/>
    </row>
    <row r="211" ht="15.75" customHeight="1">
      <c r="A211" s="394"/>
      <c r="B211" s="394"/>
      <c r="C211" s="394"/>
      <c r="D211" s="394"/>
      <c r="E211" s="394"/>
      <c r="F211" s="394"/>
      <c r="G211" s="394"/>
      <c r="H211" s="394"/>
      <c r="I211" s="394"/>
      <c r="J211" s="394"/>
      <c r="K211" s="394"/>
      <c r="L211" s="394"/>
      <c r="M211" s="394"/>
      <c r="N211" s="394"/>
      <c r="O211" s="394"/>
      <c r="P211" s="394"/>
      <c r="Q211" s="394"/>
      <c r="R211" s="394"/>
      <c r="S211" s="394"/>
      <c r="T211" s="394"/>
      <c r="U211" s="394"/>
      <c r="V211" s="394"/>
      <c r="W211" s="394"/>
      <c r="X211" s="394"/>
      <c r="Y211" s="394"/>
      <c r="Z211" s="394"/>
      <c r="AA211" s="394"/>
      <c r="AB211" s="394"/>
      <c r="AC211" s="394"/>
      <c r="AD211" s="394"/>
      <c r="AE211" s="394"/>
      <c r="AF211" s="394"/>
      <c r="AG211" s="394"/>
      <c r="AH211" s="394"/>
      <c r="AI211" s="394"/>
      <c r="AJ211" s="394"/>
      <c r="AK211" s="394"/>
      <c r="AL211" s="394"/>
      <c r="AM211" s="394"/>
      <c r="AN211" s="394"/>
      <c r="AO211" s="394"/>
      <c r="AP211" s="394"/>
      <c r="AQ211" s="394"/>
    </row>
    <row r="212" ht="15.75" customHeight="1">
      <c r="A212" s="394"/>
      <c r="B212" s="394"/>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4"/>
      <c r="AJ212" s="394"/>
      <c r="AK212" s="394"/>
      <c r="AL212" s="394"/>
      <c r="AM212" s="394"/>
      <c r="AN212" s="394"/>
      <c r="AO212" s="394"/>
      <c r="AP212" s="394"/>
      <c r="AQ212" s="394"/>
    </row>
    <row r="213" ht="15.75" customHeight="1">
      <c r="A213" s="394"/>
      <c r="B213" s="394"/>
      <c r="C213" s="394"/>
      <c r="D213" s="394"/>
      <c r="E213" s="394"/>
      <c r="F213" s="394"/>
      <c r="G213" s="394"/>
      <c r="H213" s="394"/>
      <c r="I213" s="394"/>
      <c r="J213" s="394"/>
      <c r="K213" s="394"/>
      <c r="L213" s="394"/>
      <c r="M213" s="394"/>
      <c r="N213" s="394"/>
      <c r="O213" s="394"/>
      <c r="P213" s="394"/>
      <c r="Q213" s="394"/>
      <c r="R213" s="394"/>
      <c r="S213" s="394"/>
      <c r="T213" s="394"/>
      <c r="U213" s="394"/>
      <c r="V213" s="394"/>
      <c r="W213" s="394"/>
      <c r="X213" s="394"/>
      <c r="Y213" s="394"/>
      <c r="Z213" s="394"/>
      <c r="AA213" s="394"/>
      <c r="AB213" s="394"/>
      <c r="AC213" s="394"/>
      <c r="AD213" s="394"/>
      <c r="AE213" s="394"/>
      <c r="AF213" s="394"/>
      <c r="AG213" s="394"/>
      <c r="AH213" s="394"/>
      <c r="AI213" s="394"/>
      <c r="AJ213" s="394"/>
      <c r="AK213" s="394"/>
      <c r="AL213" s="394"/>
      <c r="AM213" s="394"/>
      <c r="AN213" s="394"/>
      <c r="AO213" s="394"/>
      <c r="AP213" s="394"/>
      <c r="AQ213" s="394"/>
    </row>
    <row r="214" ht="15.75" customHeight="1">
      <c r="A214" s="394"/>
      <c r="B214" s="394"/>
      <c r="C214" s="394"/>
      <c r="D214" s="394"/>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c r="AI214" s="394"/>
      <c r="AJ214" s="394"/>
      <c r="AK214" s="394"/>
      <c r="AL214" s="394"/>
      <c r="AM214" s="394"/>
      <c r="AN214" s="394"/>
      <c r="AO214" s="394"/>
      <c r="AP214" s="394"/>
      <c r="AQ214" s="394"/>
    </row>
    <row r="215" ht="15.75" customHeight="1">
      <c r="A215" s="394"/>
      <c r="B215" s="394"/>
      <c r="C215" s="394"/>
      <c r="D215" s="394"/>
      <c r="E215" s="394"/>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c r="AI215" s="394"/>
      <c r="AJ215" s="394"/>
      <c r="AK215" s="394"/>
      <c r="AL215" s="394"/>
      <c r="AM215" s="394"/>
      <c r="AN215" s="394"/>
      <c r="AO215" s="394"/>
      <c r="AP215" s="394"/>
      <c r="AQ215" s="394"/>
    </row>
    <row r="216" ht="15.75" customHeight="1">
      <c r="A216" s="394"/>
      <c r="B216" s="394"/>
      <c r="C216" s="394"/>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4"/>
      <c r="AJ216" s="394"/>
      <c r="AK216" s="394"/>
      <c r="AL216" s="394"/>
      <c r="AM216" s="394"/>
      <c r="AN216" s="394"/>
      <c r="AO216" s="394"/>
      <c r="AP216" s="394"/>
      <c r="AQ216" s="394"/>
    </row>
    <row r="217" ht="15.75" customHeight="1">
      <c r="A217" s="394"/>
      <c r="B217" s="394"/>
      <c r="C217" s="394"/>
      <c r="D217" s="394"/>
      <c r="E217" s="394"/>
      <c r="F217" s="394"/>
      <c r="G217" s="394"/>
      <c r="H217" s="394"/>
      <c r="I217" s="394"/>
      <c r="J217" s="394"/>
      <c r="K217" s="394"/>
      <c r="L217" s="394"/>
      <c r="M217" s="394"/>
      <c r="N217" s="394"/>
      <c r="O217" s="394"/>
      <c r="P217" s="394"/>
      <c r="Q217" s="394"/>
      <c r="R217" s="394"/>
      <c r="S217" s="394"/>
      <c r="T217" s="394"/>
      <c r="U217" s="394"/>
      <c r="V217" s="394"/>
      <c r="W217" s="394"/>
      <c r="X217" s="394"/>
      <c r="Y217" s="394"/>
      <c r="Z217" s="394"/>
      <c r="AA217" s="394"/>
      <c r="AB217" s="394"/>
      <c r="AC217" s="394"/>
      <c r="AD217" s="394"/>
      <c r="AE217" s="394"/>
      <c r="AF217" s="394"/>
      <c r="AG217" s="394"/>
      <c r="AH217" s="394"/>
      <c r="AI217" s="394"/>
      <c r="AJ217" s="394"/>
      <c r="AK217" s="394"/>
      <c r="AL217" s="394"/>
      <c r="AM217" s="394"/>
      <c r="AN217" s="394"/>
      <c r="AO217" s="394"/>
      <c r="AP217" s="394"/>
      <c r="AQ217" s="394"/>
    </row>
    <row r="218" ht="15.75" customHeight="1">
      <c r="A218" s="394"/>
      <c r="B218" s="394"/>
      <c r="C218" s="394"/>
      <c r="D218" s="394"/>
      <c r="E218" s="394"/>
      <c r="F218" s="394"/>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c r="AI218" s="394"/>
      <c r="AJ218" s="394"/>
      <c r="AK218" s="394"/>
      <c r="AL218" s="394"/>
      <c r="AM218" s="394"/>
      <c r="AN218" s="394"/>
      <c r="AO218" s="394"/>
      <c r="AP218" s="394"/>
      <c r="AQ218" s="394"/>
    </row>
    <row r="219" ht="15.75" customHeight="1">
      <c r="A219" s="394"/>
      <c r="B219" s="394"/>
      <c r="C219" s="394"/>
      <c r="D219" s="394"/>
      <c r="E219" s="394"/>
      <c r="F219" s="394"/>
      <c r="G219" s="394"/>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4"/>
      <c r="AD219" s="394"/>
      <c r="AE219" s="394"/>
      <c r="AF219" s="394"/>
      <c r="AG219" s="394"/>
      <c r="AH219" s="394"/>
      <c r="AI219" s="394"/>
      <c r="AJ219" s="394"/>
      <c r="AK219" s="394"/>
      <c r="AL219" s="394"/>
      <c r="AM219" s="394"/>
      <c r="AN219" s="394"/>
      <c r="AO219" s="394"/>
      <c r="AP219" s="394"/>
      <c r="AQ219" s="394"/>
    </row>
    <row r="220" ht="15.75" customHeight="1">
      <c r="A220" s="394"/>
      <c r="B220" s="394"/>
      <c r="C220" s="394"/>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4"/>
      <c r="AQ220" s="394"/>
    </row>
    <row r="221" ht="15.75" customHeight="1">
      <c r="A221" s="394"/>
      <c r="B221" s="394"/>
      <c r="C221" s="394"/>
      <c r="D221" s="394"/>
      <c r="E221" s="394"/>
      <c r="F221" s="394"/>
      <c r="G221" s="394"/>
      <c r="H221" s="394"/>
      <c r="I221" s="394"/>
      <c r="J221" s="394"/>
      <c r="K221" s="394"/>
      <c r="L221" s="394"/>
      <c r="M221" s="394"/>
      <c r="N221" s="394"/>
      <c r="O221" s="394"/>
      <c r="P221" s="394"/>
      <c r="Q221" s="394"/>
      <c r="R221" s="394"/>
      <c r="S221" s="394"/>
      <c r="T221" s="394"/>
      <c r="U221" s="394"/>
      <c r="V221" s="394"/>
      <c r="W221" s="394"/>
      <c r="X221" s="394"/>
      <c r="Y221" s="394"/>
      <c r="Z221" s="394"/>
      <c r="AA221" s="394"/>
      <c r="AB221" s="394"/>
      <c r="AC221" s="394"/>
      <c r="AD221" s="394"/>
      <c r="AE221" s="394"/>
      <c r="AF221" s="394"/>
      <c r="AG221" s="394"/>
      <c r="AH221" s="394"/>
      <c r="AI221" s="394"/>
      <c r="AJ221" s="394"/>
      <c r="AK221" s="394"/>
      <c r="AL221" s="394"/>
      <c r="AM221" s="394"/>
      <c r="AN221" s="394"/>
      <c r="AO221" s="394"/>
      <c r="AP221" s="394"/>
      <c r="AQ221" s="394"/>
    </row>
    <row r="222" ht="15.75" customHeight="1">
      <c r="A222" s="394"/>
      <c r="B222" s="394"/>
      <c r="C222" s="394"/>
      <c r="D222" s="394"/>
      <c r="E222" s="394"/>
      <c r="F222" s="394"/>
      <c r="G222" s="394"/>
      <c r="H222" s="394"/>
      <c r="I222" s="394"/>
      <c r="J222" s="394"/>
      <c r="K222" s="394"/>
      <c r="L222" s="394"/>
      <c r="M222" s="394"/>
      <c r="N222" s="394"/>
      <c r="O222" s="394"/>
      <c r="P222" s="394"/>
      <c r="Q222" s="394"/>
      <c r="R222" s="394"/>
      <c r="S222" s="394"/>
      <c r="T222" s="394"/>
      <c r="U222" s="394"/>
      <c r="V222" s="394"/>
      <c r="W222" s="394"/>
      <c r="X222" s="394"/>
      <c r="Y222" s="394"/>
      <c r="Z222" s="394"/>
      <c r="AA222" s="394"/>
      <c r="AB222" s="394"/>
      <c r="AC222" s="394"/>
      <c r="AD222" s="394"/>
      <c r="AE222" s="394"/>
      <c r="AF222" s="394"/>
      <c r="AG222" s="394"/>
      <c r="AH222" s="394"/>
      <c r="AI222" s="394"/>
      <c r="AJ222" s="394"/>
      <c r="AK222" s="394"/>
      <c r="AL222" s="394"/>
      <c r="AM222" s="394"/>
      <c r="AN222" s="394"/>
      <c r="AO222" s="394"/>
      <c r="AP222" s="394"/>
      <c r="AQ222" s="394"/>
    </row>
    <row r="223" ht="15.75" customHeight="1">
      <c r="A223" s="394"/>
      <c r="B223" s="394"/>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4"/>
      <c r="AJ223" s="394"/>
      <c r="AK223" s="394"/>
      <c r="AL223" s="394"/>
      <c r="AM223" s="394"/>
      <c r="AN223" s="394"/>
      <c r="AO223" s="394"/>
      <c r="AP223" s="394"/>
      <c r="AQ223" s="394"/>
    </row>
    <row r="224" ht="15.75" customHeight="1">
      <c r="A224" s="394"/>
      <c r="B224" s="394"/>
      <c r="C224" s="394"/>
      <c r="D224" s="394"/>
      <c r="E224" s="394"/>
      <c r="F224" s="394"/>
      <c r="G224" s="394"/>
      <c r="H224" s="394"/>
      <c r="I224" s="394"/>
      <c r="J224" s="394"/>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94"/>
      <c r="AG224" s="394"/>
      <c r="AH224" s="394"/>
      <c r="AI224" s="394"/>
      <c r="AJ224" s="394"/>
      <c r="AK224" s="394"/>
      <c r="AL224" s="394"/>
      <c r="AM224" s="394"/>
      <c r="AN224" s="394"/>
      <c r="AO224" s="394"/>
      <c r="AP224" s="394"/>
      <c r="AQ224" s="394"/>
    </row>
    <row r="225" ht="15.75" customHeight="1">
      <c r="A225" s="394"/>
      <c r="B225" s="394"/>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row>
    <row r="226" ht="15.75" customHeight="1">
      <c r="A226" s="394"/>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row>
    <row r="227" ht="15.75" customHeight="1">
      <c r="A227" s="394"/>
      <c r="B227" s="394"/>
      <c r="C227" s="394"/>
      <c r="D227" s="394"/>
      <c r="E227" s="394"/>
      <c r="F227" s="394"/>
      <c r="G227" s="394"/>
      <c r="H227" s="394"/>
      <c r="I227" s="394"/>
      <c r="J227" s="394"/>
      <c r="K227" s="394"/>
      <c r="L227" s="394"/>
      <c r="M227" s="394"/>
      <c r="N227" s="394"/>
      <c r="O227" s="394"/>
      <c r="P227" s="394"/>
      <c r="Q227" s="394"/>
      <c r="R227" s="394"/>
      <c r="S227" s="394"/>
      <c r="T227" s="394"/>
      <c r="U227" s="394"/>
      <c r="V227" s="394"/>
      <c r="W227" s="394"/>
      <c r="X227" s="394"/>
      <c r="Y227" s="394"/>
      <c r="Z227" s="394"/>
      <c r="AA227" s="394"/>
      <c r="AB227" s="394"/>
      <c r="AC227" s="394"/>
      <c r="AD227" s="394"/>
      <c r="AE227" s="394"/>
      <c r="AF227" s="394"/>
      <c r="AG227" s="394"/>
      <c r="AH227" s="394"/>
      <c r="AI227" s="394"/>
      <c r="AJ227" s="394"/>
      <c r="AK227" s="394"/>
      <c r="AL227" s="394"/>
      <c r="AM227" s="394"/>
      <c r="AN227" s="394"/>
      <c r="AO227" s="394"/>
      <c r="AP227" s="394"/>
      <c r="AQ227" s="394"/>
    </row>
    <row r="228" ht="15.75" customHeight="1">
      <c r="A228" s="394"/>
      <c r="B228" s="394"/>
      <c r="C228" s="394"/>
      <c r="D228" s="394"/>
      <c r="E228" s="394"/>
      <c r="F228" s="394"/>
      <c r="G228" s="394"/>
      <c r="H228" s="394"/>
      <c r="I228" s="394"/>
      <c r="J228" s="394"/>
      <c r="K228" s="394"/>
      <c r="L228" s="394"/>
      <c r="M228" s="394"/>
      <c r="N228" s="394"/>
      <c r="O228" s="394"/>
      <c r="P228" s="394"/>
      <c r="Q228" s="394"/>
      <c r="R228" s="394"/>
      <c r="S228" s="394"/>
      <c r="T228" s="394"/>
      <c r="U228" s="394"/>
      <c r="V228" s="394"/>
      <c r="W228" s="394"/>
      <c r="X228" s="394"/>
      <c r="Y228" s="394"/>
      <c r="Z228" s="394"/>
      <c r="AA228" s="394"/>
      <c r="AB228" s="394"/>
      <c r="AC228" s="394"/>
      <c r="AD228" s="394"/>
      <c r="AE228" s="394"/>
      <c r="AF228" s="394"/>
      <c r="AG228" s="394"/>
      <c r="AH228" s="394"/>
      <c r="AI228" s="394"/>
      <c r="AJ228" s="394"/>
      <c r="AK228" s="394"/>
      <c r="AL228" s="394"/>
      <c r="AM228" s="394"/>
      <c r="AN228" s="394"/>
      <c r="AO228" s="394"/>
      <c r="AP228" s="394"/>
      <c r="AQ228" s="394"/>
    </row>
    <row r="229" ht="15.75" customHeight="1">
      <c r="A229" s="394"/>
      <c r="B229" s="394"/>
      <c r="C229" s="394"/>
      <c r="D229" s="394"/>
      <c r="E229" s="394"/>
      <c r="F229" s="394"/>
      <c r="G229" s="394"/>
      <c r="H229" s="394"/>
      <c r="I229" s="394"/>
      <c r="J229" s="394"/>
      <c r="K229" s="394"/>
      <c r="L229" s="394"/>
      <c r="M229" s="394"/>
      <c r="N229" s="394"/>
      <c r="O229" s="394"/>
      <c r="P229" s="394"/>
      <c r="Q229" s="394"/>
      <c r="R229" s="394"/>
      <c r="S229" s="394"/>
      <c r="T229" s="394"/>
      <c r="U229" s="394"/>
      <c r="V229" s="394"/>
      <c r="W229" s="394"/>
      <c r="X229" s="394"/>
      <c r="Y229" s="394"/>
      <c r="Z229" s="394"/>
      <c r="AA229" s="394"/>
      <c r="AB229" s="394"/>
      <c r="AC229" s="394"/>
      <c r="AD229" s="394"/>
      <c r="AE229" s="394"/>
      <c r="AF229" s="394"/>
      <c r="AG229" s="394"/>
      <c r="AH229" s="394"/>
      <c r="AI229" s="394"/>
      <c r="AJ229" s="394"/>
      <c r="AK229" s="394"/>
      <c r="AL229" s="394"/>
      <c r="AM229" s="394"/>
      <c r="AN229" s="394"/>
      <c r="AO229" s="394"/>
      <c r="AP229" s="394"/>
      <c r="AQ229" s="394"/>
    </row>
    <row r="230" ht="15.75" customHeight="1">
      <c r="A230" s="394"/>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4"/>
      <c r="AL230" s="394"/>
      <c r="AM230" s="394"/>
      <c r="AN230" s="394"/>
      <c r="AO230" s="394"/>
      <c r="AP230" s="394"/>
      <c r="AQ230" s="394"/>
    </row>
    <row r="231" ht="15.75" customHeight="1">
      <c r="A231" s="394"/>
      <c r="B231" s="394"/>
      <c r="C231" s="394"/>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4"/>
      <c r="AE231" s="394"/>
      <c r="AF231" s="394"/>
      <c r="AG231" s="394"/>
      <c r="AH231" s="394"/>
      <c r="AI231" s="394"/>
      <c r="AJ231" s="394"/>
      <c r="AK231" s="394"/>
      <c r="AL231" s="394"/>
      <c r="AM231" s="394"/>
      <c r="AN231" s="394"/>
      <c r="AO231" s="394"/>
      <c r="AP231" s="394"/>
      <c r="AQ231" s="394"/>
    </row>
    <row r="232" ht="15.75" customHeight="1">
      <c r="A232" s="394"/>
      <c r="B232" s="394"/>
      <c r="C232" s="394"/>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394"/>
      <c r="AD232" s="394"/>
      <c r="AE232" s="394"/>
      <c r="AF232" s="394"/>
      <c r="AG232" s="394"/>
      <c r="AH232" s="394"/>
      <c r="AI232" s="394"/>
      <c r="AJ232" s="394"/>
      <c r="AK232" s="394"/>
      <c r="AL232" s="394"/>
      <c r="AM232" s="394"/>
      <c r="AN232" s="394"/>
      <c r="AO232" s="394"/>
      <c r="AP232" s="394"/>
      <c r="AQ232" s="394"/>
    </row>
    <row r="233" ht="15.75" customHeight="1">
      <c r="A233" s="394"/>
      <c r="B233" s="394"/>
      <c r="C233" s="394"/>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4"/>
      <c r="AD233" s="394"/>
      <c r="AE233" s="394"/>
      <c r="AF233" s="394"/>
      <c r="AG233" s="394"/>
      <c r="AH233" s="394"/>
      <c r="AI233" s="394"/>
      <c r="AJ233" s="394"/>
      <c r="AK233" s="394"/>
      <c r="AL233" s="394"/>
      <c r="AM233" s="394"/>
      <c r="AN233" s="394"/>
      <c r="AO233" s="394"/>
      <c r="AP233" s="394"/>
      <c r="AQ233" s="394"/>
    </row>
    <row r="234" ht="15.75" customHeight="1">
      <c r="A234" s="394"/>
      <c r="B234" s="394"/>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4"/>
      <c r="AJ234" s="394"/>
      <c r="AK234" s="394"/>
      <c r="AL234" s="394"/>
      <c r="AM234" s="394"/>
      <c r="AN234" s="394"/>
      <c r="AO234" s="394"/>
      <c r="AP234" s="394"/>
      <c r="AQ234" s="394"/>
    </row>
    <row r="235" ht="15.75" customHeight="1">
      <c r="A235" s="394"/>
      <c r="B235" s="394"/>
      <c r="C235" s="394"/>
      <c r="D235" s="394"/>
      <c r="E235" s="394"/>
      <c r="F235" s="394"/>
      <c r="G235" s="394"/>
      <c r="H235" s="394"/>
      <c r="I235" s="394"/>
      <c r="J235" s="394"/>
      <c r="K235" s="394"/>
      <c r="L235" s="394"/>
      <c r="M235" s="394"/>
      <c r="N235" s="394"/>
      <c r="O235" s="394"/>
      <c r="P235" s="394"/>
      <c r="Q235" s="394"/>
      <c r="R235" s="394"/>
      <c r="S235" s="394"/>
      <c r="T235" s="394"/>
      <c r="U235" s="394"/>
      <c r="V235" s="394"/>
      <c r="W235" s="394"/>
      <c r="X235" s="394"/>
      <c r="Y235" s="394"/>
      <c r="Z235" s="394"/>
      <c r="AA235" s="394"/>
      <c r="AB235" s="394"/>
      <c r="AC235" s="394"/>
      <c r="AD235" s="394"/>
      <c r="AE235" s="394"/>
      <c r="AF235" s="394"/>
      <c r="AG235" s="394"/>
      <c r="AH235" s="394"/>
      <c r="AI235" s="394"/>
      <c r="AJ235" s="394"/>
      <c r="AK235" s="394"/>
      <c r="AL235" s="394"/>
      <c r="AM235" s="394"/>
      <c r="AN235" s="394"/>
      <c r="AO235" s="394"/>
      <c r="AP235" s="394"/>
      <c r="AQ235" s="394"/>
    </row>
    <row r="236" ht="15.75" customHeight="1">
      <c r="A236" s="394"/>
      <c r="B236" s="394"/>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394"/>
      <c r="AK236" s="394"/>
      <c r="AL236" s="394"/>
      <c r="AM236" s="394"/>
      <c r="AN236" s="394"/>
      <c r="AO236" s="394"/>
      <c r="AP236" s="394"/>
      <c r="AQ236" s="394"/>
    </row>
    <row r="237" ht="15.75" customHeight="1">
      <c r="A237" s="394"/>
      <c r="B237" s="394"/>
      <c r="C237" s="394"/>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4"/>
      <c r="AD237" s="394"/>
      <c r="AE237" s="394"/>
      <c r="AF237" s="394"/>
      <c r="AG237" s="394"/>
      <c r="AH237" s="394"/>
      <c r="AI237" s="394"/>
      <c r="AJ237" s="394"/>
      <c r="AK237" s="394"/>
      <c r="AL237" s="394"/>
      <c r="AM237" s="394"/>
      <c r="AN237" s="394"/>
      <c r="AO237" s="394"/>
      <c r="AP237" s="394"/>
      <c r="AQ237" s="394"/>
    </row>
    <row r="238" ht="15.75" customHeight="1">
      <c r="A238" s="394"/>
      <c r="B238" s="394"/>
      <c r="C238" s="394"/>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4"/>
      <c r="AE238" s="394"/>
      <c r="AF238" s="394"/>
      <c r="AG238" s="394"/>
      <c r="AH238" s="394"/>
      <c r="AI238" s="394"/>
      <c r="AJ238" s="394"/>
      <c r="AK238" s="394"/>
      <c r="AL238" s="394"/>
      <c r="AM238" s="394"/>
      <c r="AN238" s="394"/>
      <c r="AO238" s="394"/>
      <c r="AP238" s="394"/>
      <c r="AQ238" s="394"/>
    </row>
    <row r="239" ht="15.75" customHeight="1">
      <c r="A239" s="394"/>
      <c r="B239" s="394"/>
      <c r="C239" s="394"/>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4"/>
      <c r="AE239" s="394"/>
      <c r="AF239" s="394"/>
      <c r="AG239" s="394"/>
      <c r="AH239" s="394"/>
      <c r="AI239" s="394"/>
      <c r="AJ239" s="394"/>
      <c r="AK239" s="394"/>
      <c r="AL239" s="394"/>
      <c r="AM239" s="394"/>
      <c r="AN239" s="394"/>
      <c r="AO239" s="394"/>
      <c r="AP239" s="394"/>
      <c r="AQ239" s="394"/>
    </row>
    <row r="240" ht="15.75" customHeight="1">
      <c r="A240" s="394"/>
      <c r="B240" s="394"/>
      <c r="C240" s="394"/>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4"/>
      <c r="AD240" s="394"/>
      <c r="AE240" s="394"/>
      <c r="AF240" s="394"/>
      <c r="AG240" s="394"/>
      <c r="AH240" s="394"/>
      <c r="AI240" s="394"/>
      <c r="AJ240" s="394"/>
      <c r="AK240" s="394"/>
      <c r="AL240" s="394"/>
      <c r="AM240" s="394"/>
      <c r="AN240" s="394"/>
      <c r="AO240" s="394"/>
      <c r="AP240" s="394"/>
      <c r="AQ240" s="394"/>
    </row>
    <row r="241" ht="15.75" customHeight="1">
      <c r="A241" s="394"/>
      <c r="B241" s="394"/>
      <c r="C241" s="394"/>
      <c r="D241" s="394"/>
      <c r="E241" s="394"/>
      <c r="F241" s="394"/>
      <c r="G241" s="394"/>
      <c r="H241" s="394"/>
      <c r="I241" s="394"/>
      <c r="J241" s="394"/>
      <c r="K241" s="394"/>
      <c r="L241" s="394"/>
      <c r="M241" s="394"/>
      <c r="N241" s="394"/>
      <c r="O241" s="394"/>
      <c r="P241" s="394"/>
      <c r="Q241" s="394"/>
      <c r="R241" s="394"/>
      <c r="S241" s="394"/>
      <c r="T241" s="394"/>
      <c r="U241" s="394"/>
      <c r="V241" s="394"/>
      <c r="W241" s="394"/>
      <c r="X241" s="394"/>
      <c r="Y241" s="394"/>
      <c r="Z241" s="394"/>
      <c r="AA241" s="394"/>
      <c r="AB241" s="394"/>
      <c r="AC241" s="394"/>
      <c r="AD241" s="394"/>
      <c r="AE241" s="394"/>
      <c r="AF241" s="394"/>
      <c r="AG241" s="394"/>
      <c r="AH241" s="394"/>
      <c r="AI241" s="394"/>
      <c r="AJ241" s="394"/>
      <c r="AK241" s="394"/>
      <c r="AL241" s="394"/>
      <c r="AM241" s="394"/>
      <c r="AN241" s="394"/>
      <c r="AO241" s="394"/>
      <c r="AP241" s="394"/>
      <c r="AQ241" s="394"/>
    </row>
    <row r="242" ht="15.75" customHeight="1">
      <c r="A242" s="394"/>
      <c r="B242" s="394"/>
      <c r="C242" s="394"/>
      <c r="D242" s="394"/>
      <c r="E242" s="394"/>
      <c r="F242" s="394"/>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394"/>
      <c r="AC242" s="394"/>
      <c r="AD242" s="394"/>
      <c r="AE242" s="394"/>
      <c r="AF242" s="394"/>
      <c r="AG242" s="394"/>
      <c r="AH242" s="394"/>
      <c r="AI242" s="394"/>
      <c r="AJ242" s="394"/>
      <c r="AK242" s="394"/>
      <c r="AL242" s="394"/>
      <c r="AM242" s="394"/>
      <c r="AN242" s="394"/>
      <c r="AO242" s="394"/>
      <c r="AP242" s="394"/>
      <c r="AQ242" s="394"/>
    </row>
    <row r="243" ht="15.75" customHeight="1">
      <c r="A243" s="394"/>
      <c r="B243" s="394"/>
      <c r="C243" s="394"/>
      <c r="D243" s="394"/>
      <c r="E243" s="394"/>
      <c r="F243" s="394"/>
      <c r="G243" s="394"/>
      <c r="H243" s="394"/>
      <c r="I243" s="394"/>
      <c r="J243" s="394"/>
      <c r="K243" s="394"/>
      <c r="L243" s="394"/>
      <c r="M243" s="394"/>
      <c r="N243" s="394"/>
      <c r="O243" s="394"/>
      <c r="P243" s="394"/>
      <c r="Q243" s="394"/>
      <c r="R243" s="394"/>
      <c r="S243" s="394"/>
      <c r="T243" s="394"/>
      <c r="U243" s="394"/>
      <c r="V243" s="394"/>
      <c r="W243" s="394"/>
      <c r="X243" s="394"/>
      <c r="Y243" s="394"/>
      <c r="Z243" s="394"/>
      <c r="AA243" s="394"/>
      <c r="AB243" s="394"/>
      <c r="AC243" s="394"/>
      <c r="AD243" s="394"/>
      <c r="AE243" s="394"/>
      <c r="AF243" s="394"/>
      <c r="AG243" s="394"/>
      <c r="AH243" s="394"/>
      <c r="AI243" s="394"/>
      <c r="AJ243" s="394"/>
      <c r="AK243" s="394"/>
      <c r="AL243" s="394"/>
      <c r="AM243" s="394"/>
      <c r="AN243" s="394"/>
      <c r="AO243" s="394"/>
      <c r="AP243" s="394"/>
      <c r="AQ243" s="394"/>
    </row>
    <row r="244" ht="15.75" customHeight="1">
      <c r="A244" s="394"/>
      <c r="B244" s="394"/>
      <c r="C244" s="394"/>
      <c r="D244" s="394"/>
      <c r="E244" s="394"/>
      <c r="F244" s="394"/>
      <c r="G244" s="394"/>
      <c r="H244" s="394"/>
      <c r="I244" s="394"/>
      <c r="J244" s="394"/>
      <c r="K244" s="394"/>
      <c r="L244" s="394"/>
      <c r="M244" s="394"/>
      <c r="N244" s="394"/>
      <c r="O244" s="394"/>
      <c r="P244" s="394"/>
      <c r="Q244" s="394"/>
      <c r="R244" s="394"/>
      <c r="S244" s="394"/>
      <c r="T244" s="394"/>
      <c r="U244" s="394"/>
      <c r="V244" s="394"/>
      <c r="W244" s="394"/>
      <c r="X244" s="394"/>
      <c r="Y244" s="394"/>
      <c r="Z244" s="394"/>
      <c r="AA244" s="394"/>
      <c r="AB244" s="394"/>
      <c r="AC244" s="394"/>
      <c r="AD244" s="394"/>
      <c r="AE244" s="394"/>
      <c r="AF244" s="394"/>
      <c r="AG244" s="394"/>
      <c r="AH244" s="394"/>
      <c r="AI244" s="394"/>
      <c r="AJ244" s="394"/>
      <c r="AK244" s="394"/>
      <c r="AL244" s="394"/>
      <c r="AM244" s="394"/>
      <c r="AN244" s="394"/>
      <c r="AO244" s="394"/>
      <c r="AP244" s="394"/>
      <c r="AQ244" s="394"/>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B16:B19"/>
    <mergeCell ref="B20:B25"/>
    <mergeCell ref="A27:A36"/>
    <mergeCell ref="B27:B30"/>
    <mergeCell ref="B32:B35"/>
    <mergeCell ref="A37:A44"/>
    <mergeCell ref="B37:B38"/>
    <mergeCell ref="B39:B40"/>
    <mergeCell ref="B41:B43"/>
    <mergeCell ref="A2:A13"/>
    <mergeCell ref="B2:B3"/>
    <mergeCell ref="B4:B6"/>
    <mergeCell ref="B7:B10"/>
    <mergeCell ref="B11:B13"/>
    <mergeCell ref="A14:A26"/>
    <mergeCell ref="B14:B15"/>
  </mergeCells>
  <conditionalFormatting sqref="H2:H44 I2:I18 J2:J44 K2:K18 L2:L44 M2:M18 N2:N44 O2:O18 P2:P44 Q2:Q18 R2:R44 S2:S18 T2:V44 W2:W18 X2:X44 Y2:Y18 Z2:Z44 AA2:AA18 AB2:AB44 AC2:AC18 AD2:AD44 AE2:AE18 AF2:AH44 AI2:AI18 AJ2:AJ44 AK2:AK18 AL2:AL44 AM2:AM18 AN2:AN44 AO2:AO18 AP2:AP44 AQ2:AQ18 I21:I23 K21:K23 M21:M23 O21:O23 Q21:Q23 S21:S23 W21:W23 Y21:Y23 AA21:AA23 AC21:AC23 AE21:AE23 AI21:AI23 AK21:AK23 AM21:AM23 AO21:AO23 AQ21:AQ23 I26:I32 K26:K32 M26:M32 O26:O32 Q26:Q32 S26:S32 W26:W32 Y26:Y32 AA26:AA32 AC26:AC32 AE26:AE32 AI26:AI32 AK26:AK32 AM26:AM32 AO26:AO32 AQ26:AQ32 I34:I41 K34:K41 M34:M41 O34:O41 Q34:Q41 S34:S41 W34:W41 Y34:Y41 AA34:AA41 AC34:AC41 AE34:AE41 AI34:AI41 AK34:AK41 AM34:AM41 AO34:AO41 AQ34:AQ41 I43:I44 K43:K44 M43:M44 O43:O44 Q43:Q44 S43:S44 W43:W44 Y43:Y44 AA43:AA44 AC43:AC44 AE43:AE44 AI43:AI44 AK43:AK44 AM43:AM44 AO43:AO44 AQ43:AQ44">
    <cfRule type="containsBlanks" dxfId="0" priority="1">
      <formula>LEN(TRIM(H2))=0</formula>
    </cfRule>
  </conditionalFormatting>
  <hyperlinks>
    <hyperlink r:id="rId1" ref="P2"/>
    <hyperlink r:id="rId2" ref="L3"/>
    <hyperlink r:id="rId3" ref="P4"/>
    <hyperlink r:id="rId4" ref="X4"/>
    <hyperlink r:id="rId5" ref="Z4"/>
    <hyperlink r:id="rId6" ref="L5"/>
    <hyperlink r:id="rId7" ref="V5"/>
    <hyperlink r:id="rId8" ref="Z5"/>
    <hyperlink r:id="rId9" ref="AB5"/>
    <hyperlink r:id="rId10" ref="AH5"/>
    <hyperlink r:id="rId11" ref="X6"/>
    <hyperlink r:id="rId12" ref="Z6"/>
    <hyperlink r:id="rId13" ref="AP6"/>
    <hyperlink r:id="rId14" ref="AL7"/>
    <hyperlink r:id="rId15" ref="N11"/>
    <hyperlink r:id="rId16" ref="V14"/>
    <hyperlink r:id="rId17" ref="AD18"/>
    <hyperlink display="100%: the company discloses information on RMI conformance for all of the SoRs in its supply chain&#10;50%: the company only discloses information on RMI conformance for some of the SoRs in its supply chain or only discloses information on RMI conformance on an aggregate / percentage basis&#10;&#10;NOTE: 0.4 modifier applied to points due to multi-stakeholder initiative assessment. See Sheet 8" location="'8. 3rd Party Schemes Assessment'!A1" ref="G19"/>
    <hyperlink r:id="rId18" ref="AJ19"/>
    <hyperlink r:id="rId19" ref="R21"/>
    <hyperlink display="25%: The company is a member of IRMA.&#10;50%: The company actively engages their suppliers regarding suppliers' auditing by IRMA.&#10;25%: the company discloses a commitment to source a percentage of metals from IRMA audited mines by a certain date.&#10;&#10;Note: 0.8 modifier applied to the indicator as a result of the multi-stakeholder initiative assessment. See sheet 8." location="'8. 3rd Party Schemes Assessment'!A1" ref="G23"/>
    <hyperlink r:id="rId20" ref="AJ26"/>
    <hyperlink r:id="rId21" location="global-human-rights-policy" ref="AJ28"/>
    <hyperlink r:id="rId22" ref="H29"/>
    <hyperlink r:id="rId23" location="responsible-sourcing-policies" ref="AJ32"/>
    <hyperlink r:id="rId24" ref="H37"/>
    <hyperlink r:id="rId25" location="global-human-rights-policy" ref="AJ37"/>
  </hyperlinks>
  <printOptions/>
  <pageMargins bottom="0.75" footer="0.0" header="0.0" left="0.25" right="0.25" top="0.75"/>
  <pageSetup paperSize="9" scale="75" orientation="portrait"/>
  <drawing r:id="rId26"/>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4.86"/>
    <col customWidth="1" min="2" max="2" width="22.86"/>
    <col customWidth="1" min="4" max="4" width="13.29"/>
    <col customWidth="1" min="5" max="5" width="15.0"/>
    <col customWidth="1" min="6" max="6" width="63.86"/>
  </cols>
  <sheetData>
    <row r="1">
      <c r="A1" s="395" t="s">
        <v>1132</v>
      </c>
      <c r="B1" s="395" t="s">
        <v>1133</v>
      </c>
      <c r="C1" s="395" t="s">
        <v>1134</v>
      </c>
      <c r="D1" s="395" t="s">
        <v>1135</v>
      </c>
      <c r="E1" s="395" t="s">
        <v>1136</v>
      </c>
      <c r="F1" s="395" t="s">
        <v>1137</v>
      </c>
      <c r="G1" s="395"/>
      <c r="H1" s="395" t="s">
        <v>1138</v>
      </c>
      <c r="I1" s="395"/>
      <c r="J1" s="395"/>
      <c r="K1" s="395"/>
      <c r="L1" s="395"/>
      <c r="M1" s="395"/>
      <c r="N1" s="395"/>
      <c r="O1" s="395"/>
      <c r="P1" s="395"/>
      <c r="Q1" s="395"/>
      <c r="R1" s="395"/>
      <c r="S1" s="395"/>
      <c r="T1" s="395"/>
      <c r="U1" s="395"/>
      <c r="V1" s="395"/>
      <c r="W1" s="395"/>
      <c r="X1" s="395"/>
      <c r="Y1" s="395"/>
      <c r="Z1" s="395"/>
      <c r="AA1" s="395"/>
    </row>
    <row r="2">
      <c r="A2" s="131" t="s">
        <v>1139</v>
      </c>
      <c r="B2" s="131" t="s">
        <v>1140</v>
      </c>
      <c r="C2" s="131" t="s">
        <v>1140</v>
      </c>
      <c r="D2" s="131" t="s">
        <v>1140</v>
      </c>
      <c r="E2" s="131" t="s">
        <v>1140</v>
      </c>
      <c r="F2" s="131"/>
      <c r="G2" s="131"/>
      <c r="H2" s="131" t="s">
        <v>1141</v>
      </c>
      <c r="I2" s="131"/>
      <c r="J2" s="131"/>
      <c r="K2" s="131"/>
      <c r="L2" s="131"/>
      <c r="M2" s="131"/>
      <c r="N2" s="131"/>
      <c r="O2" s="131"/>
      <c r="P2" s="131"/>
      <c r="Q2" s="131"/>
      <c r="R2" s="131"/>
      <c r="S2" s="131"/>
      <c r="T2" s="131"/>
      <c r="U2" s="131"/>
      <c r="V2" s="131"/>
      <c r="W2" s="131"/>
      <c r="X2" s="131"/>
      <c r="Y2" s="131"/>
      <c r="Z2" s="131"/>
      <c r="AA2" s="131"/>
    </row>
    <row r="3">
      <c r="A3" s="131" t="s">
        <v>1142</v>
      </c>
      <c r="B3" s="131" t="s">
        <v>1140</v>
      </c>
      <c r="C3" s="131" t="s">
        <v>1140</v>
      </c>
      <c r="D3" s="131" t="s">
        <v>1143</v>
      </c>
      <c r="E3" s="131" t="s">
        <v>1143</v>
      </c>
      <c r="F3" s="131"/>
      <c r="G3" s="131"/>
      <c r="H3" s="131" t="s">
        <v>25</v>
      </c>
      <c r="I3" s="131"/>
      <c r="J3" s="131"/>
      <c r="K3" s="131"/>
      <c r="L3" s="131"/>
      <c r="M3" s="131"/>
      <c r="N3" s="131"/>
      <c r="O3" s="131"/>
      <c r="P3" s="131"/>
      <c r="Q3" s="131"/>
      <c r="R3" s="131"/>
      <c r="S3" s="131"/>
      <c r="T3" s="131"/>
      <c r="U3" s="131"/>
      <c r="V3" s="131"/>
      <c r="W3" s="131"/>
      <c r="X3" s="131"/>
      <c r="Y3" s="131"/>
      <c r="Z3" s="131"/>
      <c r="AA3" s="131"/>
    </row>
    <row r="4">
      <c r="A4" s="131" t="s">
        <v>1144</v>
      </c>
      <c r="B4" s="131" t="s">
        <v>1140</v>
      </c>
      <c r="C4" s="131" t="s">
        <v>1143</v>
      </c>
      <c r="D4" s="131" t="s">
        <v>1143</v>
      </c>
      <c r="E4" s="131" t="s">
        <v>1143</v>
      </c>
      <c r="F4" s="131"/>
      <c r="G4" s="131"/>
      <c r="H4" s="131" t="s">
        <v>25</v>
      </c>
      <c r="I4" s="131"/>
      <c r="J4" s="131"/>
      <c r="K4" s="131"/>
      <c r="L4" s="131"/>
      <c r="M4" s="131"/>
      <c r="N4" s="131"/>
      <c r="O4" s="131"/>
      <c r="P4" s="131"/>
      <c r="Q4" s="131"/>
      <c r="R4" s="131"/>
      <c r="S4" s="131"/>
      <c r="T4" s="131"/>
      <c r="U4" s="131"/>
      <c r="V4" s="131"/>
      <c r="W4" s="131"/>
      <c r="X4" s="131"/>
      <c r="Y4" s="131"/>
      <c r="Z4" s="131"/>
      <c r="AA4" s="131"/>
    </row>
    <row r="5">
      <c r="A5" s="396" t="s">
        <v>1145</v>
      </c>
      <c r="B5" s="131" t="s">
        <v>1140</v>
      </c>
      <c r="C5" s="131"/>
      <c r="D5" s="131"/>
      <c r="E5" s="131"/>
      <c r="F5" s="131" t="s">
        <v>1146</v>
      </c>
      <c r="G5" s="131"/>
      <c r="H5" s="131" t="s">
        <v>25</v>
      </c>
      <c r="I5" s="131"/>
      <c r="J5" s="131"/>
      <c r="K5" s="131"/>
      <c r="L5" s="131"/>
      <c r="M5" s="131"/>
      <c r="N5" s="131"/>
      <c r="O5" s="131"/>
      <c r="P5" s="131"/>
      <c r="Q5" s="131"/>
      <c r="R5" s="131"/>
      <c r="S5" s="131"/>
      <c r="T5" s="131"/>
      <c r="U5" s="131"/>
      <c r="V5" s="131"/>
      <c r="W5" s="131"/>
      <c r="X5" s="131"/>
      <c r="Y5" s="131"/>
      <c r="Z5" s="131"/>
      <c r="AA5" s="131"/>
    </row>
    <row r="6">
      <c r="A6" s="131" t="s">
        <v>1147</v>
      </c>
      <c r="B6" s="131" t="s">
        <v>1140</v>
      </c>
      <c r="C6" s="131" t="s">
        <v>1143</v>
      </c>
      <c r="D6" s="131" t="s">
        <v>1143</v>
      </c>
      <c r="E6" s="131" t="s">
        <v>1143</v>
      </c>
      <c r="F6" s="131" t="s">
        <v>1148</v>
      </c>
      <c r="G6" s="131"/>
      <c r="H6" s="131" t="s">
        <v>25</v>
      </c>
      <c r="I6" s="131"/>
      <c r="J6" s="131"/>
      <c r="K6" s="131"/>
      <c r="L6" s="131"/>
      <c r="M6" s="131"/>
      <c r="N6" s="131"/>
      <c r="O6" s="131"/>
      <c r="P6" s="131"/>
      <c r="Q6" s="131"/>
      <c r="R6" s="131"/>
      <c r="S6" s="131"/>
      <c r="T6" s="131"/>
      <c r="U6" s="131"/>
      <c r="V6" s="131"/>
      <c r="W6" s="131"/>
      <c r="X6" s="131"/>
      <c r="Y6" s="131"/>
      <c r="Z6" s="131"/>
      <c r="AA6" s="131"/>
    </row>
    <row r="7">
      <c r="A7" s="131" t="s">
        <v>1149</v>
      </c>
      <c r="B7" s="131" t="s">
        <v>1140</v>
      </c>
      <c r="C7" s="131"/>
      <c r="D7" s="131"/>
      <c r="E7" s="131"/>
      <c r="F7" s="131" t="s">
        <v>1150</v>
      </c>
      <c r="G7" s="131"/>
      <c r="H7" s="131" t="s">
        <v>25</v>
      </c>
      <c r="I7" s="131"/>
      <c r="J7" s="131"/>
      <c r="K7" s="131"/>
      <c r="L7" s="131"/>
      <c r="M7" s="131"/>
      <c r="N7" s="131"/>
      <c r="O7" s="131"/>
      <c r="P7" s="131"/>
      <c r="Q7" s="131"/>
      <c r="R7" s="131"/>
      <c r="S7" s="131"/>
      <c r="T7" s="131"/>
      <c r="U7" s="131"/>
      <c r="V7" s="131"/>
      <c r="W7" s="131"/>
      <c r="X7" s="131"/>
      <c r="Y7" s="131"/>
      <c r="Z7" s="131"/>
      <c r="AA7" s="131"/>
    </row>
    <row r="8">
      <c r="A8" s="131" t="s">
        <v>1151</v>
      </c>
      <c r="B8" s="131" t="s">
        <v>1140</v>
      </c>
      <c r="C8" s="131"/>
      <c r="D8" s="131"/>
      <c r="E8" s="131"/>
      <c r="F8" s="131" t="s">
        <v>1152</v>
      </c>
      <c r="G8" s="131"/>
      <c r="H8" s="131" t="s">
        <v>25</v>
      </c>
      <c r="I8" s="131"/>
      <c r="J8" s="131"/>
      <c r="K8" s="131"/>
      <c r="L8" s="131"/>
      <c r="M8" s="131"/>
      <c r="N8" s="131"/>
      <c r="O8" s="131"/>
      <c r="P8" s="131"/>
      <c r="Q8" s="131"/>
      <c r="R8" s="131"/>
      <c r="S8" s="131"/>
      <c r="T8" s="131"/>
      <c r="U8" s="131"/>
      <c r="V8" s="131"/>
      <c r="W8" s="131"/>
      <c r="X8" s="131"/>
      <c r="Y8" s="131"/>
      <c r="Z8" s="131"/>
      <c r="AA8" s="131"/>
    </row>
    <row r="9">
      <c r="A9" s="131" t="s">
        <v>1153</v>
      </c>
      <c r="B9" s="131" t="s">
        <v>1140</v>
      </c>
      <c r="C9" s="131"/>
      <c r="D9" s="131"/>
      <c r="E9" s="131"/>
      <c r="F9" s="131" t="s">
        <v>1154</v>
      </c>
      <c r="G9" s="396" t="s">
        <v>1155</v>
      </c>
      <c r="H9" s="131" t="s">
        <v>1141</v>
      </c>
      <c r="I9" s="131"/>
      <c r="J9" s="131"/>
      <c r="K9" s="131"/>
      <c r="L9" s="131"/>
      <c r="M9" s="131"/>
      <c r="N9" s="131"/>
      <c r="O9" s="131"/>
      <c r="P9" s="131"/>
      <c r="Q9" s="131"/>
      <c r="R9" s="131"/>
      <c r="S9" s="131"/>
      <c r="T9" s="131"/>
      <c r="U9" s="131"/>
      <c r="V9" s="131"/>
      <c r="W9" s="131"/>
      <c r="X9" s="131"/>
      <c r="Y9" s="131"/>
      <c r="Z9" s="131"/>
      <c r="AA9" s="131"/>
    </row>
    <row r="10">
      <c r="A10" s="131" t="s">
        <v>1156</v>
      </c>
      <c r="B10" s="131"/>
      <c r="C10" s="131"/>
      <c r="D10" s="131"/>
      <c r="E10" s="131"/>
      <c r="F10" s="131"/>
      <c r="G10" s="131"/>
      <c r="H10" s="131" t="s">
        <v>27</v>
      </c>
      <c r="I10" s="131"/>
      <c r="J10" s="131"/>
      <c r="K10" s="131"/>
      <c r="L10" s="131"/>
      <c r="M10" s="131"/>
      <c r="N10" s="131"/>
      <c r="O10" s="131"/>
      <c r="P10" s="131"/>
      <c r="Q10" s="131"/>
      <c r="R10" s="131"/>
      <c r="S10" s="131"/>
      <c r="T10" s="131"/>
      <c r="U10" s="131"/>
      <c r="V10" s="131"/>
      <c r="W10" s="131"/>
      <c r="X10" s="131"/>
      <c r="Y10" s="131"/>
      <c r="Z10" s="131"/>
      <c r="AA10" s="131"/>
    </row>
    <row r="11">
      <c r="A11" s="131" t="s">
        <v>1157</v>
      </c>
      <c r="B11" s="131"/>
      <c r="C11" s="131"/>
      <c r="D11" s="131"/>
      <c r="E11" s="131"/>
      <c r="F11" s="131"/>
      <c r="G11" s="131"/>
      <c r="H11" s="131" t="s">
        <v>27</v>
      </c>
      <c r="I11" s="131"/>
      <c r="J11" s="131"/>
      <c r="K11" s="131"/>
      <c r="L11" s="131"/>
      <c r="M11" s="131"/>
      <c r="N11" s="131"/>
      <c r="O11" s="131"/>
      <c r="P11" s="131"/>
      <c r="Q11" s="131"/>
      <c r="R11" s="131"/>
      <c r="S11" s="131"/>
      <c r="T11" s="131"/>
      <c r="U11" s="131"/>
      <c r="V11" s="131"/>
      <c r="W11" s="131"/>
      <c r="X11" s="131"/>
      <c r="Y11" s="131"/>
      <c r="Z11" s="131"/>
      <c r="AA11" s="131"/>
    </row>
    <row r="12">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row>
    <row r="13">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row>
    <row r="14">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row>
    <row r="1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row>
    <row r="16">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row>
    <row r="17">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row>
    <row r="18">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row>
    <row r="19">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row>
    <row r="20">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row>
    <row r="21" ht="15.7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row>
    <row r="22" ht="15.7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row>
    <row r="23" ht="15.7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row>
    <row r="24" ht="15.7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row>
    <row r="25" ht="15.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row>
    <row r="26" ht="15.7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row>
    <row r="27" ht="15.7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row>
    <row r="28" ht="15.7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row>
    <row r="29" ht="15.7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row>
    <row r="30" ht="15.7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row>
    <row r="31" ht="15.7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row>
    <row r="32" ht="15.7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row>
    <row r="33" ht="15.7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row>
    <row r="34" ht="15.7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row>
    <row r="35" ht="15.7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row>
    <row r="36" ht="15.7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row>
    <row r="37" ht="15.7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row>
    <row r="38" ht="15.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row>
    <row r="39" ht="15.7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row>
    <row r="40" ht="15.7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row>
    <row r="41" ht="15.7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row>
    <row r="42" ht="15.7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ht="15.7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row>
    <row r="44" ht="15.7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row>
    <row r="45" ht="15.7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row>
    <row r="46" ht="15.7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row>
    <row r="47" ht="15.7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ht="15.7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ht="15.7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row r="50" ht="15.7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row>
    <row r="51" ht="15.7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row>
    <row r="52" ht="15.7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row>
    <row r="53" ht="15.7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row>
    <row r="54" ht="15.7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row>
    <row r="55" ht="15.7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row>
    <row r="56" ht="15.7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row>
    <row r="57" ht="15.7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row>
    <row r="58" ht="15.7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row>
    <row r="59" ht="15.7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row>
    <row r="60" ht="15.7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row>
    <row r="61" ht="15.7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row>
    <row r="62" ht="15.7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row>
    <row r="63" ht="15.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row>
    <row r="64" ht="15.7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row>
    <row r="65" ht="15.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row>
    <row r="66" ht="15.7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row>
    <row r="67" ht="15.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row>
    <row r="68" ht="15.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row>
    <row r="69" ht="15.7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row>
    <row r="70" ht="15.7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row>
    <row r="71" ht="15.7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row>
    <row r="72" ht="15.7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row>
    <row r="73" ht="15.7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row>
    <row r="74" ht="15.7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row>
    <row r="75" ht="15.7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row>
    <row r="76" ht="15.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row>
    <row r="77" ht="15.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row>
    <row r="78" ht="15.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row>
    <row r="79" ht="15.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row>
    <row r="80" ht="15.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row>
    <row r="81" ht="15.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row>
    <row r="82" ht="15.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row>
    <row r="83"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row>
    <row r="84"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row>
    <row r="85" ht="15.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row>
    <row r="86" ht="15.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row>
    <row r="87" ht="15.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row>
    <row r="88" ht="15.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row>
    <row r="89" ht="15.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row>
    <row r="90" ht="15.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row>
    <row r="91" ht="15.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row>
    <row r="92" ht="15.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row>
    <row r="93"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row>
    <row r="94" ht="15.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row>
    <row r="95" ht="15.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row>
    <row r="96" ht="15.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row>
    <row r="97"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row>
    <row r="98"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row>
    <row r="99"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row>
    <row r="100" ht="15.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row>
    <row r="101" ht="15.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row>
    <row r="102" ht="15.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row>
    <row r="103" ht="15.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row>
    <row r="104" ht="15.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row>
    <row r="105" ht="15.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row>
    <row r="106" ht="15.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row>
    <row r="107" ht="15.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row>
    <row r="108" ht="15.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row>
    <row r="109" ht="15.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row>
    <row r="110" ht="15.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row>
    <row r="111" ht="15.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row>
    <row r="112" ht="15.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row>
    <row r="113" ht="15.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row>
    <row r="114" ht="15.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row>
    <row r="115" ht="15.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row>
    <row r="116" ht="15.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row>
    <row r="117"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row>
    <row r="118"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row>
    <row r="119"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row>
    <row r="120"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row>
    <row r="121"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row>
    <row r="122"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row>
    <row r="123"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row>
    <row r="124"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row>
    <row r="125"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row>
    <row r="126"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row>
    <row r="127"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row>
    <row r="128"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row>
    <row r="129"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row>
    <row r="130"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row>
    <row r="131"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row>
    <row r="132"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row>
    <row r="133"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row>
    <row r="134"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row>
    <row r="135"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row>
    <row r="136"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row>
    <row r="137"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row>
    <row r="138"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row>
    <row r="139"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row>
    <row r="140"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row>
    <row r="141"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row>
    <row r="142"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row>
    <row r="143"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row>
    <row r="144"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row>
    <row r="145"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row>
    <row r="146"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row>
    <row r="147"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row>
    <row r="148"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row>
    <row r="149"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row>
    <row r="150"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row>
    <row r="151"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row>
    <row r="152"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row>
    <row r="153"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row>
    <row r="154"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row>
    <row r="155"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row>
    <row r="156"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row>
    <row r="157"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row>
    <row r="158"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row>
    <row r="159"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row>
    <row r="160"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row>
    <row r="161"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row>
    <row r="162"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row>
    <row r="163"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row>
    <row r="164"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row>
    <row r="165"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row>
    <row r="166"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row>
    <row r="167"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row>
    <row r="168"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row>
    <row r="169"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row>
    <row r="170"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row>
    <row r="171"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row>
    <row r="172"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row>
    <row r="173"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row>
    <row r="174"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row>
    <row r="175"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row>
    <row r="176"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row>
    <row r="177"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row>
    <row r="178"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row>
    <row r="179"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row>
    <row r="180"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row>
    <row r="181"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row>
    <row r="182"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row>
    <row r="183"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row>
    <row r="184"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row>
    <row r="185"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row>
    <row r="186"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row>
    <row r="187"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row>
    <row r="188"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row>
    <row r="189"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row>
    <row r="190"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row>
    <row r="191"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row>
    <row r="192"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row>
    <row r="193"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row>
    <row r="194"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row>
    <row r="195"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row>
    <row r="196"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row>
    <row r="197"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row>
    <row r="198"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row>
    <row r="199"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row>
    <row r="200"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row>
    <row r="201"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row>
    <row r="202"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row>
    <row r="203"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row>
    <row r="204"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row>
    <row r="205"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row>
    <row r="206"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row>
    <row r="207"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row>
    <row r="208"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row>
    <row r="209"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row>
    <row r="210"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row>
    <row r="211"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row>
    <row r="212"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row>
    <row r="213"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row>
    <row r="214"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row>
    <row r="215"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row>
    <row r="216"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row>
    <row r="217"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row>
    <row r="218"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row>
    <row r="219"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row>
    <row r="220"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5"/>
    <hyperlink r:id="rId2" ref="G9"/>
  </hyperlinks>
  <printOptions/>
  <pageMargins bottom="0.75" footer="0.0" header="0.0" left="0.7" right="0.7" top="0.75"/>
  <pageSetup orientation="landscape"/>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outlinePr summaryBelow="0" summaryRight="0"/>
    <pageSetUpPr/>
  </sheetPr>
  <sheetViews>
    <sheetView workbookViewId="0"/>
  </sheetViews>
  <sheetFormatPr customHeight="1" defaultColWidth="14.43" defaultRowHeight="15.0"/>
  <cols>
    <col customWidth="1" min="1" max="1" width="26.86"/>
    <col customWidth="1" min="3" max="3" width="20.14"/>
    <col customWidth="1" min="4" max="4" width="4.71"/>
  </cols>
  <sheetData>
    <row r="1">
      <c r="A1" s="397" t="s">
        <v>1158</v>
      </c>
      <c r="B1" s="397" t="s">
        <v>1159</v>
      </c>
      <c r="C1" s="398" t="s">
        <v>1160</v>
      </c>
      <c r="D1" s="397"/>
    </row>
    <row r="2">
      <c r="A2" s="397" t="s">
        <v>1161</v>
      </c>
      <c r="C2" s="398"/>
      <c r="D2" s="397"/>
    </row>
    <row r="3">
      <c r="A3" s="1" t="s">
        <v>1162</v>
      </c>
      <c r="B3" s="94">
        <v>1.0</v>
      </c>
      <c r="C3" s="399">
        <v>1.0</v>
      </c>
      <c r="D3" s="94"/>
    </row>
    <row r="4">
      <c r="A4" s="1" t="s">
        <v>1163</v>
      </c>
      <c r="B4" s="94">
        <v>1.5</v>
      </c>
      <c r="C4" s="399">
        <v>1.5</v>
      </c>
      <c r="D4" s="94"/>
    </row>
    <row r="5">
      <c r="A5" s="1" t="s">
        <v>1164</v>
      </c>
      <c r="B5" s="94">
        <v>2.0</v>
      </c>
      <c r="C5" s="399">
        <v>2.0</v>
      </c>
      <c r="D5" s="94"/>
    </row>
    <row r="6">
      <c r="A6" s="397"/>
      <c r="B6" s="397"/>
      <c r="C6" s="398">
        <f>SUM(C3:C5)</f>
        <v>4.5</v>
      </c>
      <c r="D6" s="397"/>
    </row>
    <row r="7">
      <c r="A7" s="397" t="s">
        <v>1165</v>
      </c>
      <c r="C7" s="398"/>
      <c r="D7" s="397"/>
    </row>
    <row r="8">
      <c r="A8" s="1" t="s">
        <v>632</v>
      </c>
      <c r="B8" s="94">
        <v>1.0</v>
      </c>
      <c r="C8" s="399">
        <v>1.0</v>
      </c>
      <c r="D8" s="94"/>
    </row>
    <row r="9">
      <c r="A9" s="1" t="s">
        <v>674</v>
      </c>
      <c r="B9" s="94">
        <v>1.5</v>
      </c>
      <c r="C9" s="399">
        <v>1.5</v>
      </c>
      <c r="D9" s="94"/>
    </row>
    <row r="10">
      <c r="A10" s="1" t="s">
        <v>724</v>
      </c>
      <c r="B10" s="94">
        <v>2.0</v>
      </c>
      <c r="C10" s="399">
        <v>2.0</v>
      </c>
      <c r="D10" s="94"/>
    </row>
    <row r="11">
      <c r="A11" s="1" t="s">
        <v>791</v>
      </c>
      <c r="B11" s="94">
        <v>2.0</v>
      </c>
      <c r="C11" s="399">
        <v>2.0</v>
      </c>
      <c r="D11" s="94"/>
    </row>
    <row r="12">
      <c r="C12" s="398">
        <f>SUM(C8:C11)</f>
        <v>6.5</v>
      </c>
    </row>
    <row r="13">
      <c r="C13" s="399"/>
    </row>
    <row r="14">
      <c r="A14" s="400" t="s">
        <v>1166</v>
      </c>
    </row>
    <row r="15" ht="15.0" customHeight="1"/>
    <row r="16">
      <c r="C16" s="39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B2"/>
    <mergeCell ref="A7:B7"/>
    <mergeCell ref="A14:C15"/>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22.43"/>
    <col customWidth="1" min="2" max="2" width="85.71"/>
    <col customWidth="1" min="3" max="3" width="18.0"/>
    <col customWidth="1" min="4" max="4" width="66.57"/>
    <col customWidth="1" min="5" max="5" width="20.14"/>
    <col customWidth="1" min="6" max="6" width="64.29"/>
    <col customWidth="1" min="7" max="7" width="20.14"/>
    <col customWidth="1" min="8" max="8" width="79.86"/>
    <col customWidth="1" min="9" max="9" width="19.86"/>
    <col customWidth="1" min="10" max="10" width="79.43"/>
    <col customWidth="1" min="11" max="11" width="18.71"/>
    <col customWidth="1" min="12" max="12" width="31.71"/>
    <col customWidth="1" min="13" max="13" width="18.71"/>
    <col customWidth="1" min="14" max="14" width="84.0"/>
    <col customWidth="1" min="15" max="16" width="15.57"/>
    <col customWidth="1" min="17" max="17" width="26.14"/>
    <col customWidth="1" min="18" max="18" width="20.57"/>
    <col customWidth="1" min="19" max="34" width="8.71"/>
  </cols>
  <sheetData>
    <row r="1">
      <c r="A1" s="401" t="s">
        <v>1167</v>
      </c>
      <c r="B1" s="402" t="s">
        <v>1168</v>
      </c>
      <c r="C1" s="403" t="s">
        <v>1169</v>
      </c>
      <c r="D1" s="404" t="s">
        <v>1170</v>
      </c>
      <c r="E1" s="403" t="s">
        <v>1171</v>
      </c>
      <c r="F1" s="403" t="s">
        <v>1172</v>
      </c>
      <c r="G1" s="403" t="s">
        <v>1171</v>
      </c>
      <c r="H1" s="404" t="s">
        <v>1173</v>
      </c>
      <c r="I1" s="403" t="s">
        <v>1171</v>
      </c>
      <c r="J1" s="402" t="s">
        <v>1174</v>
      </c>
      <c r="K1" s="403" t="s">
        <v>1171</v>
      </c>
      <c r="L1" s="402" t="s">
        <v>1175</v>
      </c>
      <c r="M1" s="405" t="s">
        <v>1171</v>
      </c>
      <c r="N1" s="406" t="s">
        <v>1176</v>
      </c>
      <c r="O1" s="407" t="s">
        <v>1171</v>
      </c>
      <c r="P1" s="408" t="s">
        <v>14</v>
      </c>
      <c r="Q1" s="409" t="s">
        <v>1177</v>
      </c>
      <c r="R1" s="410" t="s">
        <v>1178</v>
      </c>
      <c r="S1" s="411"/>
      <c r="T1" s="411"/>
      <c r="U1" s="411"/>
      <c r="V1" s="411"/>
      <c r="W1" s="411"/>
      <c r="X1" s="411"/>
      <c r="Y1" s="411"/>
      <c r="Z1" s="411"/>
      <c r="AA1" s="411"/>
      <c r="AB1" s="411"/>
      <c r="AC1" s="411"/>
      <c r="AD1" s="411"/>
      <c r="AE1" s="411"/>
      <c r="AF1" s="411"/>
      <c r="AG1" s="411"/>
      <c r="AH1" s="411"/>
    </row>
    <row r="2" ht="261.0" customHeight="1">
      <c r="A2" s="412" t="s">
        <v>1179</v>
      </c>
      <c r="B2" s="413" t="s">
        <v>1180</v>
      </c>
      <c r="C2" s="414">
        <v>1.0</v>
      </c>
      <c r="D2" s="415" t="s">
        <v>1181</v>
      </c>
      <c r="E2" s="414">
        <v>1.0</v>
      </c>
      <c r="F2" s="416" t="s">
        <v>1182</v>
      </c>
      <c r="G2" s="414">
        <v>0.5</v>
      </c>
      <c r="H2" s="416" t="s">
        <v>1183</v>
      </c>
      <c r="I2" s="414">
        <v>0.5</v>
      </c>
      <c r="J2" s="417" t="s">
        <v>1184</v>
      </c>
      <c r="K2" s="414">
        <v>0.5</v>
      </c>
      <c r="L2" s="413" t="s">
        <v>1185</v>
      </c>
      <c r="M2" s="414">
        <v>0.5</v>
      </c>
      <c r="N2" s="418" t="s">
        <v>1186</v>
      </c>
      <c r="O2" s="414">
        <v>1.0</v>
      </c>
      <c r="P2" s="419">
        <f t="shared" ref="P2:P9" si="1">O2+M2+K2+I2+G2+E2+C2</f>
        <v>5</v>
      </c>
      <c r="Q2" s="420" t="s">
        <v>1187</v>
      </c>
      <c r="R2" s="421">
        <v>0.6</v>
      </c>
      <c r="S2" s="411"/>
      <c r="T2" s="411"/>
      <c r="U2" s="411"/>
      <c r="V2" s="411"/>
      <c r="W2" s="411"/>
      <c r="X2" s="411"/>
      <c r="Y2" s="411"/>
      <c r="Z2" s="411"/>
      <c r="AA2" s="411"/>
      <c r="AB2" s="411"/>
      <c r="AC2" s="411"/>
      <c r="AD2" s="411"/>
      <c r="AE2" s="411"/>
      <c r="AF2" s="411"/>
      <c r="AG2" s="411"/>
      <c r="AH2" s="411"/>
    </row>
    <row r="3" ht="291.0" customHeight="1">
      <c r="A3" s="412" t="s">
        <v>1188</v>
      </c>
      <c r="B3" s="415" t="s">
        <v>1189</v>
      </c>
      <c r="C3" s="414">
        <v>2.0</v>
      </c>
      <c r="D3" s="415" t="s">
        <v>1190</v>
      </c>
      <c r="E3" s="414">
        <v>1.0</v>
      </c>
      <c r="F3" s="415" t="s">
        <v>1191</v>
      </c>
      <c r="G3" s="414">
        <v>1.0</v>
      </c>
      <c r="H3" s="422" t="s">
        <v>1192</v>
      </c>
      <c r="I3" s="414">
        <v>1.0</v>
      </c>
      <c r="J3" s="417" t="s">
        <v>1193</v>
      </c>
      <c r="K3" s="414">
        <v>0.5</v>
      </c>
      <c r="L3" s="413" t="s">
        <v>1194</v>
      </c>
      <c r="M3" s="414">
        <v>0.5</v>
      </c>
      <c r="N3" s="423" t="s">
        <v>1195</v>
      </c>
      <c r="O3" s="414">
        <v>1.0</v>
      </c>
      <c r="P3" s="419">
        <f t="shared" si="1"/>
        <v>7</v>
      </c>
      <c r="Q3" s="424" t="s">
        <v>1196</v>
      </c>
      <c r="R3" s="421">
        <v>0.8</v>
      </c>
      <c r="S3" s="411"/>
      <c r="T3" s="411"/>
      <c r="U3" s="411"/>
      <c r="V3" s="411"/>
      <c r="W3" s="411"/>
      <c r="X3" s="411"/>
      <c r="Y3" s="411"/>
      <c r="Z3" s="411"/>
      <c r="AA3" s="411"/>
      <c r="AB3" s="411"/>
      <c r="AC3" s="411"/>
      <c r="AD3" s="411"/>
      <c r="AE3" s="411"/>
      <c r="AF3" s="411"/>
      <c r="AG3" s="411"/>
      <c r="AH3" s="411"/>
    </row>
    <row r="4" ht="293.25" customHeight="1">
      <c r="A4" s="425" t="s">
        <v>1197</v>
      </c>
      <c r="B4" s="417" t="s">
        <v>1198</v>
      </c>
      <c r="C4" s="414">
        <v>1.0</v>
      </c>
      <c r="D4" s="426" t="s">
        <v>1199</v>
      </c>
      <c r="E4" s="414">
        <v>1.0</v>
      </c>
      <c r="F4" s="416" t="s">
        <v>1200</v>
      </c>
      <c r="G4" s="414">
        <v>0.5</v>
      </c>
      <c r="H4" s="427" t="s">
        <v>1201</v>
      </c>
      <c r="I4" s="414">
        <v>0.0</v>
      </c>
      <c r="J4" s="428" t="s">
        <v>1202</v>
      </c>
      <c r="K4" s="414">
        <v>0.5</v>
      </c>
      <c r="L4" s="418" t="s">
        <v>1203</v>
      </c>
      <c r="M4" s="414">
        <v>1.0</v>
      </c>
      <c r="N4" s="413" t="s">
        <v>1204</v>
      </c>
      <c r="O4" s="414">
        <v>0.75</v>
      </c>
      <c r="P4" s="419">
        <f t="shared" si="1"/>
        <v>4.75</v>
      </c>
      <c r="Q4" s="429" t="s">
        <v>1205</v>
      </c>
      <c r="R4" s="421">
        <v>0.4</v>
      </c>
      <c r="S4" s="411"/>
      <c r="T4" s="411"/>
      <c r="U4" s="411"/>
      <c r="V4" s="411"/>
      <c r="W4" s="411"/>
      <c r="X4" s="411"/>
      <c r="Y4" s="411"/>
      <c r="Z4" s="411"/>
      <c r="AA4" s="411"/>
      <c r="AB4" s="411"/>
      <c r="AC4" s="411"/>
      <c r="AD4" s="411"/>
      <c r="AE4" s="411"/>
      <c r="AF4" s="411"/>
      <c r="AG4" s="411"/>
      <c r="AH4" s="411"/>
    </row>
    <row r="5" ht="361.5" customHeight="1">
      <c r="A5" s="430" t="s">
        <v>1206</v>
      </c>
      <c r="B5" s="431" t="s">
        <v>1207</v>
      </c>
      <c r="C5" s="432">
        <v>1.0</v>
      </c>
      <c r="D5" s="417" t="s">
        <v>1208</v>
      </c>
      <c r="E5" s="433">
        <v>0.5</v>
      </c>
      <c r="F5" s="428" t="s">
        <v>1209</v>
      </c>
      <c r="G5" s="433">
        <v>0.5</v>
      </c>
      <c r="H5" s="434" t="s">
        <v>1210</v>
      </c>
      <c r="I5" s="435">
        <v>0.5</v>
      </c>
      <c r="J5" s="436" t="s">
        <v>1211</v>
      </c>
      <c r="K5" s="433">
        <v>0.5</v>
      </c>
      <c r="L5" s="431" t="s">
        <v>1212</v>
      </c>
      <c r="M5" s="433">
        <v>0.5</v>
      </c>
      <c r="N5" s="436" t="s">
        <v>1213</v>
      </c>
      <c r="O5" s="433">
        <v>0.25</v>
      </c>
      <c r="P5" s="419">
        <f t="shared" si="1"/>
        <v>3.75</v>
      </c>
      <c r="Q5" s="429" t="s">
        <v>1214</v>
      </c>
      <c r="R5" s="421">
        <v>0.4</v>
      </c>
      <c r="S5" s="437"/>
      <c r="T5" s="437"/>
      <c r="U5" s="437"/>
      <c r="V5" s="437"/>
      <c r="W5" s="437"/>
      <c r="X5" s="437"/>
      <c r="Y5" s="437"/>
      <c r="Z5" s="437"/>
      <c r="AA5" s="437"/>
      <c r="AB5" s="437"/>
      <c r="AC5" s="437"/>
      <c r="AD5" s="437"/>
      <c r="AE5" s="437"/>
      <c r="AF5" s="437"/>
      <c r="AG5" s="437"/>
      <c r="AH5" s="437"/>
    </row>
    <row r="6" ht="254.25" customHeight="1">
      <c r="A6" s="438" t="s">
        <v>1215</v>
      </c>
      <c r="B6" s="439" t="s">
        <v>1216</v>
      </c>
      <c r="C6" s="440">
        <v>0.5</v>
      </c>
      <c r="D6" s="441" t="s">
        <v>1217</v>
      </c>
      <c r="E6" s="442">
        <v>1.0</v>
      </c>
      <c r="F6" s="416" t="s">
        <v>1218</v>
      </c>
      <c r="G6" s="442">
        <v>0.5</v>
      </c>
      <c r="H6" s="416" t="s">
        <v>1219</v>
      </c>
      <c r="I6" s="442">
        <v>0.5</v>
      </c>
      <c r="J6" s="427" t="s">
        <v>1220</v>
      </c>
      <c r="K6" s="442">
        <v>0.0</v>
      </c>
      <c r="L6" s="443" t="s">
        <v>1221</v>
      </c>
      <c r="M6" s="442">
        <v>0.5</v>
      </c>
      <c r="N6" s="415" t="s">
        <v>1222</v>
      </c>
      <c r="O6" s="442">
        <v>1.0</v>
      </c>
      <c r="P6" s="419">
        <f t="shared" si="1"/>
        <v>4</v>
      </c>
      <c r="Q6" s="429" t="s">
        <v>1214</v>
      </c>
      <c r="R6" s="421" t="s">
        <v>1223</v>
      </c>
      <c r="S6" s="437"/>
      <c r="T6" s="437"/>
      <c r="U6" s="437"/>
      <c r="V6" s="437"/>
      <c r="W6" s="437"/>
      <c r="X6" s="437"/>
      <c r="Y6" s="437"/>
      <c r="Z6" s="437"/>
      <c r="AA6" s="437"/>
      <c r="AB6" s="437"/>
      <c r="AC6" s="437"/>
      <c r="AD6" s="437"/>
      <c r="AE6" s="437"/>
      <c r="AF6" s="437"/>
      <c r="AG6" s="437"/>
      <c r="AH6" s="437"/>
    </row>
    <row r="7" ht="221.25" customHeight="1">
      <c r="A7" s="438" t="s">
        <v>1224</v>
      </c>
      <c r="B7" s="439" t="s">
        <v>1225</v>
      </c>
      <c r="C7" s="440">
        <v>0.5</v>
      </c>
      <c r="D7" s="441" t="s">
        <v>1226</v>
      </c>
      <c r="E7" s="442">
        <v>1.0</v>
      </c>
      <c r="F7" s="416" t="s">
        <v>1227</v>
      </c>
      <c r="G7" s="442">
        <v>0.5</v>
      </c>
      <c r="H7" s="427" t="s">
        <v>1228</v>
      </c>
      <c r="I7" s="442">
        <v>0.0</v>
      </c>
      <c r="J7" s="416" t="s">
        <v>1229</v>
      </c>
      <c r="K7" s="442">
        <v>0.5</v>
      </c>
      <c r="L7" s="444" t="s">
        <v>1230</v>
      </c>
      <c r="M7" s="442">
        <v>0.0</v>
      </c>
      <c r="N7" s="445" t="s">
        <v>1231</v>
      </c>
      <c r="O7" s="442">
        <v>0.5</v>
      </c>
      <c r="P7" s="419">
        <f t="shared" si="1"/>
        <v>3</v>
      </c>
      <c r="Q7" s="429" t="s">
        <v>1214</v>
      </c>
      <c r="R7" s="421" t="s">
        <v>1223</v>
      </c>
      <c r="S7" s="437"/>
      <c r="T7" s="437"/>
      <c r="U7" s="437"/>
      <c r="V7" s="437"/>
      <c r="W7" s="437"/>
      <c r="X7" s="437"/>
      <c r="Y7" s="437"/>
      <c r="Z7" s="437"/>
      <c r="AA7" s="437"/>
      <c r="AB7" s="437"/>
      <c r="AC7" s="437"/>
      <c r="AD7" s="437"/>
      <c r="AE7" s="437"/>
      <c r="AF7" s="437"/>
      <c r="AG7" s="437"/>
      <c r="AH7" s="437"/>
    </row>
    <row r="8" ht="158.25" customHeight="1">
      <c r="A8" s="438" t="s">
        <v>1232</v>
      </c>
      <c r="B8" s="446" t="s">
        <v>1233</v>
      </c>
      <c r="C8" s="440">
        <v>0.0</v>
      </c>
      <c r="D8" s="427" t="s">
        <v>1234</v>
      </c>
      <c r="E8" s="442">
        <v>0.0</v>
      </c>
      <c r="F8" s="427" t="s">
        <v>1235</v>
      </c>
      <c r="G8" s="442">
        <v>0.0</v>
      </c>
      <c r="H8" s="427" t="s">
        <v>1236</v>
      </c>
      <c r="I8" s="442">
        <v>0.0</v>
      </c>
      <c r="J8" s="427" t="s">
        <v>1237</v>
      </c>
      <c r="K8" s="442">
        <v>0.0</v>
      </c>
      <c r="L8" s="446" t="s">
        <v>1238</v>
      </c>
      <c r="M8" s="442">
        <v>0.0</v>
      </c>
      <c r="N8" s="416" t="s">
        <v>1239</v>
      </c>
      <c r="O8" s="442">
        <v>0.25</v>
      </c>
      <c r="P8" s="419">
        <f t="shared" si="1"/>
        <v>0.25</v>
      </c>
      <c r="Q8" s="447" t="s">
        <v>1240</v>
      </c>
      <c r="R8" s="421" t="s">
        <v>1241</v>
      </c>
      <c r="S8" s="437"/>
      <c r="T8" s="437"/>
      <c r="U8" s="437"/>
      <c r="V8" s="437"/>
      <c r="W8" s="437"/>
      <c r="X8" s="437"/>
      <c r="Y8" s="437"/>
      <c r="Z8" s="437"/>
      <c r="AA8" s="437"/>
      <c r="AB8" s="437"/>
      <c r="AC8" s="437"/>
      <c r="AD8" s="437"/>
      <c r="AE8" s="437"/>
      <c r="AF8" s="437"/>
      <c r="AG8" s="437"/>
      <c r="AH8" s="437"/>
    </row>
    <row r="9" ht="213.75" customHeight="1">
      <c r="A9" s="438" t="s">
        <v>1242</v>
      </c>
      <c r="B9" s="427" t="s">
        <v>1243</v>
      </c>
      <c r="C9" s="432">
        <v>0.0</v>
      </c>
      <c r="D9" s="413" t="s">
        <v>1244</v>
      </c>
      <c r="E9" s="433">
        <v>0.5</v>
      </c>
      <c r="F9" s="427" t="s">
        <v>1245</v>
      </c>
      <c r="G9" s="433">
        <v>0.0</v>
      </c>
      <c r="H9" s="427" t="s">
        <v>1246</v>
      </c>
      <c r="I9" s="433">
        <v>0.0</v>
      </c>
      <c r="J9" s="427" t="s">
        <v>1247</v>
      </c>
      <c r="K9" s="433">
        <v>0.0</v>
      </c>
      <c r="L9" s="446" t="s">
        <v>1248</v>
      </c>
      <c r="M9" s="433">
        <v>0.0</v>
      </c>
      <c r="N9" s="416" t="s">
        <v>1249</v>
      </c>
      <c r="O9" s="442">
        <v>0.75</v>
      </c>
      <c r="P9" s="448">
        <f t="shared" si="1"/>
        <v>1.25</v>
      </c>
      <c r="Q9" s="447" t="s">
        <v>1240</v>
      </c>
      <c r="R9" s="421" t="s">
        <v>1241</v>
      </c>
      <c r="S9" s="411"/>
      <c r="T9" s="411"/>
      <c r="U9" s="411"/>
      <c r="V9" s="411"/>
      <c r="W9" s="411"/>
      <c r="X9" s="411"/>
      <c r="Y9" s="411"/>
      <c r="Z9" s="411"/>
      <c r="AA9" s="411"/>
      <c r="AB9" s="411"/>
      <c r="AC9" s="411"/>
      <c r="AD9" s="411"/>
      <c r="AE9" s="411"/>
      <c r="AF9" s="411"/>
      <c r="AG9" s="411"/>
      <c r="AH9" s="411"/>
    </row>
    <row r="10" ht="225.75" customHeight="1">
      <c r="A10" s="449"/>
      <c r="B10" s="450"/>
      <c r="C10" s="451"/>
      <c r="D10" s="450"/>
      <c r="E10" s="452"/>
      <c r="F10" s="452"/>
      <c r="G10" s="452"/>
      <c r="H10" s="450"/>
      <c r="I10" s="452"/>
      <c r="J10" s="450"/>
      <c r="K10" s="452"/>
      <c r="L10" s="450"/>
      <c r="M10" s="452"/>
      <c r="N10" s="450"/>
      <c r="O10" s="452"/>
      <c r="P10" s="450"/>
      <c r="Q10" s="450"/>
      <c r="R10" s="450"/>
      <c r="S10" s="411"/>
      <c r="T10" s="411"/>
      <c r="U10" s="411"/>
      <c r="V10" s="411"/>
      <c r="W10" s="411"/>
      <c r="X10" s="411"/>
      <c r="Y10" s="411"/>
      <c r="Z10" s="411"/>
      <c r="AA10" s="411"/>
      <c r="AB10" s="411"/>
      <c r="AC10" s="411"/>
      <c r="AD10" s="411"/>
      <c r="AE10" s="411"/>
      <c r="AF10" s="411"/>
      <c r="AG10" s="411"/>
      <c r="AH10" s="411"/>
    </row>
    <row r="11" ht="168.75" customHeight="1">
      <c r="A11" s="449"/>
      <c r="B11" s="450"/>
      <c r="C11" s="451"/>
      <c r="D11" s="450"/>
      <c r="E11" s="452"/>
      <c r="F11" s="452"/>
      <c r="G11" s="452"/>
      <c r="H11" s="450"/>
      <c r="I11" s="452"/>
      <c r="J11" s="450"/>
      <c r="K11" s="452"/>
      <c r="L11" s="450"/>
      <c r="M11" s="452"/>
      <c r="N11" s="450"/>
      <c r="O11" s="452"/>
      <c r="P11" s="450"/>
      <c r="Q11" s="450"/>
      <c r="R11" s="450"/>
      <c r="S11" s="411"/>
      <c r="T11" s="411"/>
      <c r="U11" s="411"/>
      <c r="V11" s="411"/>
      <c r="W11" s="411"/>
      <c r="X11" s="411"/>
      <c r="Y11" s="411"/>
      <c r="Z11" s="411"/>
      <c r="AA11" s="411"/>
      <c r="AB11" s="411"/>
      <c r="AC11" s="411"/>
      <c r="AD11" s="411"/>
      <c r="AE11" s="411"/>
      <c r="AF11" s="411"/>
      <c r="AG11" s="411"/>
      <c r="AH11" s="411"/>
    </row>
    <row r="12" ht="15.75" customHeight="1">
      <c r="A12" s="449"/>
      <c r="B12" s="411"/>
      <c r="C12" s="453"/>
      <c r="D12" s="450"/>
      <c r="E12" s="454"/>
      <c r="F12" s="454"/>
      <c r="G12" s="454"/>
      <c r="H12" s="411"/>
      <c r="I12" s="454"/>
      <c r="J12" s="450"/>
      <c r="K12" s="454"/>
      <c r="L12" s="411"/>
      <c r="M12" s="454"/>
      <c r="N12" s="450"/>
      <c r="O12" s="454"/>
      <c r="P12" s="411"/>
      <c r="Q12" s="411"/>
      <c r="R12" s="411"/>
      <c r="S12" s="411"/>
      <c r="T12" s="411"/>
      <c r="U12" s="411"/>
      <c r="V12" s="411"/>
      <c r="W12" s="411"/>
      <c r="X12" s="411"/>
      <c r="Y12" s="411"/>
      <c r="Z12" s="411"/>
      <c r="AA12" s="411"/>
      <c r="AB12" s="411"/>
      <c r="AC12" s="411"/>
      <c r="AD12" s="411"/>
      <c r="AE12" s="411"/>
      <c r="AF12" s="411"/>
      <c r="AG12" s="411"/>
      <c r="AH12" s="411"/>
    </row>
    <row r="13" ht="15.75" customHeight="1">
      <c r="A13" s="1"/>
      <c r="B13" s="411"/>
      <c r="C13" s="453"/>
      <c r="D13" s="411"/>
      <c r="E13" s="454"/>
      <c r="F13" s="454"/>
      <c r="G13" s="454"/>
      <c r="H13" s="411"/>
      <c r="I13" s="454"/>
      <c r="J13" s="411"/>
      <c r="K13" s="454"/>
      <c r="L13" s="411"/>
      <c r="M13" s="454"/>
      <c r="N13" s="411"/>
      <c r="O13" s="454"/>
      <c r="P13" s="411"/>
      <c r="Q13" s="411"/>
      <c r="R13" s="411"/>
      <c r="S13" s="411"/>
      <c r="T13" s="411"/>
      <c r="U13" s="411"/>
      <c r="V13" s="411"/>
      <c r="W13" s="411"/>
      <c r="X13" s="411"/>
      <c r="Y13" s="411"/>
      <c r="Z13" s="411"/>
      <c r="AA13" s="411"/>
      <c r="AB13" s="411"/>
      <c r="AC13" s="411"/>
      <c r="AD13" s="411"/>
      <c r="AE13" s="411"/>
      <c r="AF13" s="411"/>
      <c r="AG13" s="411"/>
      <c r="AH13" s="411"/>
    </row>
    <row r="14" ht="15.75" customHeight="1">
      <c r="A14" s="1"/>
      <c r="B14" s="411"/>
      <c r="C14" s="453"/>
      <c r="D14" s="411"/>
      <c r="E14" s="454"/>
      <c r="F14" s="454"/>
      <c r="G14" s="454"/>
      <c r="H14" s="411"/>
      <c r="I14" s="454"/>
      <c r="J14" s="411"/>
      <c r="K14" s="454"/>
      <c r="L14" s="411"/>
      <c r="M14" s="454"/>
      <c r="N14" s="411"/>
      <c r="O14" s="454"/>
      <c r="P14" s="411"/>
      <c r="Q14" s="411"/>
      <c r="R14" s="411"/>
      <c r="S14" s="411"/>
      <c r="T14" s="411"/>
      <c r="U14" s="411"/>
      <c r="V14" s="411"/>
      <c r="W14" s="411"/>
      <c r="X14" s="411"/>
      <c r="Y14" s="411"/>
      <c r="Z14" s="411"/>
      <c r="AA14" s="411"/>
      <c r="AB14" s="411"/>
      <c r="AC14" s="411"/>
      <c r="AD14" s="411"/>
      <c r="AE14" s="411"/>
      <c r="AF14" s="411"/>
      <c r="AG14" s="411"/>
      <c r="AH14" s="411"/>
    </row>
    <row r="15" ht="15.75" customHeight="1">
      <c r="A15" s="1"/>
      <c r="B15" s="411"/>
      <c r="C15" s="453"/>
      <c r="D15" s="411"/>
      <c r="E15" s="454"/>
      <c r="F15" s="454"/>
      <c r="G15" s="454"/>
      <c r="H15" s="411"/>
      <c r="I15" s="454"/>
      <c r="J15" s="411"/>
      <c r="K15" s="454"/>
      <c r="L15" s="411"/>
      <c r="M15" s="454"/>
      <c r="N15" s="411"/>
      <c r="O15" s="454"/>
      <c r="P15" s="411"/>
      <c r="Q15" s="411"/>
      <c r="R15" s="411"/>
      <c r="S15" s="411"/>
      <c r="T15" s="411"/>
      <c r="U15" s="411"/>
      <c r="V15" s="411"/>
      <c r="W15" s="411"/>
      <c r="X15" s="411"/>
      <c r="Y15" s="411"/>
      <c r="Z15" s="411"/>
      <c r="AA15" s="411"/>
      <c r="AB15" s="411"/>
      <c r="AC15" s="411"/>
      <c r="AD15" s="411"/>
      <c r="AE15" s="411"/>
      <c r="AF15" s="411"/>
      <c r="AG15" s="411"/>
      <c r="AH15" s="411"/>
    </row>
    <row r="16" ht="15.75" customHeight="1">
      <c r="A16" s="1"/>
      <c r="B16" s="411"/>
      <c r="C16" s="453"/>
      <c r="D16" s="411"/>
      <c r="E16" s="454"/>
      <c r="F16" s="454"/>
      <c r="G16" s="454"/>
      <c r="H16" s="411"/>
      <c r="I16" s="454"/>
      <c r="J16" s="411"/>
      <c r="K16" s="454"/>
      <c r="L16" s="411"/>
      <c r="M16" s="454"/>
      <c r="N16" s="411"/>
      <c r="O16" s="454"/>
      <c r="P16" s="411"/>
      <c r="Q16" s="411"/>
      <c r="R16" s="411"/>
      <c r="S16" s="411"/>
      <c r="T16" s="411"/>
      <c r="U16" s="411"/>
      <c r="V16" s="411"/>
      <c r="W16" s="411"/>
      <c r="X16" s="411"/>
      <c r="Y16" s="411"/>
      <c r="Z16" s="411"/>
      <c r="AA16" s="411"/>
      <c r="AB16" s="411"/>
      <c r="AC16" s="411"/>
      <c r="AD16" s="411"/>
      <c r="AE16" s="411"/>
      <c r="AF16" s="411"/>
      <c r="AG16" s="411"/>
      <c r="AH16" s="411"/>
    </row>
    <row r="17" ht="15.75" customHeight="1">
      <c r="A17" s="455"/>
      <c r="B17" s="411"/>
      <c r="C17" s="456"/>
      <c r="D17" s="411"/>
      <c r="E17" s="454"/>
      <c r="F17" s="454"/>
      <c r="G17" s="454"/>
      <c r="H17" s="411"/>
      <c r="I17" s="454"/>
      <c r="J17" s="411"/>
      <c r="K17" s="454"/>
      <c r="L17" s="411"/>
      <c r="M17" s="454"/>
      <c r="N17" s="411"/>
      <c r="O17" s="454"/>
      <c r="P17" s="411"/>
      <c r="Q17" s="411"/>
      <c r="R17" s="411"/>
      <c r="S17" s="411"/>
      <c r="T17" s="411"/>
      <c r="U17" s="411"/>
      <c r="V17" s="411"/>
      <c r="W17" s="411"/>
      <c r="X17" s="411"/>
      <c r="Y17" s="411"/>
      <c r="Z17" s="411"/>
      <c r="AA17" s="411"/>
      <c r="AB17" s="411"/>
      <c r="AC17" s="411"/>
      <c r="AD17" s="411"/>
      <c r="AE17" s="411"/>
      <c r="AF17" s="411"/>
      <c r="AG17" s="411"/>
      <c r="AH17" s="411"/>
    </row>
    <row r="18" ht="15.75" customHeight="1">
      <c r="A18" s="455"/>
      <c r="B18" s="411"/>
      <c r="C18" s="456"/>
      <c r="D18" s="411"/>
      <c r="E18" s="454"/>
      <c r="F18" s="454"/>
      <c r="G18" s="454"/>
      <c r="H18" s="411"/>
      <c r="I18" s="454"/>
      <c r="J18" s="411"/>
      <c r="K18" s="454"/>
      <c r="L18" s="411"/>
      <c r="M18" s="454"/>
      <c r="N18" s="411"/>
      <c r="O18" s="454"/>
      <c r="P18" s="411"/>
      <c r="Q18" s="411"/>
      <c r="R18" s="411"/>
      <c r="S18" s="411"/>
      <c r="T18" s="411"/>
      <c r="U18" s="411"/>
      <c r="V18" s="411"/>
      <c r="W18" s="411"/>
      <c r="X18" s="411"/>
      <c r="Y18" s="411"/>
      <c r="Z18" s="411"/>
      <c r="AA18" s="411"/>
      <c r="AB18" s="411"/>
      <c r="AC18" s="411"/>
      <c r="AD18" s="411"/>
      <c r="AE18" s="411"/>
      <c r="AF18" s="411"/>
      <c r="AG18" s="411"/>
      <c r="AH18" s="411"/>
    </row>
    <row r="19" ht="15.75" customHeight="1">
      <c r="A19" s="455"/>
      <c r="B19" s="411"/>
      <c r="C19" s="456"/>
      <c r="D19" s="411"/>
      <c r="E19" s="454"/>
      <c r="F19" s="454"/>
      <c r="G19" s="454"/>
      <c r="H19" s="411"/>
      <c r="I19" s="454"/>
      <c r="J19" s="411"/>
      <c r="K19" s="454"/>
      <c r="L19" s="411"/>
      <c r="M19" s="454"/>
      <c r="N19" s="411"/>
      <c r="O19" s="454"/>
      <c r="P19" s="411"/>
      <c r="Q19" s="411"/>
      <c r="R19" s="411"/>
      <c r="S19" s="411"/>
      <c r="T19" s="411"/>
      <c r="U19" s="411"/>
      <c r="V19" s="411"/>
      <c r="W19" s="411"/>
      <c r="X19" s="411"/>
      <c r="Y19" s="411"/>
      <c r="Z19" s="411"/>
      <c r="AA19" s="411"/>
      <c r="AB19" s="411"/>
      <c r="AC19" s="411"/>
      <c r="AD19" s="411"/>
      <c r="AE19" s="411"/>
      <c r="AF19" s="411"/>
      <c r="AG19" s="411"/>
      <c r="AH19" s="411"/>
    </row>
    <row r="20" ht="15.75" customHeight="1">
      <c r="A20" s="411"/>
      <c r="B20" s="411"/>
      <c r="C20" s="454"/>
      <c r="D20" s="411"/>
      <c r="E20" s="454"/>
      <c r="F20" s="454"/>
      <c r="G20" s="454"/>
      <c r="H20" s="411"/>
      <c r="I20" s="454"/>
      <c r="J20" s="411"/>
      <c r="K20" s="454"/>
      <c r="L20" s="411"/>
      <c r="M20" s="454"/>
      <c r="N20" s="411"/>
      <c r="O20" s="456"/>
      <c r="P20" s="455"/>
      <c r="Q20" s="411"/>
      <c r="R20" s="411"/>
      <c r="S20" s="411"/>
      <c r="T20" s="411"/>
      <c r="U20" s="411"/>
      <c r="V20" s="411"/>
      <c r="W20" s="411"/>
      <c r="X20" s="411"/>
      <c r="Y20" s="411"/>
      <c r="Z20" s="411"/>
      <c r="AA20" s="411"/>
      <c r="AB20" s="411"/>
      <c r="AC20" s="411"/>
      <c r="AD20" s="411"/>
      <c r="AE20" s="411"/>
      <c r="AF20" s="411"/>
      <c r="AG20" s="411"/>
      <c r="AH20" s="411"/>
    </row>
    <row r="21" ht="15.75" customHeight="1">
      <c r="A21" s="411"/>
      <c r="B21" s="411"/>
      <c r="C21" s="454"/>
      <c r="D21" s="411"/>
      <c r="E21" s="454"/>
      <c r="F21" s="454"/>
      <c r="G21" s="454"/>
      <c r="H21" s="411"/>
      <c r="I21" s="454"/>
      <c r="J21" s="411"/>
      <c r="K21" s="454"/>
      <c r="L21" s="411"/>
      <c r="M21" s="454"/>
      <c r="N21" s="411"/>
      <c r="O21" s="456"/>
      <c r="P21" s="455"/>
      <c r="Q21" s="411"/>
      <c r="R21" s="411"/>
      <c r="S21" s="411"/>
      <c r="T21" s="411"/>
      <c r="U21" s="411"/>
      <c r="V21" s="411"/>
      <c r="W21" s="411"/>
      <c r="X21" s="411"/>
      <c r="Y21" s="411"/>
      <c r="Z21" s="411"/>
      <c r="AA21" s="411"/>
      <c r="AB21" s="411"/>
      <c r="AC21" s="411"/>
      <c r="AD21" s="411"/>
      <c r="AE21" s="411"/>
      <c r="AF21" s="411"/>
      <c r="AG21" s="411"/>
      <c r="AH21" s="411"/>
    </row>
    <row r="22" ht="15.75" customHeight="1">
      <c r="A22" s="411"/>
      <c r="B22" s="411"/>
      <c r="C22" s="454"/>
      <c r="D22" s="411"/>
      <c r="E22" s="454"/>
      <c r="F22" s="454"/>
      <c r="G22" s="454"/>
      <c r="H22" s="411"/>
      <c r="I22" s="454"/>
      <c r="J22" s="411"/>
      <c r="K22" s="454"/>
      <c r="L22" s="411"/>
      <c r="M22" s="454"/>
      <c r="N22" s="411"/>
      <c r="O22" s="456"/>
      <c r="P22" s="455"/>
      <c r="Q22" s="411"/>
      <c r="R22" s="411"/>
      <c r="S22" s="411"/>
      <c r="T22" s="411"/>
      <c r="U22" s="411"/>
      <c r="V22" s="411"/>
      <c r="W22" s="411"/>
      <c r="X22" s="411"/>
      <c r="Y22" s="411"/>
      <c r="Z22" s="411"/>
      <c r="AA22" s="411"/>
      <c r="AB22" s="411"/>
      <c r="AC22" s="411"/>
      <c r="AD22" s="411"/>
      <c r="AE22" s="411"/>
      <c r="AF22" s="411"/>
      <c r="AG22" s="411"/>
      <c r="AH22" s="411"/>
    </row>
    <row r="23" ht="15.75" customHeight="1">
      <c r="A23" s="411"/>
      <c r="B23" s="411"/>
      <c r="C23" s="454"/>
      <c r="D23" s="411"/>
      <c r="E23" s="454"/>
      <c r="F23" s="454"/>
      <c r="G23" s="454"/>
      <c r="H23" s="411"/>
      <c r="I23" s="454"/>
      <c r="J23" s="411"/>
      <c r="K23" s="454"/>
      <c r="L23" s="411"/>
      <c r="M23" s="454"/>
      <c r="N23" s="411"/>
      <c r="O23" s="456"/>
      <c r="P23" s="455"/>
      <c r="Q23" s="411"/>
      <c r="R23" s="411"/>
      <c r="S23" s="411"/>
      <c r="T23" s="411"/>
      <c r="U23" s="411"/>
      <c r="V23" s="411"/>
      <c r="W23" s="411"/>
      <c r="X23" s="411"/>
      <c r="Y23" s="411"/>
      <c r="Z23" s="411"/>
      <c r="AA23" s="411"/>
      <c r="AB23" s="411"/>
      <c r="AC23" s="411"/>
      <c r="AD23" s="411"/>
      <c r="AE23" s="411"/>
      <c r="AF23" s="411"/>
      <c r="AG23" s="411"/>
      <c r="AH23" s="411"/>
    </row>
    <row r="24" ht="15.75" customHeight="1">
      <c r="A24" s="411"/>
      <c r="B24" s="411"/>
      <c r="C24" s="454"/>
      <c r="D24" s="411"/>
      <c r="E24" s="454"/>
      <c r="F24" s="454"/>
      <c r="G24" s="454"/>
      <c r="H24" s="411"/>
      <c r="I24" s="454"/>
      <c r="J24" s="411"/>
      <c r="K24" s="454"/>
      <c r="L24" s="411"/>
      <c r="M24" s="454"/>
      <c r="N24" s="411"/>
      <c r="O24" s="456"/>
      <c r="P24" s="455"/>
      <c r="Q24" s="411"/>
      <c r="R24" s="411"/>
      <c r="S24" s="411"/>
      <c r="T24" s="411"/>
      <c r="U24" s="411"/>
      <c r="V24" s="411"/>
      <c r="W24" s="411"/>
      <c r="X24" s="411"/>
      <c r="Y24" s="411"/>
      <c r="Z24" s="411"/>
      <c r="AA24" s="411"/>
      <c r="AB24" s="411"/>
      <c r="AC24" s="411"/>
      <c r="AD24" s="411"/>
      <c r="AE24" s="411"/>
      <c r="AF24" s="411"/>
      <c r="AG24" s="411"/>
      <c r="AH24" s="411"/>
    </row>
    <row r="25" ht="15.75" customHeight="1">
      <c r="A25" s="411"/>
      <c r="B25" s="411"/>
      <c r="C25" s="454"/>
      <c r="D25" s="411"/>
      <c r="E25" s="454"/>
      <c r="F25" s="454"/>
      <c r="G25" s="454"/>
      <c r="H25" s="411"/>
      <c r="I25" s="454"/>
      <c r="J25" s="411"/>
      <c r="K25" s="454"/>
      <c r="L25" s="411"/>
      <c r="M25" s="454"/>
      <c r="N25" s="411"/>
      <c r="O25" s="456"/>
      <c r="P25" s="455"/>
      <c r="Q25" s="411"/>
      <c r="R25" s="411"/>
      <c r="S25" s="411"/>
      <c r="T25" s="411"/>
      <c r="U25" s="411"/>
      <c r="V25" s="411"/>
      <c r="W25" s="411"/>
      <c r="X25" s="411"/>
      <c r="Y25" s="411"/>
      <c r="Z25" s="411"/>
      <c r="AA25" s="411"/>
      <c r="AB25" s="411"/>
      <c r="AC25" s="411"/>
      <c r="AD25" s="411"/>
      <c r="AE25" s="411"/>
      <c r="AF25" s="411"/>
      <c r="AG25" s="411"/>
      <c r="AH25" s="411"/>
    </row>
    <row r="26" ht="15.75" customHeight="1">
      <c r="A26" s="411"/>
      <c r="B26" s="411"/>
      <c r="C26" s="454"/>
      <c r="D26" s="411"/>
      <c r="E26" s="454"/>
      <c r="F26" s="454"/>
      <c r="G26" s="454"/>
      <c r="H26" s="411"/>
      <c r="I26" s="454"/>
      <c r="J26" s="411"/>
      <c r="K26" s="454"/>
      <c r="L26" s="411"/>
      <c r="M26" s="454"/>
      <c r="N26" s="411"/>
      <c r="O26" s="456"/>
      <c r="P26" s="455"/>
      <c r="Q26" s="411"/>
      <c r="R26" s="411"/>
      <c r="S26" s="411"/>
      <c r="T26" s="411"/>
      <c r="U26" s="411"/>
      <c r="V26" s="411"/>
      <c r="W26" s="411"/>
      <c r="X26" s="411"/>
      <c r="Y26" s="411"/>
      <c r="Z26" s="411"/>
      <c r="AA26" s="411"/>
      <c r="AB26" s="411"/>
      <c r="AC26" s="411"/>
      <c r="AD26" s="411"/>
      <c r="AE26" s="411"/>
      <c r="AF26" s="411"/>
      <c r="AG26" s="411"/>
      <c r="AH26" s="411"/>
    </row>
    <row r="27" ht="15.75" customHeight="1">
      <c r="A27" s="411"/>
      <c r="B27" s="411"/>
      <c r="C27" s="454"/>
      <c r="D27" s="411"/>
      <c r="E27" s="454"/>
      <c r="F27" s="454"/>
      <c r="G27" s="454"/>
      <c r="H27" s="411"/>
      <c r="I27" s="454"/>
      <c r="J27" s="411"/>
      <c r="K27" s="454"/>
      <c r="L27" s="411"/>
      <c r="M27" s="454"/>
      <c r="N27" s="411"/>
      <c r="O27" s="456"/>
      <c r="P27" s="455"/>
      <c r="Q27" s="411"/>
      <c r="R27" s="411"/>
      <c r="S27" s="411"/>
      <c r="T27" s="411"/>
      <c r="U27" s="411"/>
      <c r="V27" s="411"/>
      <c r="W27" s="411"/>
      <c r="X27" s="411"/>
      <c r="Y27" s="411"/>
      <c r="Z27" s="411"/>
      <c r="AA27" s="411"/>
      <c r="AB27" s="411"/>
      <c r="AC27" s="411"/>
      <c r="AD27" s="411"/>
      <c r="AE27" s="411"/>
      <c r="AF27" s="411"/>
      <c r="AG27" s="411"/>
      <c r="AH27" s="411"/>
    </row>
    <row r="28" ht="15.75" customHeight="1">
      <c r="A28" s="411"/>
      <c r="B28" s="411"/>
      <c r="C28" s="454"/>
      <c r="D28" s="411"/>
      <c r="E28" s="454"/>
      <c r="F28" s="454"/>
      <c r="G28" s="454"/>
      <c r="H28" s="411"/>
      <c r="I28" s="454"/>
      <c r="J28" s="411"/>
      <c r="K28" s="454"/>
      <c r="L28" s="411"/>
      <c r="M28" s="454"/>
      <c r="N28" s="411"/>
      <c r="O28" s="456"/>
      <c r="P28" s="455"/>
      <c r="Q28" s="411"/>
      <c r="R28" s="411"/>
      <c r="S28" s="411"/>
      <c r="T28" s="411"/>
      <c r="U28" s="411"/>
      <c r="V28" s="411"/>
      <c r="W28" s="411"/>
      <c r="X28" s="411"/>
      <c r="Y28" s="411"/>
      <c r="Z28" s="411"/>
      <c r="AA28" s="411"/>
      <c r="AB28" s="411"/>
      <c r="AC28" s="411"/>
      <c r="AD28" s="411"/>
      <c r="AE28" s="411"/>
      <c r="AF28" s="411"/>
      <c r="AG28" s="411"/>
      <c r="AH28" s="411"/>
    </row>
    <row r="29" ht="15.75" customHeight="1">
      <c r="A29" s="411"/>
      <c r="B29" s="411"/>
      <c r="C29" s="454"/>
      <c r="D29" s="411"/>
      <c r="E29" s="454"/>
      <c r="F29" s="454"/>
      <c r="G29" s="454"/>
      <c r="H29" s="411"/>
      <c r="I29" s="454"/>
      <c r="J29" s="411"/>
      <c r="K29" s="454"/>
      <c r="L29" s="411"/>
      <c r="M29" s="454"/>
      <c r="N29" s="411"/>
      <c r="O29" s="456"/>
      <c r="P29" s="455"/>
      <c r="Q29" s="411"/>
      <c r="R29" s="411"/>
      <c r="S29" s="411"/>
      <c r="T29" s="411"/>
      <c r="U29" s="411"/>
      <c r="V29" s="411"/>
      <c r="W29" s="411"/>
      <c r="X29" s="411"/>
      <c r="Y29" s="411"/>
      <c r="Z29" s="411"/>
      <c r="AA29" s="411"/>
      <c r="AB29" s="411"/>
      <c r="AC29" s="411"/>
      <c r="AD29" s="411"/>
      <c r="AE29" s="411"/>
      <c r="AF29" s="411"/>
      <c r="AG29" s="411"/>
      <c r="AH29" s="411"/>
    </row>
    <row r="30" ht="15.75" customHeight="1">
      <c r="A30" s="411"/>
      <c r="B30" s="411"/>
      <c r="C30" s="454"/>
      <c r="D30" s="411"/>
      <c r="E30" s="454"/>
      <c r="F30" s="454"/>
      <c r="G30" s="454"/>
      <c r="H30" s="411"/>
      <c r="I30" s="454"/>
      <c r="J30" s="411"/>
      <c r="K30" s="454"/>
      <c r="L30" s="411"/>
      <c r="M30" s="454"/>
      <c r="N30" s="411"/>
      <c r="O30" s="456"/>
      <c r="P30" s="455"/>
      <c r="Q30" s="411"/>
      <c r="R30" s="411"/>
      <c r="S30" s="411"/>
      <c r="T30" s="411"/>
      <c r="U30" s="411"/>
      <c r="V30" s="411"/>
      <c r="W30" s="411"/>
      <c r="X30" s="411"/>
      <c r="Y30" s="411"/>
      <c r="Z30" s="411"/>
      <c r="AA30" s="411"/>
      <c r="AB30" s="411"/>
      <c r="AC30" s="411"/>
      <c r="AD30" s="411"/>
      <c r="AE30" s="411"/>
      <c r="AF30" s="411"/>
      <c r="AG30" s="411"/>
      <c r="AH30" s="411"/>
    </row>
    <row r="31" ht="15.75" customHeight="1">
      <c r="A31" s="411"/>
      <c r="B31" s="411"/>
      <c r="C31" s="454"/>
      <c r="D31" s="411"/>
      <c r="E31" s="454"/>
      <c r="F31" s="454"/>
      <c r="G31" s="454"/>
      <c r="H31" s="411"/>
      <c r="I31" s="454"/>
      <c r="J31" s="411"/>
      <c r="K31" s="454"/>
      <c r="L31" s="411"/>
      <c r="M31" s="454"/>
      <c r="N31" s="411"/>
      <c r="O31" s="456"/>
      <c r="P31" s="455"/>
      <c r="Q31" s="411"/>
      <c r="R31" s="411"/>
      <c r="S31" s="411"/>
      <c r="T31" s="411"/>
      <c r="U31" s="411"/>
      <c r="V31" s="411"/>
      <c r="W31" s="411"/>
      <c r="X31" s="411"/>
      <c r="Y31" s="411"/>
      <c r="Z31" s="411"/>
      <c r="AA31" s="411"/>
      <c r="AB31" s="411"/>
      <c r="AC31" s="411"/>
      <c r="AD31" s="411"/>
      <c r="AE31" s="411"/>
      <c r="AF31" s="411"/>
      <c r="AG31" s="411"/>
      <c r="AH31" s="411"/>
    </row>
    <row r="32" ht="15.75" customHeight="1">
      <c r="A32" s="411"/>
      <c r="B32" s="411"/>
      <c r="C32" s="454"/>
      <c r="D32" s="411"/>
      <c r="E32" s="454"/>
      <c r="F32" s="454"/>
      <c r="G32" s="454"/>
      <c r="H32" s="411"/>
      <c r="I32" s="454"/>
      <c r="J32" s="411"/>
      <c r="K32" s="454"/>
      <c r="L32" s="411"/>
      <c r="M32" s="454"/>
      <c r="N32" s="411"/>
      <c r="O32" s="456"/>
      <c r="P32" s="455"/>
      <c r="Q32" s="411"/>
      <c r="R32" s="411"/>
      <c r="S32" s="411"/>
      <c r="T32" s="411"/>
      <c r="U32" s="411"/>
      <c r="V32" s="411"/>
      <c r="W32" s="411"/>
      <c r="X32" s="411"/>
      <c r="Y32" s="411"/>
      <c r="Z32" s="411"/>
      <c r="AA32" s="411"/>
      <c r="AB32" s="411"/>
      <c r="AC32" s="411"/>
      <c r="AD32" s="411"/>
      <c r="AE32" s="411"/>
      <c r="AF32" s="411"/>
      <c r="AG32" s="411"/>
      <c r="AH32" s="411"/>
    </row>
    <row r="33" ht="15.75" customHeight="1">
      <c r="A33" s="411"/>
      <c r="B33" s="411"/>
      <c r="C33" s="454"/>
      <c r="D33" s="411"/>
      <c r="E33" s="454"/>
      <c r="F33" s="454"/>
      <c r="G33" s="454"/>
      <c r="H33" s="411"/>
      <c r="I33" s="454"/>
      <c r="J33" s="411"/>
      <c r="K33" s="454"/>
      <c r="L33" s="411"/>
      <c r="M33" s="454"/>
      <c r="N33" s="411"/>
      <c r="O33" s="456"/>
      <c r="P33" s="455"/>
      <c r="Q33" s="411"/>
      <c r="R33" s="411"/>
      <c r="S33" s="411"/>
      <c r="T33" s="411"/>
      <c r="U33" s="411"/>
      <c r="V33" s="411"/>
      <c r="W33" s="411"/>
      <c r="X33" s="411"/>
      <c r="Y33" s="411"/>
      <c r="Z33" s="411"/>
      <c r="AA33" s="411"/>
      <c r="AB33" s="411"/>
      <c r="AC33" s="411"/>
      <c r="AD33" s="411"/>
      <c r="AE33" s="411"/>
      <c r="AF33" s="411"/>
      <c r="AG33" s="411"/>
      <c r="AH33" s="411"/>
    </row>
    <row r="34" ht="15.75" customHeight="1">
      <c r="A34" s="411"/>
      <c r="B34" s="411"/>
      <c r="C34" s="454"/>
      <c r="D34" s="411"/>
      <c r="E34" s="454"/>
      <c r="F34" s="454"/>
      <c r="G34" s="454"/>
      <c r="H34" s="411"/>
      <c r="I34" s="454"/>
      <c r="J34" s="411"/>
      <c r="K34" s="454"/>
      <c r="L34" s="411"/>
      <c r="M34" s="454"/>
      <c r="N34" s="411"/>
      <c r="O34" s="456"/>
      <c r="P34" s="455"/>
      <c r="Q34" s="411"/>
      <c r="R34" s="411"/>
      <c r="S34" s="411"/>
      <c r="T34" s="411"/>
      <c r="U34" s="411"/>
      <c r="V34" s="411"/>
      <c r="W34" s="411"/>
      <c r="X34" s="411"/>
      <c r="Y34" s="411"/>
      <c r="Z34" s="411"/>
      <c r="AA34" s="411"/>
      <c r="AB34" s="411"/>
      <c r="AC34" s="411"/>
      <c r="AD34" s="411"/>
      <c r="AE34" s="411"/>
      <c r="AF34" s="411"/>
      <c r="AG34" s="411"/>
      <c r="AH34" s="411"/>
    </row>
    <row r="35" ht="15.75" customHeight="1">
      <c r="A35" s="411"/>
      <c r="B35" s="411"/>
      <c r="C35" s="454"/>
      <c r="D35" s="411"/>
      <c r="E35" s="454"/>
      <c r="F35" s="454"/>
      <c r="G35" s="454"/>
      <c r="H35" s="411"/>
      <c r="I35" s="454"/>
      <c r="J35" s="411"/>
      <c r="K35" s="454"/>
      <c r="L35" s="411"/>
      <c r="M35" s="454"/>
      <c r="N35" s="411"/>
      <c r="O35" s="456"/>
      <c r="P35" s="455"/>
      <c r="Q35" s="411"/>
      <c r="R35" s="411"/>
      <c r="S35" s="411"/>
      <c r="T35" s="411"/>
      <c r="U35" s="411"/>
      <c r="V35" s="411"/>
      <c r="W35" s="411"/>
      <c r="X35" s="411"/>
      <c r="Y35" s="411"/>
      <c r="Z35" s="411"/>
      <c r="AA35" s="411"/>
      <c r="AB35" s="411"/>
      <c r="AC35" s="411"/>
      <c r="AD35" s="411"/>
      <c r="AE35" s="411"/>
      <c r="AF35" s="411"/>
      <c r="AG35" s="411"/>
      <c r="AH35" s="411"/>
    </row>
    <row r="36" ht="15.75" customHeight="1">
      <c r="A36" s="411"/>
      <c r="B36" s="411"/>
      <c r="C36" s="454"/>
      <c r="D36" s="411"/>
      <c r="E36" s="454"/>
      <c r="F36" s="454"/>
      <c r="G36" s="454"/>
      <c r="H36" s="411"/>
      <c r="I36" s="454"/>
      <c r="J36" s="411"/>
      <c r="K36" s="454"/>
      <c r="L36" s="411"/>
      <c r="M36" s="454"/>
      <c r="N36" s="411"/>
      <c r="O36" s="456"/>
      <c r="P36" s="455"/>
      <c r="Q36" s="411"/>
      <c r="R36" s="411"/>
      <c r="S36" s="411"/>
      <c r="T36" s="411"/>
      <c r="U36" s="411"/>
      <c r="V36" s="411"/>
      <c r="W36" s="411"/>
      <c r="X36" s="411"/>
      <c r="Y36" s="411"/>
      <c r="Z36" s="411"/>
      <c r="AA36" s="411"/>
      <c r="AB36" s="411"/>
      <c r="AC36" s="411"/>
      <c r="AD36" s="411"/>
      <c r="AE36" s="411"/>
      <c r="AF36" s="411"/>
      <c r="AG36" s="411"/>
      <c r="AH36" s="411"/>
    </row>
    <row r="37" ht="15.75" customHeight="1">
      <c r="A37" s="411"/>
      <c r="B37" s="411"/>
      <c r="C37" s="454"/>
      <c r="D37" s="411"/>
      <c r="E37" s="454"/>
      <c r="F37" s="454"/>
      <c r="G37" s="454"/>
      <c r="H37" s="411"/>
      <c r="I37" s="454"/>
      <c r="J37" s="411"/>
      <c r="K37" s="454"/>
      <c r="L37" s="411"/>
      <c r="M37" s="454"/>
      <c r="N37" s="411"/>
      <c r="O37" s="456"/>
      <c r="P37" s="455"/>
      <c r="Q37" s="411"/>
      <c r="R37" s="411"/>
      <c r="S37" s="411"/>
      <c r="T37" s="411"/>
      <c r="U37" s="411"/>
      <c r="V37" s="411"/>
      <c r="W37" s="411"/>
      <c r="X37" s="411"/>
      <c r="Y37" s="411"/>
      <c r="Z37" s="411"/>
      <c r="AA37" s="411"/>
      <c r="AB37" s="411"/>
      <c r="AC37" s="411"/>
      <c r="AD37" s="411"/>
      <c r="AE37" s="411"/>
      <c r="AF37" s="411"/>
      <c r="AG37" s="411"/>
      <c r="AH37" s="411"/>
    </row>
    <row r="38" ht="15.75" customHeight="1">
      <c r="A38" s="411"/>
      <c r="B38" s="411"/>
      <c r="C38" s="454"/>
      <c r="D38" s="411"/>
      <c r="E38" s="454"/>
      <c r="F38" s="454"/>
      <c r="G38" s="454"/>
      <c r="H38" s="411"/>
      <c r="I38" s="454"/>
      <c r="J38" s="411"/>
      <c r="K38" s="454"/>
      <c r="L38" s="411"/>
      <c r="M38" s="454"/>
      <c r="N38" s="411"/>
      <c r="O38" s="456"/>
      <c r="P38" s="455"/>
      <c r="Q38" s="411"/>
      <c r="R38" s="411"/>
      <c r="S38" s="411"/>
      <c r="T38" s="411"/>
      <c r="U38" s="411"/>
      <c r="V38" s="411"/>
      <c r="W38" s="411"/>
      <c r="X38" s="411"/>
      <c r="Y38" s="411"/>
      <c r="Z38" s="411"/>
      <c r="AA38" s="411"/>
      <c r="AB38" s="411"/>
      <c r="AC38" s="411"/>
      <c r="AD38" s="411"/>
      <c r="AE38" s="411"/>
      <c r="AF38" s="411"/>
      <c r="AG38" s="411"/>
      <c r="AH38" s="411"/>
    </row>
    <row r="39" ht="15.75" customHeight="1">
      <c r="A39" s="411"/>
      <c r="B39" s="411"/>
      <c r="C39" s="454"/>
      <c r="D39" s="411"/>
      <c r="E39" s="454"/>
      <c r="F39" s="454"/>
      <c r="G39" s="454"/>
      <c r="H39" s="411"/>
      <c r="I39" s="454"/>
      <c r="J39" s="411"/>
      <c r="K39" s="454"/>
      <c r="L39" s="411"/>
      <c r="M39" s="454"/>
      <c r="N39" s="411"/>
      <c r="O39" s="456"/>
      <c r="P39" s="455"/>
      <c r="Q39" s="411"/>
      <c r="R39" s="411"/>
      <c r="S39" s="411"/>
      <c r="T39" s="411"/>
      <c r="U39" s="411"/>
      <c r="V39" s="411"/>
      <c r="W39" s="411"/>
      <c r="X39" s="411"/>
      <c r="Y39" s="411"/>
      <c r="Z39" s="411"/>
      <c r="AA39" s="411"/>
      <c r="AB39" s="411"/>
      <c r="AC39" s="411"/>
      <c r="AD39" s="411"/>
      <c r="AE39" s="411"/>
      <c r="AF39" s="411"/>
      <c r="AG39" s="411"/>
      <c r="AH39" s="411"/>
    </row>
    <row r="40" ht="15.75" customHeight="1">
      <c r="A40" s="411"/>
      <c r="B40" s="411"/>
      <c r="C40" s="454"/>
      <c r="D40" s="411"/>
      <c r="E40" s="454"/>
      <c r="F40" s="454"/>
      <c r="G40" s="454"/>
      <c r="H40" s="411"/>
      <c r="I40" s="454"/>
      <c r="J40" s="411"/>
      <c r="K40" s="454"/>
      <c r="L40" s="411"/>
      <c r="M40" s="454"/>
      <c r="N40" s="411"/>
      <c r="O40" s="456"/>
      <c r="P40" s="455"/>
      <c r="Q40" s="411"/>
      <c r="R40" s="411"/>
      <c r="S40" s="411"/>
      <c r="T40" s="411"/>
      <c r="U40" s="411"/>
      <c r="V40" s="411"/>
      <c r="W40" s="411"/>
      <c r="X40" s="411"/>
      <c r="Y40" s="411"/>
      <c r="Z40" s="411"/>
      <c r="AA40" s="411"/>
      <c r="AB40" s="411"/>
      <c r="AC40" s="411"/>
      <c r="AD40" s="411"/>
      <c r="AE40" s="411"/>
      <c r="AF40" s="411"/>
      <c r="AG40" s="411"/>
      <c r="AH40" s="411"/>
    </row>
    <row r="41" ht="15.75" customHeight="1">
      <c r="A41" s="411"/>
      <c r="B41" s="411"/>
      <c r="C41" s="454"/>
      <c r="D41" s="411"/>
      <c r="E41" s="454"/>
      <c r="F41" s="454"/>
      <c r="G41" s="454"/>
      <c r="H41" s="411"/>
      <c r="I41" s="454"/>
      <c r="J41" s="411"/>
      <c r="K41" s="454"/>
      <c r="L41" s="411"/>
      <c r="M41" s="454"/>
      <c r="N41" s="411"/>
      <c r="O41" s="456"/>
      <c r="P41" s="455"/>
      <c r="Q41" s="411"/>
      <c r="R41" s="411"/>
      <c r="S41" s="411"/>
      <c r="T41" s="411"/>
      <c r="U41" s="411"/>
      <c r="V41" s="411"/>
      <c r="W41" s="411"/>
      <c r="X41" s="411"/>
      <c r="Y41" s="411"/>
      <c r="Z41" s="411"/>
      <c r="AA41" s="411"/>
      <c r="AB41" s="411"/>
      <c r="AC41" s="411"/>
      <c r="AD41" s="411"/>
      <c r="AE41" s="411"/>
      <c r="AF41" s="411"/>
      <c r="AG41" s="411"/>
      <c r="AH41" s="411"/>
    </row>
    <row r="42" ht="15.75" customHeight="1">
      <c r="A42" s="411"/>
      <c r="B42" s="411"/>
      <c r="C42" s="454"/>
      <c r="D42" s="411"/>
      <c r="E42" s="454"/>
      <c r="F42" s="454"/>
      <c r="G42" s="454"/>
      <c r="H42" s="411"/>
      <c r="I42" s="454"/>
      <c r="J42" s="411"/>
      <c r="K42" s="454"/>
      <c r="L42" s="411"/>
      <c r="M42" s="454"/>
      <c r="N42" s="411"/>
      <c r="O42" s="456"/>
      <c r="P42" s="455"/>
      <c r="Q42" s="411"/>
      <c r="R42" s="411"/>
      <c r="S42" s="411"/>
      <c r="T42" s="411"/>
      <c r="U42" s="411"/>
      <c r="V42" s="411"/>
      <c r="W42" s="411"/>
      <c r="X42" s="411"/>
      <c r="Y42" s="411"/>
      <c r="Z42" s="411"/>
      <c r="AA42" s="411"/>
      <c r="AB42" s="411"/>
      <c r="AC42" s="411"/>
      <c r="AD42" s="411"/>
      <c r="AE42" s="411"/>
      <c r="AF42" s="411"/>
      <c r="AG42" s="411"/>
      <c r="AH42" s="411"/>
    </row>
    <row r="43" ht="15.75" customHeight="1">
      <c r="A43" s="411"/>
      <c r="B43" s="411"/>
      <c r="C43" s="454"/>
      <c r="D43" s="411"/>
      <c r="E43" s="454"/>
      <c r="F43" s="454"/>
      <c r="G43" s="454"/>
      <c r="H43" s="411"/>
      <c r="I43" s="454"/>
      <c r="J43" s="411"/>
      <c r="K43" s="454"/>
      <c r="L43" s="411"/>
      <c r="M43" s="454"/>
      <c r="N43" s="411"/>
      <c r="O43" s="456"/>
      <c r="P43" s="455"/>
      <c r="Q43" s="411"/>
      <c r="R43" s="411"/>
      <c r="S43" s="411"/>
      <c r="T43" s="411"/>
      <c r="U43" s="411"/>
      <c r="V43" s="411"/>
      <c r="W43" s="411"/>
      <c r="X43" s="411"/>
      <c r="Y43" s="411"/>
      <c r="Z43" s="411"/>
      <c r="AA43" s="411"/>
      <c r="AB43" s="411"/>
      <c r="AC43" s="411"/>
      <c r="AD43" s="411"/>
      <c r="AE43" s="411"/>
      <c r="AF43" s="411"/>
      <c r="AG43" s="411"/>
      <c r="AH43" s="411"/>
    </row>
    <row r="44" ht="15.75" customHeight="1">
      <c r="A44" s="411"/>
      <c r="B44" s="411"/>
      <c r="C44" s="454"/>
      <c r="D44" s="411"/>
      <c r="E44" s="454"/>
      <c r="F44" s="454"/>
      <c r="G44" s="454"/>
      <c r="H44" s="411"/>
      <c r="I44" s="454"/>
      <c r="J44" s="411"/>
      <c r="K44" s="454"/>
      <c r="L44" s="411"/>
      <c r="M44" s="454"/>
      <c r="N44" s="411"/>
      <c r="O44" s="456"/>
      <c r="P44" s="455"/>
      <c r="Q44" s="411"/>
      <c r="R44" s="411"/>
      <c r="S44" s="411"/>
      <c r="T44" s="411"/>
      <c r="U44" s="411"/>
      <c r="V44" s="411"/>
      <c r="W44" s="411"/>
      <c r="X44" s="411"/>
      <c r="Y44" s="411"/>
      <c r="Z44" s="411"/>
      <c r="AA44" s="411"/>
      <c r="AB44" s="411"/>
      <c r="AC44" s="411"/>
      <c r="AD44" s="411"/>
      <c r="AE44" s="411"/>
      <c r="AF44" s="411"/>
      <c r="AG44" s="411"/>
      <c r="AH44" s="411"/>
    </row>
    <row r="45" ht="15.75" customHeight="1">
      <c r="A45" s="411"/>
      <c r="B45" s="411"/>
      <c r="C45" s="454"/>
      <c r="D45" s="411"/>
      <c r="E45" s="454"/>
      <c r="F45" s="454"/>
      <c r="G45" s="454"/>
      <c r="H45" s="411"/>
      <c r="I45" s="454"/>
      <c r="J45" s="411"/>
      <c r="K45" s="454"/>
      <c r="L45" s="411"/>
      <c r="M45" s="454"/>
      <c r="N45" s="411"/>
      <c r="O45" s="456"/>
      <c r="P45" s="455"/>
      <c r="Q45" s="411"/>
      <c r="R45" s="411"/>
      <c r="S45" s="411"/>
      <c r="T45" s="411"/>
      <c r="U45" s="411"/>
      <c r="V45" s="411"/>
      <c r="W45" s="411"/>
      <c r="X45" s="411"/>
      <c r="Y45" s="411"/>
      <c r="Z45" s="411"/>
      <c r="AA45" s="411"/>
      <c r="AB45" s="411"/>
      <c r="AC45" s="411"/>
      <c r="AD45" s="411"/>
      <c r="AE45" s="411"/>
      <c r="AF45" s="411"/>
      <c r="AG45" s="411"/>
      <c r="AH45" s="411"/>
    </row>
    <row r="46" ht="15.75" customHeight="1">
      <c r="A46" s="411"/>
      <c r="B46" s="411"/>
      <c r="C46" s="454"/>
      <c r="D46" s="411"/>
      <c r="E46" s="454"/>
      <c r="F46" s="454"/>
      <c r="G46" s="454"/>
      <c r="H46" s="411"/>
      <c r="I46" s="454"/>
      <c r="J46" s="411"/>
      <c r="K46" s="454"/>
      <c r="L46" s="411"/>
      <c r="M46" s="454"/>
      <c r="N46" s="411"/>
      <c r="O46" s="456"/>
      <c r="P46" s="455"/>
      <c r="Q46" s="411"/>
      <c r="R46" s="411"/>
      <c r="S46" s="411"/>
      <c r="T46" s="411"/>
      <c r="U46" s="411"/>
      <c r="V46" s="411"/>
      <c r="W46" s="411"/>
      <c r="X46" s="411"/>
      <c r="Y46" s="411"/>
      <c r="Z46" s="411"/>
      <c r="AA46" s="411"/>
      <c r="AB46" s="411"/>
      <c r="AC46" s="411"/>
      <c r="AD46" s="411"/>
      <c r="AE46" s="411"/>
      <c r="AF46" s="411"/>
      <c r="AG46" s="411"/>
      <c r="AH46" s="411"/>
    </row>
    <row r="47" ht="15.75" customHeight="1">
      <c r="A47" s="411"/>
      <c r="B47" s="411"/>
      <c r="C47" s="454"/>
      <c r="D47" s="411"/>
      <c r="E47" s="454"/>
      <c r="F47" s="454"/>
      <c r="G47" s="454"/>
      <c r="H47" s="411"/>
      <c r="I47" s="454"/>
      <c r="J47" s="411"/>
      <c r="K47" s="454"/>
      <c r="L47" s="411"/>
      <c r="M47" s="454"/>
      <c r="N47" s="411"/>
      <c r="O47" s="456"/>
      <c r="P47" s="455"/>
      <c r="Q47" s="411"/>
      <c r="R47" s="411"/>
      <c r="S47" s="411"/>
      <c r="T47" s="411"/>
      <c r="U47" s="411"/>
      <c r="V47" s="411"/>
      <c r="W47" s="411"/>
      <c r="X47" s="411"/>
      <c r="Y47" s="411"/>
      <c r="Z47" s="411"/>
      <c r="AA47" s="411"/>
      <c r="AB47" s="411"/>
      <c r="AC47" s="411"/>
      <c r="AD47" s="411"/>
      <c r="AE47" s="411"/>
      <c r="AF47" s="411"/>
      <c r="AG47" s="411"/>
      <c r="AH47" s="411"/>
    </row>
    <row r="48" ht="15.75" customHeight="1">
      <c r="A48" s="411"/>
      <c r="B48" s="411"/>
      <c r="C48" s="454"/>
      <c r="D48" s="411"/>
      <c r="E48" s="454"/>
      <c r="F48" s="454"/>
      <c r="G48" s="454"/>
      <c r="H48" s="411"/>
      <c r="I48" s="454"/>
      <c r="J48" s="411"/>
      <c r="K48" s="454"/>
      <c r="L48" s="411"/>
      <c r="M48" s="454"/>
      <c r="N48" s="411"/>
      <c r="O48" s="456"/>
      <c r="P48" s="455"/>
      <c r="Q48" s="411"/>
      <c r="R48" s="411"/>
      <c r="S48" s="411"/>
      <c r="T48" s="411"/>
      <c r="U48" s="411"/>
      <c r="V48" s="411"/>
      <c r="W48" s="411"/>
      <c r="X48" s="411"/>
      <c r="Y48" s="411"/>
      <c r="Z48" s="411"/>
      <c r="AA48" s="411"/>
      <c r="AB48" s="411"/>
      <c r="AC48" s="411"/>
      <c r="AD48" s="411"/>
      <c r="AE48" s="411"/>
      <c r="AF48" s="411"/>
      <c r="AG48" s="411"/>
      <c r="AH48" s="411"/>
    </row>
    <row r="49" ht="15.75" customHeight="1">
      <c r="A49" s="411"/>
      <c r="B49" s="411"/>
      <c r="C49" s="454"/>
      <c r="D49" s="411"/>
      <c r="E49" s="454"/>
      <c r="F49" s="454"/>
      <c r="G49" s="454"/>
      <c r="H49" s="411"/>
      <c r="I49" s="454"/>
      <c r="J49" s="411"/>
      <c r="K49" s="454"/>
      <c r="L49" s="411"/>
      <c r="M49" s="454"/>
      <c r="N49" s="411"/>
      <c r="O49" s="456"/>
      <c r="P49" s="455"/>
      <c r="Q49" s="411"/>
      <c r="R49" s="411"/>
      <c r="S49" s="411"/>
      <c r="T49" s="411"/>
      <c r="U49" s="411"/>
      <c r="V49" s="411"/>
      <c r="W49" s="411"/>
      <c r="X49" s="411"/>
      <c r="Y49" s="411"/>
      <c r="Z49" s="411"/>
      <c r="AA49" s="411"/>
      <c r="AB49" s="411"/>
      <c r="AC49" s="411"/>
      <c r="AD49" s="411"/>
      <c r="AE49" s="411"/>
      <c r="AF49" s="411"/>
      <c r="AG49" s="411"/>
      <c r="AH49" s="411"/>
    </row>
    <row r="50" ht="15.75" customHeight="1">
      <c r="A50" s="411"/>
      <c r="B50" s="411"/>
      <c r="C50" s="454"/>
      <c r="D50" s="411"/>
      <c r="E50" s="454"/>
      <c r="F50" s="454"/>
      <c r="G50" s="454"/>
      <c r="H50" s="411"/>
      <c r="I50" s="454"/>
      <c r="J50" s="411"/>
      <c r="K50" s="454"/>
      <c r="L50" s="411"/>
      <c r="M50" s="454"/>
      <c r="N50" s="411"/>
      <c r="O50" s="456"/>
      <c r="P50" s="455"/>
      <c r="Q50" s="411"/>
      <c r="R50" s="411"/>
      <c r="S50" s="411"/>
      <c r="T50" s="411"/>
      <c r="U50" s="411"/>
      <c r="V50" s="411"/>
      <c r="W50" s="411"/>
      <c r="X50" s="411"/>
      <c r="Y50" s="411"/>
      <c r="Z50" s="411"/>
      <c r="AA50" s="411"/>
      <c r="AB50" s="411"/>
      <c r="AC50" s="411"/>
      <c r="AD50" s="411"/>
      <c r="AE50" s="411"/>
      <c r="AF50" s="411"/>
      <c r="AG50" s="411"/>
      <c r="AH50" s="411"/>
    </row>
    <row r="51" ht="15.75" customHeight="1">
      <c r="A51" s="411"/>
      <c r="B51" s="411"/>
      <c r="C51" s="454"/>
      <c r="D51" s="411"/>
      <c r="E51" s="454"/>
      <c r="F51" s="454"/>
      <c r="G51" s="454"/>
      <c r="H51" s="411"/>
      <c r="I51" s="454"/>
      <c r="J51" s="411"/>
      <c r="K51" s="454"/>
      <c r="L51" s="411"/>
      <c r="M51" s="454"/>
      <c r="N51" s="411"/>
      <c r="O51" s="456"/>
      <c r="P51" s="455"/>
      <c r="Q51" s="411"/>
      <c r="R51" s="411"/>
      <c r="S51" s="411"/>
      <c r="T51" s="411"/>
      <c r="U51" s="411"/>
      <c r="V51" s="411"/>
      <c r="W51" s="411"/>
      <c r="X51" s="411"/>
      <c r="Y51" s="411"/>
      <c r="Z51" s="411"/>
      <c r="AA51" s="411"/>
      <c r="AB51" s="411"/>
      <c r="AC51" s="411"/>
      <c r="AD51" s="411"/>
      <c r="AE51" s="411"/>
      <c r="AF51" s="411"/>
      <c r="AG51" s="411"/>
      <c r="AH51" s="411"/>
    </row>
    <row r="52" ht="15.75" customHeight="1">
      <c r="A52" s="411"/>
      <c r="B52" s="411"/>
      <c r="C52" s="454"/>
      <c r="D52" s="411"/>
      <c r="E52" s="454"/>
      <c r="F52" s="454"/>
      <c r="G52" s="454"/>
      <c r="H52" s="411"/>
      <c r="I52" s="454"/>
      <c r="J52" s="411"/>
      <c r="K52" s="454"/>
      <c r="L52" s="411"/>
      <c r="M52" s="454"/>
      <c r="N52" s="411"/>
      <c r="O52" s="456"/>
      <c r="P52" s="455"/>
      <c r="Q52" s="411"/>
      <c r="R52" s="411"/>
      <c r="S52" s="411"/>
      <c r="T52" s="411"/>
      <c r="U52" s="411"/>
      <c r="V52" s="411"/>
      <c r="W52" s="411"/>
      <c r="X52" s="411"/>
      <c r="Y52" s="411"/>
      <c r="Z52" s="411"/>
      <c r="AA52" s="411"/>
      <c r="AB52" s="411"/>
      <c r="AC52" s="411"/>
      <c r="AD52" s="411"/>
      <c r="AE52" s="411"/>
      <c r="AF52" s="411"/>
      <c r="AG52" s="411"/>
      <c r="AH52" s="411"/>
    </row>
    <row r="53" ht="15.75" customHeight="1">
      <c r="A53" s="411"/>
      <c r="B53" s="411"/>
      <c r="C53" s="454"/>
      <c r="D53" s="411"/>
      <c r="E53" s="454"/>
      <c r="F53" s="454"/>
      <c r="G53" s="454"/>
      <c r="H53" s="411"/>
      <c r="I53" s="454"/>
      <c r="J53" s="411"/>
      <c r="K53" s="454"/>
      <c r="L53" s="411"/>
      <c r="M53" s="454"/>
      <c r="N53" s="411"/>
      <c r="O53" s="456"/>
      <c r="P53" s="455"/>
      <c r="Q53" s="411"/>
      <c r="R53" s="411"/>
      <c r="S53" s="411"/>
      <c r="T53" s="411"/>
      <c r="U53" s="411"/>
      <c r="V53" s="411"/>
      <c r="W53" s="411"/>
      <c r="X53" s="411"/>
      <c r="Y53" s="411"/>
      <c r="Z53" s="411"/>
      <c r="AA53" s="411"/>
      <c r="AB53" s="411"/>
      <c r="AC53" s="411"/>
      <c r="AD53" s="411"/>
      <c r="AE53" s="411"/>
      <c r="AF53" s="411"/>
      <c r="AG53" s="411"/>
      <c r="AH53" s="411"/>
    </row>
    <row r="54" ht="15.75" customHeight="1">
      <c r="A54" s="411"/>
      <c r="B54" s="411"/>
      <c r="C54" s="454"/>
      <c r="D54" s="411"/>
      <c r="E54" s="454"/>
      <c r="F54" s="454"/>
      <c r="G54" s="454"/>
      <c r="H54" s="411"/>
      <c r="I54" s="454"/>
      <c r="J54" s="411"/>
      <c r="K54" s="454"/>
      <c r="L54" s="411"/>
      <c r="M54" s="454"/>
      <c r="N54" s="411"/>
      <c r="O54" s="456"/>
      <c r="P54" s="455"/>
      <c r="Q54" s="411"/>
      <c r="R54" s="411"/>
      <c r="S54" s="411"/>
      <c r="T54" s="411"/>
      <c r="U54" s="411"/>
      <c r="V54" s="411"/>
      <c r="W54" s="411"/>
      <c r="X54" s="411"/>
      <c r="Y54" s="411"/>
      <c r="Z54" s="411"/>
      <c r="AA54" s="411"/>
      <c r="AB54" s="411"/>
      <c r="AC54" s="411"/>
      <c r="AD54" s="411"/>
      <c r="AE54" s="411"/>
      <c r="AF54" s="411"/>
      <c r="AG54" s="411"/>
      <c r="AH54" s="411"/>
    </row>
    <row r="55" ht="15.75" customHeight="1">
      <c r="A55" s="411"/>
      <c r="B55" s="411"/>
      <c r="C55" s="454"/>
      <c r="D55" s="411"/>
      <c r="E55" s="454"/>
      <c r="F55" s="454"/>
      <c r="G55" s="454"/>
      <c r="H55" s="411"/>
      <c r="I55" s="454"/>
      <c r="J55" s="411"/>
      <c r="K55" s="454"/>
      <c r="L55" s="411"/>
      <c r="M55" s="454"/>
      <c r="N55" s="411"/>
      <c r="O55" s="456"/>
      <c r="P55" s="455"/>
      <c r="Q55" s="411"/>
      <c r="R55" s="411"/>
      <c r="S55" s="411"/>
      <c r="T55" s="411"/>
      <c r="U55" s="411"/>
      <c r="V55" s="411"/>
      <c r="W55" s="411"/>
      <c r="X55" s="411"/>
      <c r="Y55" s="411"/>
      <c r="Z55" s="411"/>
      <c r="AA55" s="411"/>
      <c r="AB55" s="411"/>
      <c r="AC55" s="411"/>
      <c r="AD55" s="411"/>
      <c r="AE55" s="411"/>
      <c r="AF55" s="411"/>
      <c r="AG55" s="411"/>
      <c r="AH55" s="411"/>
    </row>
    <row r="56" ht="15.75" customHeight="1">
      <c r="A56" s="411"/>
      <c r="B56" s="411"/>
      <c r="C56" s="454"/>
      <c r="D56" s="411"/>
      <c r="E56" s="454"/>
      <c r="F56" s="454"/>
      <c r="G56" s="454"/>
      <c r="H56" s="411"/>
      <c r="I56" s="454"/>
      <c r="J56" s="411"/>
      <c r="K56" s="454"/>
      <c r="L56" s="411"/>
      <c r="M56" s="454"/>
      <c r="N56" s="411"/>
      <c r="O56" s="456"/>
      <c r="P56" s="455"/>
      <c r="Q56" s="411"/>
      <c r="R56" s="411"/>
      <c r="S56" s="411"/>
      <c r="T56" s="411"/>
      <c r="U56" s="411"/>
      <c r="V56" s="411"/>
      <c r="W56" s="411"/>
      <c r="X56" s="411"/>
      <c r="Y56" s="411"/>
      <c r="Z56" s="411"/>
      <c r="AA56" s="411"/>
      <c r="AB56" s="411"/>
      <c r="AC56" s="411"/>
      <c r="AD56" s="411"/>
      <c r="AE56" s="411"/>
      <c r="AF56" s="411"/>
      <c r="AG56" s="411"/>
      <c r="AH56" s="411"/>
    </row>
    <row r="57" ht="15.75" customHeight="1">
      <c r="A57" s="411"/>
      <c r="B57" s="411"/>
      <c r="C57" s="454"/>
      <c r="D57" s="411"/>
      <c r="E57" s="454"/>
      <c r="F57" s="454"/>
      <c r="G57" s="454"/>
      <c r="H57" s="411"/>
      <c r="I57" s="454"/>
      <c r="J57" s="411"/>
      <c r="K57" s="454"/>
      <c r="L57" s="411"/>
      <c r="M57" s="454"/>
      <c r="N57" s="411"/>
      <c r="O57" s="456"/>
      <c r="P57" s="455"/>
      <c r="Q57" s="411"/>
      <c r="R57" s="411"/>
      <c r="S57" s="411"/>
      <c r="T57" s="411"/>
      <c r="U57" s="411"/>
      <c r="V57" s="411"/>
      <c r="W57" s="411"/>
      <c r="X57" s="411"/>
      <c r="Y57" s="411"/>
      <c r="Z57" s="411"/>
      <c r="AA57" s="411"/>
      <c r="AB57" s="411"/>
      <c r="AC57" s="411"/>
      <c r="AD57" s="411"/>
      <c r="AE57" s="411"/>
      <c r="AF57" s="411"/>
      <c r="AG57" s="411"/>
      <c r="AH57" s="411"/>
    </row>
    <row r="58" ht="15.75" customHeight="1">
      <c r="A58" s="411"/>
      <c r="B58" s="411"/>
      <c r="C58" s="454"/>
      <c r="D58" s="411"/>
      <c r="E58" s="454"/>
      <c r="F58" s="454"/>
      <c r="G58" s="454"/>
      <c r="H58" s="411"/>
      <c r="I58" s="454"/>
      <c r="J58" s="411"/>
      <c r="K58" s="454"/>
      <c r="L58" s="411"/>
      <c r="M58" s="454"/>
      <c r="N58" s="411"/>
      <c r="O58" s="456"/>
      <c r="P58" s="455"/>
      <c r="Q58" s="411"/>
      <c r="R58" s="411"/>
      <c r="S58" s="411"/>
      <c r="T58" s="411"/>
      <c r="U58" s="411"/>
      <c r="V58" s="411"/>
      <c r="W58" s="411"/>
      <c r="X58" s="411"/>
      <c r="Y58" s="411"/>
      <c r="Z58" s="411"/>
      <c r="AA58" s="411"/>
      <c r="AB58" s="411"/>
      <c r="AC58" s="411"/>
      <c r="AD58" s="411"/>
      <c r="AE58" s="411"/>
      <c r="AF58" s="411"/>
      <c r="AG58" s="411"/>
      <c r="AH58" s="411"/>
    </row>
    <row r="59" ht="15.75" customHeight="1">
      <c r="A59" s="411"/>
      <c r="B59" s="411"/>
      <c r="C59" s="454"/>
      <c r="D59" s="411"/>
      <c r="E59" s="454"/>
      <c r="F59" s="454"/>
      <c r="G59" s="454"/>
      <c r="H59" s="411"/>
      <c r="I59" s="454"/>
      <c r="J59" s="411"/>
      <c r="K59" s="454"/>
      <c r="L59" s="411"/>
      <c r="M59" s="454"/>
      <c r="N59" s="411"/>
      <c r="O59" s="456"/>
      <c r="P59" s="455"/>
      <c r="Q59" s="411"/>
      <c r="R59" s="411"/>
      <c r="S59" s="411"/>
      <c r="T59" s="411"/>
      <c r="U59" s="411"/>
      <c r="V59" s="411"/>
      <c r="W59" s="411"/>
      <c r="X59" s="411"/>
      <c r="Y59" s="411"/>
      <c r="Z59" s="411"/>
      <c r="AA59" s="411"/>
      <c r="AB59" s="411"/>
      <c r="AC59" s="411"/>
      <c r="AD59" s="411"/>
      <c r="AE59" s="411"/>
      <c r="AF59" s="411"/>
      <c r="AG59" s="411"/>
      <c r="AH59" s="411"/>
    </row>
    <row r="60" ht="15.75" customHeight="1">
      <c r="A60" s="411"/>
      <c r="B60" s="411"/>
      <c r="C60" s="454"/>
      <c r="D60" s="411"/>
      <c r="E60" s="454"/>
      <c r="F60" s="454"/>
      <c r="G60" s="454"/>
      <c r="H60" s="411"/>
      <c r="I60" s="454"/>
      <c r="J60" s="411"/>
      <c r="K60" s="454"/>
      <c r="L60" s="411"/>
      <c r="M60" s="454"/>
      <c r="N60" s="411"/>
      <c r="O60" s="456"/>
      <c r="P60" s="455"/>
      <c r="Q60" s="411"/>
      <c r="R60" s="411"/>
      <c r="S60" s="411"/>
      <c r="T60" s="411"/>
      <c r="U60" s="411"/>
      <c r="V60" s="411"/>
      <c r="W60" s="411"/>
      <c r="X60" s="411"/>
      <c r="Y60" s="411"/>
      <c r="Z60" s="411"/>
      <c r="AA60" s="411"/>
      <c r="AB60" s="411"/>
      <c r="AC60" s="411"/>
      <c r="AD60" s="411"/>
      <c r="AE60" s="411"/>
      <c r="AF60" s="411"/>
      <c r="AG60" s="411"/>
      <c r="AH60" s="411"/>
    </row>
    <row r="61" ht="15.75" customHeight="1">
      <c r="A61" s="411"/>
      <c r="B61" s="411"/>
      <c r="C61" s="454"/>
      <c r="D61" s="411"/>
      <c r="E61" s="454"/>
      <c r="F61" s="454"/>
      <c r="G61" s="454"/>
      <c r="H61" s="411"/>
      <c r="I61" s="454"/>
      <c r="J61" s="411"/>
      <c r="K61" s="454"/>
      <c r="L61" s="411"/>
      <c r="M61" s="454"/>
      <c r="N61" s="411"/>
      <c r="O61" s="456"/>
      <c r="P61" s="455"/>
      <c r="Q61" s="411"/>
      <c r="R61" s="411"/>
      <c r="S61" s="411"/>
      <c r="T61" s="411"/>
      <c r="U61" s="411"/>
      <c r="V61" s="411"/>
      <c r="W61" s="411"/>
      <c r="X61" s="411"/>
      <c r="Y61" s="411"/>
      <c r="Z61" s="411"/>
      <c r="AA61" s="411"/>
      <c r="AB61" s="411"/>
      <c r="AC61" s="411"/>
      <c r="AD61" s="411"/>
      <c r="AE61" s="411"/>
      <c r="AF61" s="411"/>
      <c r="AG61" s="411"/>
      <c r="AH61" s="411"/>
    </row>
    <row r="62" ht="15.75" customHeight="1">
      <c r="A62" s="411"/>
      <c r="B62" s="411"/>
      <c r="C62" s="454"/>
      <c r="D62" s="411"/>
      <c r="E62" s="454"/>
      <c r="F62" s="454"/>
      <c r="G62" s="454"/>
      <c r="H62" s="411"/>
      <c r="I62" s="454"/>
      <c r="J62" s="411"/>
      <c r="K62" s="454"/>
      <c r="L62" s="411"/>
      <c r="M62" s="454"/>
      <c r="N62" s="411"/>
      <c r="O62" s="456"/>
      <c r="P62" s="455"/>
      <c r="Q62" s="411"/>
      <c r="R62" s="411"/>
      <c r="S62" s="411"/>
      <c r="T62" s="411"/>
      <c r="U62" s="411"/>
      <c r="V62" s="411"/>
      <c r="W62" s="411"/>
      <c r="X62" s="411"/>
      <c r="Y62" s="411"/>
      <c r="Z62" s="411"/>
      <c r="AA62" s="411"/>
      <c r="AB62" s="411"/>
      <c r="AC62" s="411"/>
      <c r="AD62" s="411"/>
      <c r="AE62" s="411"/>
      <c r="AF62" s="411"/>
      <c r="AG62" s="411"/>
      <c r="AH62" s="411"/>
    </row>
    <row r="63" ht="15.75" customHeight="1">
      <c r="A63" s="411"/>
      <c r="B63" s="411"/>
      <c r="C63" s="454"/>
      <c r="D63" s="411"/>
      <c r="E63" s="454"/>
      <c r="F63" s="454"/>
      <c r="G63" s="454"/>
      <c r="H63" s="411"/>
      <c r="I63" s="454"/>
      <c r="J63" s="411"/>
      <c r="K63" s="454"/>
      <c r="L63" s="411"/>
      <c r="M63" s="454"/>
      <c r="N63" s="411"/>
      <c r="O63" s="456"/>
      <c r="P63" s="455"/>
      <c r="Q63" s="411"/>
      <c r="R63" s="411"/>
      <c r="S63" s="411"/>
      <c r="T63" s="411"/>
      <c r="U63" s="411"/>
      <c r="V63" s="411"/>
      <c r="W63" s="411"/>
      <c r="X63" s="411"/>
      <c r="Y63" s="411"/>
      <c r="Z63" s="411"/>
      <c r="AA63" s="411"/>
      <c r="AB63" s="411"/>
      <c r="AC63" s="411"/>
      <c r="AD63" s="411"/>
      <c r="AE63" s="411"/>
      <c r="AF63" s="411"/>
      <c r="AG63" s="411"/>
      <c r="AH63" s="411"/>
    </row>
    <row r="64" ht="15.75" customHeight="1">
      <c r="A64" s="411"/>
      <c r="B64" s="411"/>
      <c r="C64" s="454"/>
      <c r="D64" s="411"/>
      <c r="E64" s="454"/>
      <c r="F64" s="454"/>
      <c r="G64" s="454"/>
      <c r="H64" s="411"/>
      <c r="I64" s="454"/>
      <c r="J64" s="411"/>
      <c r="K64" s="454"/>
      <c r="L64" s="411"/>
      <c r="M64" s="454"/>
      <c r="N64" s="411"/>
      <c r="O64" s="456"/>
      <c r="P64" s="455"/>
      <c r="Q64" s="411"/>
      <c r="R64" s="411"/>
      <c r="S64" s="411"/>
      <c r="T64" s="411"/>
      <c r="U64" s="411"/>
      <c r="V64" s="411"/>
      <c r="W64" s="411"/>
      <c r="X64" s="411"/>
      <c r="Y64" s="411"/>
      <c r="Z64" s="411"/>
      <c r="AA64" s="411"/>
      <c r="AB64" s="411"/>
      <c r="AC64" s="411"/>
      <c r="AD64" s="411"/>
      <c r="AE64" s="411"/>
      <c r="AF64" s="411"/>
      <c r="AG64" s="411"/>
      <c r="AH64" s="411"/>
    </row>
    <row r="65" ht="15.75" customHeight="1">
      <c r="A65" s="411"/>
      <c r="B65" s="411"/>
      <c r="C65" s="454"/>
      <c r="D65" s="411"/>
      <c r="E65" s="454"/>
      <c r="F65" s="454"/>
      <c r="G65" s="454"/>
      <c r="H65" s="411"/>
      <c r="I65" s="454"/>
      <c r="J65" s="411"/>
      <c r="K65" s="454"/>
      <c r="L65" s="411"/>
      <c r="M65" s="454"/>
      <c r="N65" s="411"/>
      <c r="O65" s="456"/>
      <c r="P65" s="455"/>
      <c r="Q65" s="411"/>
      <c r="R65" s="411"/>
      <c r="S65" s="411"/>
      <c r="T65" s="411"/>
      <c r="U65" s="411"/>
      <c r="V65" s="411"/>
      <c r="W65" s="411"/>
      <c r="X65" s="411"/>
      <c r="Y65" s="411"/>
      <c r="Z65" s="411"/>
      <c r="AA65" s="411"/>
      <c r="AB65" s="411"/>
      <c r="AC65" s="411"/>
      <c r="AD65" s="411"/>
      <c r="AE65" s="411"/>
      <c r="AF65" s="411"/>
      <c r="AG65" s="411"/>
      <c r="AH65" s="411"/>
    </row>
    <row r="66" ht="15.75" customHeight="1">
      <c r="A66" s="411"/>
      <c r="B66" s="411"/>
      <c r="C66" s="454"/>
      <c r="D66" s="411"/>
      <c r="E66" s="454"/>
      <c r="F66" s="454"/>
      <c r="G66" s="454"/>
      <c r="H66" s="411"/>
      <c r="I66" s="454"/>
      <c r="J66" s="411"/>
      <c r="K66" s="454"/>
      <c r="L66" s="411"/>
      <c r="M66" s="454"/>
      <c r="N66" s="411"/>
      <c r="O66" s="456"/>
      <c r="P66" s="455"/>
      <c r="Q66" s="411"/>
      <c r="R66" s="411"/>
      <c r="S66" s="411"/>
      <c r="T66" s="411"/>
      <c r="U66" s="411"/>
      <c r="V66" s="411"/>
      <c r="W66" s="411"/>
      <c r="X66" s="411"/>
      <c r="Y66" s="411"/>
      <c r="Z66" s="411"/>
      <c r="AA66" s="411"/>
      <c r="AB66" s="411"/>
      <c r="AC66" s="411"/>
      <c r="AD66" s="411"/>
      <c r="AE66" s="411"/>
      <c r="AF66" s="411"/>
      <c r="AG66" s="411"/>
      <c r="AH66" s="411"/>
    </row>
    <row r="67" ht="15.75" customHeight="1">
      <c r="A67" s="411"/>
      <c r="B67" s="411"/>
      <c r="C67" s="454"/>
      <c r="D67" s="411"/>
      <c r="E67" s="454"/>
      <c r="F67" s="454"/>
      <c r="G67" s="454"/>
      <c r="H67" s="411"/>
      <c r="I67" s="454"/>
      <c r="J67" s="411"/>
      <c r="K67" s="454"/>
      <c r="L67" s="411"/>
      <c r="M67" s="454"/>
      <c r="N67" s="411"/>
      <c r="O67" s="456"/>
      <c r="P67" s="455"/>
      <c r="Q67" s="411"/>
      <c r="R67" s="411"/>
      <c r="S67" s="411"/>
      <c r="T67" s="411"/>
      <c r="U67" s="411"/>
      <c r="V67" s="411"/>
      <c r="W67" s="411"/>
      <c r="X67" s="411"/>
      <c r="Y67" s="411"/>
      <c r="Z67" s="411"/>
      <c r="AA67" s="411"/>
      <c r="AB67" s="411"/>
      <c r="AC67" s="411"/>
      <c r="AD67" s="411"/>
      <c r="AE67" s="411"/>
      <c r="AF67" s="411"/>
      <c r="AG67" s="411"/>
      <c r="AH67" s="411"/>
    </row>
    <row r="68" ht="15.75" customHeight="1">
      <c r="A68" s="411"/>
      <c r="B68" s="411"/>
      <c r="C68" s="454"/>
      <c r="D68" s="411"/>
      <c r="E68" s="454"/>
      <c r="F68" s="454"/>
      <c r="G68" s="454"/>
      <c r="H68" s="411"/>
      <c r="I68" s="454"/>
      <c r="J68" s="411"/>
      <c r="K68" s="454"/>
      <c r="L68" s="411"/>
      <c r="M68" s="454"/>
      <c r="N68" s="411"/>
      <c r="O68" s="456"/>
      <c r="P68" s="455"/>
      <c r="Q68" s="411"/>
      <c r="R68" s="411"/>
      <c r="S68" s="411"/>
      <c r="T68" s="411"/>
      <c r="U68" s="411"/>
      <c r="V68" s="411"/>
      <c r="W68" s="411"/>
      <c r="X68" s="411"/>
      <c r="Y68" s="411"/>
      <c r="Z68" s="411"/>
      <c r="AA68" s="411"/>
      <c r="AB68" s="411"/>
      <c r="AC68" s="411"/>
      <c r="AD68" s="411"/>
      <c r="AE68" s="411"/>
      <c r="AF68" s="411"/>
      <c r="AG68" s="411"/>
      <c r="AH68" s="411"/>
    </row>
    <row r="69" ht="15.75" customHeight="1">
      <c r="A69" s="411"/>
      <c r="B69" s="411"/>
      <c r="C69" s="454"/>
      <c r="D69" s="411"/>
      <c r="E69" s="454"/>
      <c r="F69" s="454"/>
      <c r="G69" s="454"/>
      <c r="H69" s="411"/>
      <c r="I69" s="454"/>
      <c r="J69" s="411"/>
      <c r="K69" s="454"/>
      <c r="L69" s="411"/>
      <c r="M69" s="454"/>
      <c r="N69" s="411"/>
      <c r="O69" s="456"/>
      <c r="P69" s="455"/>
      <c r="Q69" s="411"/>
      <c r="R69" s="411"/>
      <c r="S69" s="411"/>
      <c r="T69" s="411"/>
      <c r="U69" s="411"/>
      <c r="V69" s="411"/>
      <c r="W69" s="411"/>
      <c r="X69" s="411"/>
      <c r="Y69" s="411"/>
      <c r="Z69" s="411"/>
      <c r="AA69" s="411"/>
      <c r="AB69" s="411"/>
      <c r="AC69" s="411"/>
      <c r="AD69" s="411"/>
      <c r="AE69" s="411"/>
      <c r="AF69" s="411"/>
      <c r="AG69" s="411"/>
      <c r="AH69" s="411"/>
    </row>
    <row r="70" ht="15.75" customHeight="1">
      <c r="A70" s="411"/>
      <c r="B70" s="411"/>
      <c r="C70" s="454"/>
      <c r="D70" s="411"/>
      <c r="E70" s="454"/>
      <c r="F70" s="454"/>
      <c r="G70" s="454"/>
      <c r="H70" s="411"/>
      <c r="I70" s="454"/>
      <c r="J70" s="411"/>
      <c r="K70" s="454"/>
      <c r="L70" s="411"/>
      <c r="M70" s="454"/>
      <c r="N70" s="411"/>
      <c r="O70" s="456"/>
      <c r="P70" s="455"/>
      <c r="Q70" s="411"/>
      <c r="R70" s="411"/>
      <c r="S70" s="411"/>
      <c r="T70" s="411"/>
      <c r="U70" s="411"/>
      <c r="V70" s="411"/>
      <c r="W70" s="411"/>
      <c r="X70" s="411"/>
      <c r="Y70" s="411"/>
      <c r="Z70" s="411"/>
      <c r="AA70" s="411"/>
      <c r="AB70" s="411"/>
      <c r="AC70" s="411"/>
      <c r="AD70" s="411"/>
      <c r="AE70" s="411"/>
      <c r="AF70" s="411"/>
      <c r="AG70" s="411"/>
      <c r="AH70" s="411"/>
    </row>
    <row r="71" ht="15.75" customHeight="1">
      <c r="A71" s="411"/>
      <c r="B71" s="411"/>
      <c r="C71" s="454"/>
      <c r="D71" s="411"/>
      <c r="E71" s="454"/>
      <c r="F71" s="454"/>
      <c r="G71" s="454"/>
      <c r="H71" s="411"/>
      <c r="I71" s="454"/>
      <c r="J71" s="411"/>
      <c r="K71" s="454"/>
      <c r="L71" s="411"/>
      <c r="M71" s="454"/>
      <c r="N71" s="411"/>
      <c r="O71" s="456"/>
      <c r="P71" s="455"/>
      <c r="Q71" s="411"/>
      <c r="R71" s="411"/>
      <c r="S71" s="411"/>
      <c r="T71" s="411"/>
      <c r="U71" s="411"/>
      <c r="V71" s="411"/>
      <c r="W71" s="411"/>
      <c r="X71" s="411"/>
      <c r="Y71" s="411"/>
      <c r="Z71" s="411"/>
      <c r="AA71" s="411"/>
      <c r="AB71" s="411"/>
      <c r="AC71" s="411"/>
      <c r="AD71" s="411"/>
      <c r="AE71" s="411"/>
      <c r="AF71" s="411"/>
      <c r="AG71" s="411"/>
      <c r="AH71" s="411"/>
    </row>
    <row r="72" ht="15.75" customHeight="1">
      <c r="A72" s="411"/>
      <c r="B72" s="411"/>
      <c r="C72" s="454"/>
      <c r="D72" s="411"/>
      <c r="E72" s="454"/>
      <c r="F72" s="454"/>
      <c r="G72" s="454"/>
      <c r="H72" s="411"/>
      <c r="I72" s="454"/>
      <c r="J72" s="411"/>
      <c r="K72" s="454"/>
      <c r="L72" s="411"/>
      <c r="M72" s="454"/>
      <c r="N72" s="411"/>
      <c r="O72" s="456"/>
      <c r="P72" s="455"/>
      <c r="Q72" s="411"/>
      <c r="R72" s="411"/>
      <c r="S72" s="411"/>
      <c r="T72" s="411"/>
      <c r="U72" s="411"/>
      <c r="V72" s="411"/>
      <c r="W72" s="411"/>
      <c r="X72" s="411"/>
      <c r="Y72" s="411"/>
      <c r="Z72" s="411"/>
      <c r="AA72" s="411"/>
      <c r="AB72" s="411"/>
      <c r="AC72" s="411"/>
      <c r="AD72" s="411"/>
      <c r="AE72" s="411"/>
      <c r="AF72" s="411"/>
      <c r="AG72" s="411"/>
      <c r="AH72" s="411"/>
    </row>
    <row r="73" ht="15.75" customHeight="1">
      <c r="A73" s="411"/>
      <c r="B73" s="411"/>
      <c r="C73" s="454"/>
      <c r="D73" s="411"/>
      <c r="E73" s="454"/>
      <c r="F73" s="454"/>
      <c r="G73" s="454"/>
      <c r="H73" s="411"/>
      <c r="I73" s="454"/>
      <c r="J73" s="411"/>
      <c r="K73" s="454"/>
      <c r="L73" s="411"/>
      <c r="M73" s="454"/>
      <c r="N73" s="411"/>
      <c r="O73" s="456"/>
      <c r="P73" s="455"/>
      <c r="Q73" s="411"/>
      <c r="R73" s="411"/>
      <c r="S73" s="411"/>
      <c r="T73" s="411"/>
      <c r="U73" s="411"/>
      <c r="V73" s="411"/>
      <c r="W73" s="411"/>
      <c r="X73" s="411"/>
      <c r="Y73" s="411"/>
      <c r="Z73" s="411"/>
      <c r="AA73" s="411"/>
      <c r="AB73" s="411"/>
      <c r="AC73" s="411"/>
      <c r="AD73" s="411"/>
      <c r="AE73" s="411"/>
      <c r="AF73" s="411"/>
      <c r="AG73" s="411"/>
      <c r="AH73" s="411"/>
    </row>
    <row r="74" ht="15.75" customHeight="1">
      <c r="A74" s="411"/>
      <c r="B74" s="411"/>
      <c r="C74" s="454"/>
      <c r="D74" s="411"/>
      <c r="E74" s="454"/>
      <c r="F74" s="454"/>
      <c r="G74" s="454"/>
      <c r="H74" s="411"/>
      <c r="I74" s="454"/>
      <c r="J74" s="411"/>
      <c r="K74" s="454"/>
      <c r="L74" s="411"/>
      <c r="M74" s="454"/>
      <c r="N74" s="411"/>
      <c r="O74" s="456"/>
      <c r="P74" s="455"/>
      <c r="Q74" s="411"/>
      <c r="R74" s="411"/>
      <c r="S74" s="411"/>
      <c r="T74" s="411"/>
      <c r="U74" s="411"/>
      <c r="V74" s="411"/>
      <c r="W74" s="411"/>
      <c r="X74" s="411"/>
      <c r="Y74" s="411"/>
      <c r="Z74" s="411"/>
      <c r="AA74" s="411"/>
      <c r="AB74" s="411"/>
      <c r="AC74" s="411"/>
      <c r="AD74" s="411"/>
      <c r="AE74" s="411"/>
      <c r="AF74" s="411"/>
      <c r="AG74" s="411"/>
      <c r="AH74" s="411"/>
    </row>
    <row r="75" ht="15.75" customHeight="1">
      <c r="A75" s="411"/>
      <c r="B75" s="411"/>
      <c r="C75" s="454"/>
      <c r="D75" s="411"/>
      <c r="E75" s="454"/>
      <c r="F75" s="454"/>
      <c r="G75" s="454"/>
      <c r="H75" s="411"/>
      <c r="I75" s="454"/>
      <c r="J75" s="411"/>
      <c r="K75" s="454"/>
      <c r="L75" s="411"/>
      <c r="M75" s="454"/>
      <c r="N75" s="411"/>
      <c r="O75" s="456"/>
      <c r="P75" s="455"/>
      <c r="Q75" s="411"/>
      <c r="R75" s="411"/>
      <c r="S75" s="411"/>
      <c r="T75" s="411"/>
      <c r="U75" s="411"/>
      <c r="V75" s="411"/>
      <c r="W75" s="411"/>
      <c r="X75" s="411"/>
      <c r="Y75" s="411"/>
      <c r="Z75" s="411"/>
      <c r="AA75" s="411"/>
      <c r="AB75" s="411"/>
      <c r="AC75" s="411"/>
      <c r="AD75" s="411"/>
      <c r="AE75" s="411"/>
      <c r="AF75" s="411"/>
      <c r="AG75" s="411"/>
      <c r="AH75" s="411"/>
    </row>
    <row r="76" ht="15.75" customHeight="1">
      <c r="A76" s="411"/>
      <c r="B76" s="411"/>
      <c r="C76" s="454"/>
      <c r="D76" s="411"/>
      <c r="E76" s="454"/>
      <c r="F76" s="454"/>
      <c r="G76" s="454"/>
      <c r="H76" s="411"/>
      <c r="I76" s="454"/>
      <c r="J76" s="411"/>
      <c r="K76" s="454"/>
      <c r="L76" s="411"/>
      <c r="M76" s="454"/>
      <c r="N76" s="411"/>
      <c r="O76" s="456"/>
      <c r="P76" s="455"/>
      <c r="Q76" s="411"/>
      <c r="R76" s="411"/>
      <c r="S76" s="411"/>
      <c r="T76" s="411"/>
      <c r="U76" s="411"/>
      <c r="V76" s="411"/>
      <c r="W76" s="411"/>
      <c r="X76" s="411"/>
      <c r="Y76" s="411"/>
      <c r="Z76" s="411"/>
      <c r="AA76" s="411"/>
      <c r="AB76" s="411"/>
      <c r="AC76" s="411"/>
      <c r="AD76" s="411"/>
      <c r="AE76" s="411"/>
      <c r="AF76" s="411"/>
      <c r="AG76" s="411"/>
      <c r="AH76" s="411"/>
    </row>
    <row r="77" ht="15.75" customHeight="1">
      <c r="A77" s="411"/>
      <c r="B77" s="411"/>
      <c r="C77" s="454"/>
      <c r="D77" s="411"/>
      <c r="E77" s="454"/>
      <c r="F77" s="454"/>
      <c r="G77" s="454"/>
      <c r="H77" s="411"/>
      <c r="I77" s="454"/>
      <c r="J77" s="411"/>
      <c r="K77" s="454"/>
      <c r="L77" s="411"/>
      <c r="M77" s="454"/>
      <c r="N77" s="411"/>
      <c r="O77" s="456"/>
      <c r="P77" s="455"/>
      <c r="Q77" s="411"/>
      <c r="R77" s="411"/>
      <c r="S77" s="411"/>
      <c r="T77" s="411"/>
      <c r="U77" s="411"/>
      <c r="V77" s="411"/>
      <c r="W77" s="411"/>
      <c r="X77" s="411"/>
      <c r="Y77" s="411"/>
      <c r="Z77" s="411"/>
      <c r="AA77" s="411"/>
      <c r="AB77" s="411"/>
      <c r="AC77" s="411"/>
      <c r="AD77" s="411"/>
      <c r="AE77" s="411"/>
      <c r="AF77" s="411"/>
      <c r="AG77" s="411"/>
      <c r="AH77" s="411"/>
    </row>
    <row r="78" ht="15.75" customHeight="1">
      <c r="A78" s="411"/>
      <c r="B78" s="411"/>
      <c r="C78" s="454"/>
      <c r="D78" s="411"/>
      <c r="E78" s="454"/>
      <c r="F78" s="454"/>
      <c r="G78" s="454"/>
      <c r="H78" s="411"/>
      <c r="I78" s="454"/>
      <c r="J78" s="411"/>
      <c r="K78" s="454"/>
      <c r="L78" s="411"/>
      <c r="M78" s="454"/>
      <c r="N78" s="411"/>
      <c r="O78" s="456"/>
      <c r="P78" s="455"/>
      <c r="Q78" s="411"/>
      <c r="R78" s="411"/>
      <c r="S78" s="411"/>
      <c r="T78" s="411"/>
      <c r="U78" s="411"/>
      <c r="V78" s="411"/>
      <c r="W78" s="411"/>
      <c r="X78" s="411"/>
      <c r="Y78" s="411"/>
      <c r="Z78" s="411"/>
      <c r="AA78" s="411"/>
      <c r="AB78" s="411"/>
      <c r="AC78" s="411"/>
      <c r="AD78" s="411"/>
      <c r="AE78" s="411"/>
      <c r="AF78" s="411"/>
      <c r="AG78" s="411"/>
      <c r="AH78" s="411"/>
    </row>
    <row r="79" ht="15.75" customHeight="1">
      <c r="A79" s="411"/>
      <c r="B79" s="411"/>
      <c r="C79" s="454"/>
      <c r="D79" s="411"/>
      <c r="E79" s="454"/>
      <c r="F79" s="454"/>
      <c r="G79" s="454"/>
      <c r="H79" s="411"/>
      <c r="I79" s="454"/>
      <c r="J79" s="411"/>
      <c r="K79" s="454"/>
      <c r="L79" s="411"/>
      <c r="M79" s="454"/>
      <c r="N79" s="411"/>
      <c r="O79" s="456"/>
      <c r="P79" s="455"/>
      <c r="Q79" s="411"/>
      <c r="R79" s="411"/>
      <c r="S79" s="411"/>
      <c r="T79" s="411"/>
      <c r="U79" s="411"/>
      <c r="V79" s="411"/>
      <c r="W79" s="411"/>
      <c r="X79" s="411"/>
      <c r="Y79" s="411"/>
      <c r="Z79" s="411"/>
      <c r="AA79" s="411"/>
      <c r="AB79" s="411"/>
      <c r="AC79" s="411"/>
      <c r="AD79" s="411"/>
      <c r="AE79" s="411"/>
      <c r="AF79" s="411"/>
      <c r="AG79" s="411"/>
      <c r="AH79" s="411"/>
    </row>
    <row r="80" ht="15.75" customHeight="1">
      <c r="A80" s="411"/>
      <c r="B80" s="411"/>
      <c r="C80" s="454"/>
      <c r="D80" s="411"/>
      <c r="E80" s="454"/>
      <c r="F80" s="454"/>
      <c r="G80" s="454"/>
      <c r="H80" s="411"/>
      <c r="I80" s="454"/>
      <c r="J80" s="411"/>
      <c r="K80" s="454"/>
      <c r="L80" s="411"/>
      <c r="M80" s="454"/>
      <c r="N80" s="411"/>
      <c r="O80" s="456"/>
      <c r="P80" s="455"/>
      <c r="Q80" s="411"/>
      <c r="R80" s="411"/>
      <c r="S80" s="411"/>
      <c r="T80" s="411"/>
      <c r="U80" s="411"/>
      <c r="V80" s="411"/>
      <c r="W80" s="411"/>
      <c r="X80" s="411"/>
      <c r="Y80" s="411"/>
      <c r="Z80" s="411"/>
      <c r="AA80" s="411"/>
      <c r="AB80" s="411"/>
      <c r="AC80" s="411"/>
      <c r="AD80" s="411"/>
      <c r="AE80" s="411"/>
      <c r="AF80" s="411"/>
      <c r="AG80" s="411"/>
      <c r="AH80" s="411"/>
    </row>
    <row r="81" ht="15.75" customHeight="1">
      <c r="A81" s="411"/>
      <c r="B81" s="411"/>
      <c r="C81" s="454"/>
      <c r="D81" s="411"/>
      <c r="E81" s="454"/>
      <c r="F81" s="454"/>
      <c r="G81" s="454"/>
      <c r="H81" s="411"/>
      <c r="I81" s="454"/>
      <c r="J81" s="411"/>
      <c r="K81" s="454"/>
      <c r="L81" s="411"/>
      <c r="M81" s="454"/>
      <c r="N81" s="411"/>
      <c r="O81" s="456"/>
      <c r="P81" s="455"/>
      <c r="Q81" s="411"/>
      <c r="R81" s="411"/>
      <c r="S81" s="411"/>
      <c r="T81" s="411"/>
      <c r="U81" s="411"/>
      <c r="V81" s="411"/>
      <c r="W81" s="411"/>
      <c r="X81" s="411"/>
      <c r="Y81" s="411"/>
      <c r="Z81" s="411"/>
      <c r="AA81" s="411"/>
      <c r="AB81" s="411"/>
      <c r="AC81" s="411"/>
      <c r="AD81" s="411"/>
      <c r="AE81" s="411"/>
      <c r="AF81" s="411"/>
      <c r="AG81" s="411"/>
      <c r="AH81" s="411"/>
    </row>
    <row r="82" ht="15.75" customHeight="1">
      <c r="A82" s="411"/>
      <c r="B82" s="411"/>
      <c r="C82" s="454"/>
      <c r="D82" s="411"/>
      <c r="E82" s="454"/>
      <c r="F82" s="454"/>
      <c r="G82" s="454"/>
      <c r="H82" s="411"/>
      <c r="I82" s="454"/>
      <c r="J82" s="411"/>
      <c r="K82" s="454"/>
      <c r="L82" s="411"/>
      <c r="M82" s="454"/>
      <c r="N82" s="411"/>
      <c r="O82" s="456"/>
      <c r="P82" s="455"/>
      <c r="Q82" s="411"/>
      <c r="R82" s="411"/>
      <c r="S82" s="411"/>
      <c r="T82" s="411"/>
      <c r="U82" s="411"/>
      <c r="V82" s="411"/>
      <c r="W82" s="411"/>
      <c r="X82" s="411"/>
      <c r="Y82" s="411"/>
      <c r="Z82" s="411"/>
      <c r="AA82" s="411"/>
      <c r="AB82" s="411"/>
      <c r="AC82" s="411"/>
      <c r="AD82" s="411"/>
      <c r="AE82" s="411"/>
      <c r="AF82" s="411"/>
      <c r="AG82" s="411"/>
      <c r="AH82" s="411"/>
    </row>
    <row r="83" ht="15.75" customHeight="1">
      <c r="A83" s="411"/>
      <c r="B83" s="411"/>
      <c r="C83" s="454"/>
      <c r="D83" s="411"/>
      <c r="E83" s="454"/>
      <c r="F83" s="454"/>
      <c r="G83" s="454"/>
      <c r="H83" s="411"/>
      <c r="I83" s="454"/>
      <c r="J83" s="411"/>
      <c r="K83" s="454"/>
      <c r="L83" s="411"/>
      <c r="M83" s="454"/>
      <c r="N83" s="411"/>
      <c r="O83" s="456"/>
      <c r="P83" s="455"/>
      <c r="Q83" s="411"/>
      <c r="R83" s="411"/>
      <c r="S83" s="411"/>
      <c r="T83" s="411"/>
      <c r="U83" s="411"/>
      <c r="V83" s="411"/>
      <c r="W83" s="411"/>
      <c r="X83" s="411"/>
      <c r="Y83" s="411"/>
      <c r="Z83" s="411"/>
      <c r="AA83" s="411"/>
      <c r="AB83" s="411"/>
      <c r="AC83" s="411"/>
      <c r="AD83" s="411"/>
      <c r="AE83" s="411"/>
      <c r="AF83" s="411"/>
      <c r="AG83" s="411"/>
      <c r="AH83" s="411"/>
    </row>
    <row r="84" ht="15.75" customHeight="1">
      <c r="A84" s="411"/>
      <c r="B84" s="411"/>
      <c r="C84" s="454"/>
      <c r="D84" s="411"/>
      <c r="E84" s="454"/>
      <c r="F84" s="454"/>
      <c r="G84" s="454"/>
      <c r="H84" s="411"/>
      <c r="I84" s="454"/>
      <c r="J84" s="411"/>
      <c r="K84" s="454"/>
      <c r="L84" s="411"/>
      <c r="M84" s="454"/>
      <c r="N84" s="411"/>
      <c r="O84" s="456"/>
      <c r="P84" s="455"/>
      <c r="Q84" s="411"/>
      <c r="R84" s="411"/>
      <c r="S84" s="411"/>
      <c r="T84" s="411"/>
      <c r="U84" s="411"/>
      <c r="V84" s="411"/>
      <c r="W84" s="411"/>
      <c r="X84" s="411"/>
      <c r="Y84" s="411"/>
      <c r="Z84" s="411"/>
      <c r="AA84" s="411"/>
      <c r="AB84" s="411"/>
      <c r="AC84" s="411"/>
      <c r="AD84" s="411"/>
      <c r="AE84" s="411"/>
      <c r="AF84" s="411"/>
      <c r="AG84" s="411"/>
      <c r="AH84" s="411"/>
    </row>
    <row r="85" ht="15.75" customHeight="1">
      <c r="A85" s="411"/>
      <c r="B85" s="411"/>
      <c r="C85" s="454"/>
      <c r="D85" s="411"/>
      <c r="E85" s="454"/>
      <c r="F85" s="454"/>
      <c r="G85" s="454"/>
      <c r="H85" s="411"/>
      <c r="I85" s="454"/>
      <c r="J85" s="411"/>
      <c r="K85" s="454"/>
      <c r="L85" s="411"/>
      <c r="M85" s="454"/>
      <c r="N85" s="411"/>
      <c r="O85" s="456"/>
      <c r="P85" s="455"/>
      <c r="Q85" s="411"/>
      <c r="R85" s="411"/>
      <c r="S85" s="411"/>
      <c r="T85" s="411"/>
      <c r="U85" s="411"/>
      <c r="V85" s="411"/>
      <c r="W85" s="411"/>
      <c r="X85" s="411"/>
      <c r="Y85" s="411"/>
      <c r="Z85" s="411"/>
      <c r="AA85" s="411"/>
      <c r="AB85" s="411"/>
      <c r="AC85" s="411"/>
      <c r="AD85" s="411"/>
      <c r="AE85" s="411"/>
      <c r="AF85" s="411"/>
      <c r="AG85" s="411"/>
      <c r="AH85" s="411"/>
    </row>
    <row r="86" ht="15.75" customHeight="1">
      <c r="A86" s="411"/>
      <c r="B86" s="411"/>
      <c r="C86" s="454"/>
      <c r="D86" s="411"/>
      <c r="E86" s="454"/>
      <c r="F86" s="454"/>
      <c r="G86" s="454"/>
      <c r="H86" s="411"/>
      <c r="I86" s="454"/>
      <c r="J86" s="411"/>
      <c r="K86" s="454"/>
      <c r="L86" s="411"/>
      <c r="M86" s="454"/>
      <c r="N86" s="411"/>
      <c r="O86" s="456"/>
      <c r="P86" s="455"/>
      <c r="Q86" s="411"/>
      <c r="R86" s="411"/>
      <c r="S86" s="411"/>
      <c r="T86" s="411"/>
      <c r="U86" s="411"/>
      <c r="V86" s="411"/>
      <c r="W86" s="411"/>
      <c r="X86" s="411"/>
      <c r="Y86" s="411"/>
      <c r="Z86" s="411"/>
      <c r="AA86" s="411"/>
      <c r="AB86" s="411"/>
      <c r="AC86" s="411"/>
      <c r="AD86" s="411"/>
      <c r="AE86" s="411"/>
      <c r="AF86" s="411"/>
      <c r="AG86" s="411"/>
      <c r="AH86" s="411"/>
    </row>
    <row r="87" ht="15.75" customHeight="1">
      <c r="A87" s="411"/>
      <c r="B87" s="411"/>
      <c r="C87" s="454"/>
      <c r="D87" s="411"/>
      <c r="E87" s="454"/>
      <c r="F87" s="454"/>
      <c r="G87" s="454"/>
      <c r="H87" s="411"/>
      <c r="I87" s="454"/>
      <c r="J87" s="411"/>
      <c r="K87" s="454"/>
      <c r="L87" s="411"/>
      <c r="M87" s="454"/>
      <c r="N87" s="411"/>
      <c r="O87" s="456"/>
      <c r="P87" s="455"/>
      <c r="Q87" s="411"/>
      <c r="R87" s="411"/>
      <c r="S87" s="411"/>
      <c r="T87" s="411"/>
      <c r="U87" s="411"/>
      <c r="V87" s="411"/>
      <c r="W87" s="411"/>
      <c r="X87" s="411"/>
      <c r="Y87" s="411"/>
      <c r="Z87" s="411"/>
      <c r="AA87" s="411"/>
      <c r="AB87" s="411"/>
      <c r="AC87" s="411"/>
      <c r="AD87" s="411"/>
      <c r="AE87" s="411"/>
      <c r="AF87" s="411"/>
      <c r="AG87" s="411"/>
      <c r="AH87" s="411"/>
    </row>
    <row r="88" ht="15.75" customHeight="1">
      <c r="A88" s="411"/>
      <c r="B88" s="411"/>
      <c r="C88" s="454"/>
      <c r="D88" s="411"/>
      <c r="E88" s="454"/>
      <c r="F88" s="454"/>
      <c r="G88" s="454"/>
      <c r="H88" s="411"/>
      <c r="I88" s="454"/>
      <c r="J88" s="411"/>
      <c r="K88" s="454"/>
      <c r="L88" s="411"/>
      <c r="M88" s="454"/>
      <c r="N88" s="411"/>
      <c r="O88" s="456"/>
      <c r="P88" s="455"/>
      <c r="Q88" s="411"/>
      <c r="R88" s="411"/>
      <c r="S88" s="411"/>
      <c r="T88" s="411"/>
      <c r="U88" s="411"/>
      <c r="V88" s="411"/>
      <c r="W88" s="411"/>
      <c r="X88" s="411"/>
      <c r="Y88" s="411"/>
      <c r="Z88" s="411"/>
      <c r="AA88" s="411"/>
      <c r="AB88" s="411"/>
      <c r="AC88" s="411"/>
      <c r="AD88" s="411"/>
      <c r="AE88" s="411"/>
      <c r="AF88" s="411"/>
      <c r="AG88" s="411"/>
      <c r="AH88" s="411"/>
    </row>
    <row r="89" ht="15.75" customHeight="1">
      <c r="A89" s="411"/>
      <c r="B89" s="411"/>
      <c r="C89" s="454"/>
      <c r="D89" s="411"/>
      <c r="E89" s="454"/>
      <c r="F89" s="454"/>
      <c r="G89" s="454"/>
      <c r="H89" s="411"/>
      <c r="I89" s="454"/>
      <c r="J89" s="411"/>
      <c r="K89" s="454"/>
      <c r="L89" s="411"/>
      <c r="M89" s="454"/>
      <c r="N89" s="411"/>
      <c r="O89" s="456"/>
      <c r="P89" s="455"/>
      <c r="Q89" s="411"/>
      <c r="R89" s="411"/>
      <c r="S89" s="411"/>
      <c r="T89" s="411"/>
      <c r="U89" s="411"/>
      <c r="V89" s="411"/>
      <c r="W89" s="411"/>
      <c r="X89" s="411"/>
      <c r="Y89" s="411"/>
      <c r="Z89" s="411"/>
      <c r="AA89" s="411"/>
      <c r="AB89" s="411"/>
      <c r="AC89" s="411"/>
      <c r="AD89" s="411"/>
      <c r="AE89" s="411"/>
      <c r="AF89" s="411"/>
      <c r="AG89" s="411"/>
      <c r="AH89" s="411"/>
    </row>
    <row r="90" ht="15.75" customHeight="1">
      <c r="A90" s="411"/>
      <c r="B90" s="411"/>
      <c r="C90" s="454"/>
      <c r="D90" s="411"/>
      <c r="E90" s="454"/>
      <c r="F90" s="454"/>
      <c r="G90" s="454"/>
      <c r="H90" s="411"/>
      <c r="I90" s="454"/>
      <c r="J90" s="411"/>
      <c r="K90" s="454"/>
      <c r="L90" s="411"/>
      <c r="M90" s="454"/>
      <c r="N90" s="411"/>
      <c r="O90" s="456"/>
      <c r="P90" s="455"/>
      <c r="Q90" s="411"/>
      <c r="R90" s="411"/>
      <c r="S90" s="411"/>
      <c r="T90" s="411"/>
      <c r="U90" s="411"/>
      <c r="V90" s="411"/>
      <c r="W90" s="411"/>
      <c r="X90" s="411"/>
      <c r="Y90" s="411"/>
      <c r="Z90" s="411"/>
      <c r="AA90" s="411"/>
      <c r="AB90" s="411"/>
      <c r="AC90" s="411"/>
      <c r="AD90" s="411"/>
      <c r="AE90" s="411"/>
      <c r="AF90" s="411"/>
      <c r="AG90" s="411"/>
      <c r="AH90" s="411"/>
    </row>
    <row r="91" ht="15.75" customHeight="1">
      <c r="A91" s="411"/>
      <c r="B91" s="411"/>
      <c r="C91" s="454"/>
      <c r="D91" s="411"/>
      <c r="E91" s="454"/>
      <c r="F91" s="454"/>
      <c r="G91" s="454"/>
      <c r="H91" s="411"/>
      <c r="I91" s="454"/>
      <c r="J91" s="411"/>
      <c r="K91" s="454"/>
      <c r="L91" s="411"/>
      <c r="M91" s="454"/>
      <c r="N91" s="411"/>
      <c r="O91" s="456"/>
      <c r="P91" s="455"/>
      <c r="Q91" s="411"/>
      <c r="R91" s="411"/>
      <c r="S91" s="411"/>
      <c r="T91" s="411"/>
      <c r="U91" s="411"/>
      <c r="V91" s="411"/>
      <c r="W91" s="411"/>
      <c r="X91" s="411"/>
      <c r="Y91" s="411"/>
      <c r="Z91" s="411"/>
      <c r="AA91" s="411"/>
      <c r="AB91" s="411"/>
      <c r="AC91" s="411"/>
      <c r="AD91" s="411"/>
      <c r="AE91" s="411"/>
      <c r="AF91" s="411"/>
      <c r="AG91" s="411"/>
      <c r="AH91" s="411"/>
    </row>
    <row r="92" ht="15.75" customHeight="1">
      <c r="A92" s="411"/>
      <c r="B92" s="411"/>
      <c r="C92" s="454"/>
      <c r="D92" s="411"/>
      <c r="E92" s="454"/>
      <c r="F92" s="454"/>
      <c r="G92" s="454"/>
      <c r="H92" s="411"/>
      <c r="I92" s="454"/>
      <c r="J92" s="411"/>
      <c r="K92" s="454"/>
      <c r="L92" s="411"/>
      <c r="M92" s="454"/>
      <c r="N92" s="411"/>
      <c r="O92" s="456"/>
      <c r="P92" s="455"/>
      <c r="Q92" s="411"/>
      <c r="R92" s="411"/>
      <c r="S92" s="411"/>
      <c r="T92" s="411"/>
      <c r="U92" s="411"/>
      <c r="V92" s="411"/>
      <c r="W92" s="411"/>
      <c r="X92" s="411"/>
      <c r="Y92" s="411"/>
      <c r="Z92" s="411"/>
      <c r="AA92" s="411"/>
      <c r="AB92" s="411"/>
      <c r="AC92" s="411"/>
      <c r="AD92" s="411"/>
      <c r="AE92" s="411"/>
      <c r="AF92" s="411"/>
      <c r="AG92" s="411"/>
      <c r="AH92" s="411"/>
    </row>
    <row r="93" ht="15.75" customHeight="1">
      <c r="A93" s="411"/>
      <c r="B93" s="411"/>
      <c r="C93" s="454"/>
      <c r="D93" s="411"/>
      <c r="E93" s="454"/>
      <c r="F93" s="454"/>
      <c r="G93" s="454"/>
      <c r="H93" s="411"/>
      <c r="I93" s="454"/>
      <c r="J93" s="411"/>
      <c r="K93" s="454"/>
      <c r="L93" s="411"/>
      <c r="M93" s="454"/>
      <c r="N93" s="411"/>
      <c r="O93" s="456"/>
      <c r="P93" s="455"/>
      <c r="Q93" s="411"/>
      <c r="R93" s="411"/>
      <c r="S93" s="411"/>
      <c r="T93" s="411"/>
      <c r="U93" s="411"/>
      <c r="V93" s="411"/>
      <c r="W93" s="411"/>
      <c r="X93" s="411"/>
      <c r="Y93" s="411"/>
      <c r="Z93" s="411"/>
      <c r="AA93" s="411"/>
      <c r="AB93" s="411"/>
      <c r="AC93" s="411"/>
      <c r="AD93" s="411"/>
      <c r="AE93" s="411"/>
      <c r="AF93" s="411"/>
      <c r="AG93" s="411"/>
      <c r="AH93" s="411"/>
    </row>
    <row r="94" ht="15.75" customHeight="1">
      <c r="A94" s="411"/>
      <c r="B94" s="411"/>
      <c r="C94" s="454"/>
      <c r="D94" s="411"/>
      <c r="E94" s="454"/>
      <c r="F94" s="454"/>
      <c r="G94" s="454"/>
      <c r="H94" s="411"/>
      <c r="I94" s="454"/>
      <c r="J94" s="411"/>
      <c r="K94" s="454"/>
      <c r="L94" s="411"/>
      <c r="M94" s="454"/>
      <c r="N94" s="411"/>
      <c r="O94" s="456"/>
      <c r="P94" s="455"/>
      <c r="Q94" s="411"/>
      <c r="R94" s="411"/>
      <c r="S94" s="411"/>
      <c r="T94" s="411"/>
      <c r="U94" s="411"/>
      <c r="V94" s="411"/>
      <c r="W94" s="411"/>
      <c r="X94" s="411"/>
      <c r="Y94" s="411"/>
      <c r="Z94" s="411"/>
      <c r="AA94" s="411"/>
      <c r="AB94" s="411"/>
      <c r="AC94" s="411"/>
      <c r="AD94" s="411"/>
      <c r="AE94" s="411"/>
      <c r="AF94" s="411"/>
      <c r="AG94" s="411"/>
      <c r="AH94" s="411"/>
    </row>
    <row r="95" ht="15.75" customHeight="1">
      <c r="A95" s="411"/>
      <c r="B95" s="411"/>
      <c r="C95" s="454"/>
      <c r="D95" s="411"/>
      <c r="E95" s="454"/>
      <c r="F95" s="454"/>
      <c r="G95" s="454"/>
      <c r="H95" s="411"/>
      <c r="I95" s="454"/>
      <c r="J95" s="411"/>
      <c r="K95" s="454"/>
      <c r="L95" s="411"/>
      <c r="M95" s="454"/>
      <c r="N95" s="411"/>
      <c r="O95" s="456"/>
      <c r="P95" s="455"/>
      <c r="Q95" s="411"/>
      <c r="R95" s="411"/>
      <c r="S95" s="411"/>
      <c r="T95" s="411"/>
      <c r="U95" s="411"/>
      <c r="V95" s="411"/>
      <c r="W95" s="411"/>
      <c r="X95" s="411"/>
      <c r="Y95" s="411"/>
      <c r="Z95" s="411"/>
      <c r="AA95" s="411"/>
      <c r="AB95" s="411"/>
      <c r="AC95" s="411"/>
      <c r="AD95" s="411"/>
      <c r="AE95" s="411"/>
      <c r="AF95" s="411"/>
      <c r="AG95" s="411"/>
      <c r="AH95" s="411"/>
    </row>
    <row r="96" ht="15.75" customHeight="1">
      <c r="A96" s="411"/>
      <c r="B96" s="411"/>
      <c r="C96" s="454"/>
      <c r="D96" s="411"/>
      <c r="E96" s="454"/>
      <c r="F96" s="454"/>
      <c r="G96" s="454"/>
      <c r="H96" s="411"/>
      <c r="I96" s="454"/>
      <c r="J96" s="411"/>
      <c r="K96" s="454"/>
      <c r="L96" s="411"/>
      <c r="M96" s="454"/>
      <c r="N96" s="411"/>
      <c r="O96" s="456"/>
      <c r="P96" s="455"/>
      <c r="Q96" s="411"/>
      <c r="R96" s="411"/>
      <c r="S96" s="411"/>
      <c r="T96" s="411"/>
      <c r="U96" s="411"/>
      <c r="V96" s="411"/>
      <c r="W96" s="411"/>
      <c r="X96" s="411"/>
      <c r="Y96" s="411"/>
      <c r="Z96" s="411"/>
      <c r="AA96" s="411"/>
      <c r="AB96" s="411"/>
      <c r="AC96" s="411"/>
      <c r="AD96" s="411"/>
      <c r="AE96" s="411"/>
      <c r="AF96" s="411"/>
      <c r="AG96" s="411"/>
      <c r="AH96" s="411"/>
    </row>
    <row r="97" ht="15.75" customHeight="1">
      <c r="A97" s="411"/>
      <c r="B97" s="411"/>
      <c r="C97" s="454"/>
      <c r="D97" s="411"/>
      <c r="E97" s="454"/>
      <c r="F97" s="454"/>
      <c r="G97" s="454"/>
      <c r="H97" s="411"/>
      <c r="I97" s="454"/>
      <c r="J97" s="411"/>
      <c r="K97" s="454"/>
      <c r="L97" s="411"/>
      <c r="M97" s="454"/>
      <c r="N97" s="411"/>
      <c r="O97" s="456"/>
      <c r="P97" s="455"/>
      <c r="Q97" s="411"/>
      <c r="R97" s="411"/>
      <c r="S97" s="411"/>
      <c r="T97" s="411"/>
      <c r="U97" s="411"/>
      <c r="V97" s="411"/>
      <c r="W97" s="411"/>
      <c r="X97" s="411"/>
      <c r="Y97" s="411"/>
      <c r="Z97" s="411"/>
      <c r="AA97" s="411"/>
      <c r="AB97" s="411"/>
      <c r="AC97" s="411"/>
      <c r="AD97" s="411"/>
      <c r="AE97" s="411"/>
      <c r="AF97" s="411"/>
      <c r="AG97" s="411"/>
      <c r="AH97" s="411"/>
    </row>
    <row r="98" ht="15.75" customHeight="1">
      <c r="A98" s="411"/>
      <c r="B98" s="411"/>
      <c r="C98" s="454"/>
      <c r="D98" s="411"/>
      <c r="E98" s="454"/>
      <c r="F98" s="454"/>
      <c r="G98" s="454"/>
      <c r="H98" s="411"/>
      <c r="I98" s="454"/>
      <c r="J98" s="411"/>
      <c r="K98" s="454"/>
      <c r="L98" s="411"/>
      <c r="M98" s="454"/>
      <c r="N98" s="411"/>
      <c r="O98" s="456"/>
      <c r="P98" s="455"/>
      <c r="Q98" s="411"/>
      <c r="R98" s="411"/>
      <c r="S98" s="411"/>
      <c r="T98" s="411"/>
      <c r="U98" s="411"/>
      <c r="V98" s="411"/>
      <c r="W98" s="411"/>
      <c r="X98" s="411"/>
      <c r="Y98" s="411"/>
      <c r="Z98" s="411"/>
      <c r="AA98" s="411"/>
      <c r="AB98" s="411"/>
      <c r="AC98" s="411"/>
      <c r="AD98" s="411"/>
      <c r="AE98" s="411"/>
      <c r="AF98" s="411"/>
      <c r="AG98" s="411"/>
      <c r="AH98" s="411"/>
    </row>
    <row r="99" ht="15.75" customHeight="1">
      <c r="A99" s="411"/>
      <c r="B99" s="411"/>
      <c r="C99" s="454"/>
      <c r="D99" s="411"/>
      <c r="E99" s="454"/>
      <c r="F99" s="454"/>
      <c r="G99" s="454"/>
      <c r="H99" s="411"/>
      <c r="I99" s="454"/>
      <c r="J99" s="411"/>
      <c r="K99" s="454"/>
      <c r="L99" s="411"/>
      <c r="M99" s="454"/>
      <c r="N99" s="411"/>
      <c r="O99" s="456"/>
      <c r="P99" s="455"/>
      <c r="Q99" s="411"/>
      <c r="R99" s="411"/>
      <c r="S99" s="411"/>
      <c r="T99" s="411"/>
      <c r="U99" s="411"/>
      <c r="V99" s="411"/>
      <c r="W99" s="411"/>
      <c r="X99" s="411"/>
      <c r="Y99" s="411"/>
      <c r="Z99" s="411"/>
      <c r="AA99" s="411"/>
      <c r="AB99" s="411"/>
      <c r="AC99" s="411"/>
      <c r="AD99" s="411"/>
      <c r="AE99" s="411"/>
      <c r="AF99" s="411"/>
      <c r="AG99" s="411"/>
      <c r="AH99" s="411"/>
    </row>
    <row r="100" ht="15.75" customHeight="1">
      <c r="A100" s="411"/>
      <c r="B100" s="411"/>
      <c r="C100" s="454"/>
      <c r="D100" s="411"/>
      <c r="E100" s="454"/>
      <c r="F100" s="454"/>
      <c r="G100" s="454"/>
      <c r="H100" s="411"/>
      <c r="I100" s="454"/>
      <c r="J100" s="411"/>
      <c r="K100" s="454"/>
      <c r="L100" s="411"/>
      <c r="M100" s="454"/>
      <c r="N100" s="411"/>
      <c r="O100" s="456"/>
      <c r="P100" s="455"/>
      <c r="Q100" s="411"/>
      <c r="R100" s="411"/>
      <c r="S100" s="411"/>
      <c r="T100" s="411"/>
      <c r="U100" s="411"/>
      <c r="V100" s="411"/>
      <c r="W100" s="411"/>
      <c r="X100" s="411"/>
      <c r="Y100" s="411"/>
      <c r="Z100" s="411"/>
      <c r="AA100" s="411"/>
      <c r="AB100" s="411"/>
      <c r="AC100" s="411"/>
      <c r="AD100" s="411"/>
      <c r="AE100" s="411"/>
      <c r="AF100" s="411"/>
      <c r="AG100" s="411"/>
      <c r="AH100" s="411"/>
    </row>
    <row r="101" ht="15.75" customHeight="1">
      <c r="A101" s="411"/>
      <c r="B101" s="411"/>
      <c r="C101" s="454"/>
      <c r="D101" s="411"/>
      <c r="E101" s="454"/>
      <c r="F101" s="454"/>
      <c r="G101" s="454"/>
      <c r="H101" s="411"/>
      <c r="I101" s="454"/>
      <c r="J101" s="411"/>
      <c r="K101" s="454"/>
      <c r="L101" s="411"/>
      <c r="M101" s="454"/>
      <c r="N101" s="411"/>
      <c r="O101" s="456"/>
      <c r="P101" s="455"/>
      <c r="Q101" s="411"/>
      <c r="R101" s="411"/>
      <c r="S101" s="411"/>
      <c r="T101" s="411"/>
      <c r="U101" s="411"/>
      <c r="V101" s="411"/>
      <c r="W101" s="411"/>
      <c r="X101" s="411"/>
      <c r="Y101" s="411"/>
      <c r="Z101" s="411"/>
      <c r="AA101" s="411"/>
      <c r="AB101" s="411"/>
      <c r="AC101" s="411"/>
      <c r="AD101" s="411"/>
      <c r="AE101" s="411"/>
      <c r="AF101" s="411"/>
      <c r="AG101" s="411"/>
      <c r="AH101" s="411"/>
    </row>
    <row r="102" ht="15.75" customHeight="1">
      <c r="A102" s="411"/>
      <c r="B102" s="411"/>
      <c r="C102" s="454"/>
      <c r="D102" s="411"/>
      <c r="E102" s="454"/>
      <c r="F102" s="454"/>
      <c r="G102" s="454"/>
      <c r="H102" s="411"/>
      <c r="I102" s="454"/>
      <c r="J102" s="411"/>
      <c r="K102" s="454"/>
      <c r="L102" s="411"/>
      <c r="M102" s="454"/>
      <c r="N102" s="411"/>
      <c r="O102" s="456"/>
      <c r="P102" s="455"/>
      <c r="Q102" s="411"/>
      <c r="R102" s="411"/>
      <c r="S102" s="411"/>
      <c r="T102" s="411"/>
      <c r="U102" s="411"/>
      <c r="V102" s="411"/>
      <c r="W102" s="411"/>
      <c r="X102" s="411"/>
      <c r="Y102" s="411"/>
      <c r="Z102" s="411"/>
      <c r="AA102" s="411"/>
      <c r="AB102" s="411"/>
      <c r="AC102" s="411"/>
      <c r="AD102" s="411"/>
      <c r="AE102" s="411"/>
      <c r="AF102" s="411"/>
      <c r="AG102" s="411"/>
      <c r="AH102" s="411"/>
    </row>
    <row r="103" ht="15.75" customHeight="1">
      <c r="A103" s="411"/>
      <c r="B103" s="411"/>
      <c r="C103" s="454"/>
      <c r="D103" s="411"/>
      <c r="E103" s="454"/>
      <c r="F103" s="454"/>
      <c r="G103" s="454"/>
      <c r="H103" s="411"/>
      <c r="I103" s="454"/>
      <c r="J103" s="411"/>
      <c r="K103" s="454"/>
      <c r="L103" s="411"/>
      <c r="M103" s="454"/>
      <c r="N103" s="411"/>
      <c r="O103" s="456"/>
      <c r="P103" s="455"/>
      <c r="Q103" s="411"/>
      <c r="R103" s="411"/>
      <c r="S103" s="411"/>
      <c r="T103" s="411"/>
      <c r="U103" s="411"/>
      <c r="V103" s="411"/>
      <c r="W103" s="411"/>
      <c r="X103" s="411"/>
      <c r="Y103" s="411"/>
      <c r="Z103" s="411"/>
      <c r="AA103" s="411"/>
      <c r="AB103" s="411"/>
      <c r="AC103" s="411"/>
      <c r="AD103" s="411"/>
      <c r="AE103" s="411"/>
      <c r="AF103" s="411"/>
      <c r="AG103" s="411"/>
      <c r="AH103" s="411"/>
    </row>
    <row r="104" ht="15.75" customHeight="1">
      <c r="A104" s="411"/>
      <c r="B104" s="411"/>
      <c r="C104" s="454"/>
      <c r="D104" s="411"/>
      <c r="E104" s="454"/>
      <c r="F104" s="454"/>
      <c r="G104" s="454"/>
      <c r="H104" s="411"/>
      <c r="I104" s="454"/>
      <c r="J104" s="411"/>
      <c r="K104" s="454"/>
      <c r="L104" s="411"/>
      <c r="M104" s="454"/>
      <c r="N104" s="411"/>
      <c r="O104" s="456"/>
      <c r="P104" s="455"/>
      <c r="Q104" s="411"/>
      <c r="R104" s="411"/>
      <c r="S104" s="411"/>
      <c r="T104" s="411"/>
      <c r="U104" s="411"/>
      <c r="V104" s="411"/>
      <c r="W104" s="411"/>
      <c r="X104" s="411"/>
      <c r="Y104" s="411"/>
      <c r="Z104" s="411"/>
      <c r="AA104" s="411"/>
      <c r="AB104" s="411"/>
      <c r="AC104" s="411"/>
      <c r="AD104" s="411"/>
      <c r="AE104" s="411"/>
      <c r="AF104" s="411"/>
      <c r="AG104" s="411"/>
      <c r="AH104" s="411"/>
    </row>
    <row r="105" ht="15.75" customHeight="1">
      <c r="A105" s="411"/>
      <c r="B105" s="411"/>
      <c r="C105" s="454"/>
      <c r="D105" s="411"/>
      <c r="E105" s="454"/>
      <c r="F105" s="454"/>
      <c r="G105" s="454"/>
      <c r="H105" s="411"/>
      <c r="I105" s="454"/>
      <c r="J105" s="411"/>
      <c r="K105" s="454"/>
      <c r="L105" s="411"/>
      <c r="M105" s="454"/>
      <c r="N105" s="411"/>
      <c r="O105" s="456"/>
      <c r="P105" s="455"/>
      <c r="Q105" s="411"/>
      <c r="R105" s="411"/>
      <c r="S105" s="411"/>
      <c r="T105" s="411"/>
      <c r="U105" s="411"/>
      <c r="V105" s="411"/>
      <c r="W105" s="411"/>
      <c r="X105" s="411"/>
      <c r="Y105" s="411"/>
      <c r="Z105" s="411"/>
      <c r="AA105" s="411"/>
      <c r="AB105" s="411"/>
      <c r="AC105" s="411"/>
      <c r="AD105" s="411"/>
      <c r="AE105" s="411"/>
      <c r="AF105" s="411"/>
      <c r="AG105" s="411"/>
      <c r="AH105" s="411"/>
    </row>
    <row r="106" ht="15.75" customHeight="1">
      <c r="A106" s="411"/>
      <c r="B106" s="411"/>
      <c r="C106" s="454"/>
      <c r="D106" s="411"/>
      <c r="E106" s="454"/>
      <c r="F106" s="454"/>
      <c r="G106" s="454"/>
      <c r="H106" s="411"/>
      <c r="I106" s="454"/>
      <c r="J106" s="411"/>
      <c r="K106" s="454"/>
      <c r="L106" s="411"/>
      <c r="M106" s="454"/>
      <c r="N106" s="411"/>
      <c r="O106" s="456"/>
      <c r="P106" s="455"/>
      <c r="Q106" s="411"/>
      <c r="R106" s="411"/>
      <c r="S106" s="411"/>
      <c r="T106" s="411"/>
      <c r="U106" s="411"/>
      <c r="V106" s="411"/>
      <c r="W106" s="411"/>
      <c r="X106" s="411"/>
      <c r="Y106" s="411"/>
      <c r="Z106" s="411"/>
      <c r="AA106" s="411"/>
      <c r="AB106" s="411"/>
      <c r="AC106" s="411"/>
      <c r="AD106" s="411"/>
      <c r="AE106" s="411"/>
      <c r="AF106" s="411"/>
      <c r="AG106" s="411"/>
      <c r="AH106" s="411"/>
    </row>
    <row r="107" ht="15.75" customHeight="1">
      <c r="A107" s="411"/>
      <c r="B107" s="411"/>
      <c r="C107" s="454"/>
      <c r="D107" s="411"/>
      <c r="E107" s="454"/>
      <c r="F107" s="454"/>
      <c r="G107" s="454"/>
      <c r="H107" s="411"/>
      <c r="I107" s="454"/>
      <c r="J107" s="411"/>
      <c r="K107" s="454"/>
      <c r="L107" s="411"/>
      <c r="M107" s="454"/>
      <c r="N107" s="411"/>
      <c r="O107" s="456"/>
      <c r="P107" s="455"/>
      <c r="Q107" s="411"/>
      <c r="R107" s="411"/>
      <c r="S107" s="411"/>
      <c r="T107" s="411"/>
      <c r="U107" s="411"/>
      <c r="V107" s="411"/>
      <c r="W107" s="411"/>
      <c r="X107" s="411"/>
      <c r="Y107" s="411"/>
      <c r="Z107" s="411"/>
      <c r="AA107" s="411"/>
      <c r="AB107" s="411"/>
      <c r="AC107" s="411"/>
      <c r="AD107" s="411"/>
      <c r="AE107" s="411"/>
      <c r="AF107" s="411"/>
      <c r="AG107" s="411"/>
      <c r="AH107" s="411"/>
    </row>
    <row r="108" ht="15.75" customHeight="1">
      <c r="A108" s="411"/>
      <c r="B108" s="411"/>
      <c r="C108" s="454"/>
      <c r="D108" s="411"/>
      <c r="E108" s="454"/>
      <c r="F108" s="454"/>
      <c r="G108" s="454"/>
      <c r="H108" s="411"/>
      <c r="I108" s="454"/>
      <c r="J108" s="411"/>
      <c r="K108" s="454"/>
      <c r="L108" s="411"/>
      <c r="M108" s="454"/>
      <c r="N108" s="411"/>
      <c r="O108" s="456"/>
      <c r="P108" s="455"/>
      <c r="Q108" s="411"/>
      <c r="R108" s="411"/>
      <c r="S108" s="411"/>
      <c r="T108" s="411"/>
      <c r="U108" s="411"/>
      <c r="V108" s="411"/>
      <c r="W108" s="411"/>
      <c r="X108" s="411"/>
      <c r="Y108" s="411"/>
      <c r="Z108" s="411"/>
      <c r="AA108" s="411"/>
      <c r="AB108" s="411"/>
      <c r="AC108" s="411"/>
      <c r="AD108" s="411"/>
      <c r="AE108" s="411"/>
      <c r="AF108" s="411"/>
      <c r="AG108" s="411"/>
      <c r="AH108" s="411"/>
    </row>
    <row r="109" ht="15.75" customHeight="1">
      <c r="A109" s="411"/>
      <c r="B109" s="411"/>
      <c r="C109" s="454"/>
      <c r="D109" s="411"/>
      <c r="E109" s="454"/>
      <c r="F109" s="454"/>
      <c r="G109" s="454"/>
      <c r="H109" s="411"/>
      <c r="I109" s="454"/>
      <c r="J109" s="411"/>
      <c r="K109" s="454"/>
      <c r="L109" s="411"/>
      <c r="M109" s="454"/>
      <c r="N109" s="411"/>
      <c r="O109" s="456"/>
      <c r="P109" s="455"/>
      <c r="Q109" s="411"/>
      <c r="R109" s="411"/>
      <c r="S109" s="411"/>
      <c r="T109" s="411"/>
      <c r="U109" s="411"/>
      <c r="V109" s="411"/>
      <c r="W109" s="411"/>
      <c r="X109" s="411"/>
      <c r="Y109" s="411"/>
      <c r="Z109" s="411"/>
      <c r="AA109" s="411"/>
      <c r="AB109" s="411"/>
      <c r="AC109" s="411"/>
      <c r="AD109" s="411"/>
      <c r="AE109" s="411"/>
      <c r="AF109" s="411"/>
      <c r="AG109" s="411"/>
      <c r="AH109" s="411"/>
    </row>
    <row r="110" ht="15.75" customHeight="1">
      <c r="A110" s="411"/>
      <c r="B110" s="411"/>
      <c r="C110" s="454"/>
      <c r="D110" s="411"/>
      <c r="E110" s="454"/>
      <c r="F110" s="454"/>
      <c r="G110" s="454"/>
      <c r="H110" s="411"/>
      <c r="I110" s="454"/>
      <c r="J110" s="411"/>
      <c r="K110" s="454"/>
      <c r="L110" s="411"/>
      <c r="M110" s="454"/>
      <c r="N110" s="411"/>
      <c r="O110" s="456"/>
      <c r="P110" s="455"/>
      <c r="Q110" s="411"/>
      <c r="R110" s="411"/>
      <c r="S110" s="411"/>
      <c r="T110" s="411"/>
      <c r="U110" s="411"/>
      <c r="V110" s="411"/>
      <c r="W110" s="411"/>
      <c r="X110" s="411"/>
      <c r="Y110" s="411"/>
      <c r="Z110" s="411"/>
      <c r="AA110" s="411"/>
      <c r="AB110" s="411"/>
      <c r="AC110" s="411"/>
      <c r="AD110" s="411"/>
      <c r="AE110" s="411"/>
      <c r="AF110" s="411"/>
      <c r="AG110" s="411"/>
      <c r="AH110" s="411"/>
    </row>
    <row r="111" ht="15.75" customHeight="1">
      <c r="A111" s="411"/>
      <c r="B111" s="411"/>
      <c r="C111" s="454"/>
      <c r="D111" s="411"/>
      <c r="E111" s="454"/>
      <c r="F111" s="454"/>
      <c r="G111" s="454"/>
      <c r="H111" s="411"/>
      <c r="I111" s="454"/>
      <c r="J111" s="411"/>
      <c r="K111" s="454"/>
      <c r="L111" s="411"/>
      <c r="M111" s="454"/>
      <c r="N111" s="411"/>
      <c r="O111" s="456"/>
      <c r="P111" s="455"/>
      <c r="Q111" s="411"/>
      <c r="R111" s="411"/>
      <c r="S111" s="411"/>
      <c r="T111" s="411"/>
      <c r="U111" s="411"/>
      <c r="V111" s="411"/>
      <c r="W111" s="411"/>
      <c r="X111" s="411"/>
      <c r="Y111" s="411"/>
      <c r="Z111" s="411"/>
      <c r="AA111" s="411"/>
      <c r="AB111" s="411"/>
      <c r="AC111" s="411"/>
      <c r="AD111" s="411"/>
      <c r="AE111" s="411"/>
      <c r="AF111" s="411"/>
      <c r="AG111" s="411"/>
      <c r="AH111" s="411"/>
    </row>
    <row r="112" ht="15.75" customHeight="1">
      <c r="A112" s="411"/>
      <c r="B112" s="411"/>
      <c r="C112" s="454"/>
      <c r="D112" s="411"/>
      <c r="E112" s="454"/>
      <c r="F112" s="454"/>
      <c r="G112" s="454"/>
      <c r="H112" s="411"/>
      <c r="I112" s="454"/>
      <c r="J112" s="411"/>
      <c r="K112" s="454"/>
      <c r="L112" s="411"/>
      <c r="M112" s="454"/>
      <c r="N112" s="411"/>
      <c r="O112" s="456"/>
      <c r="P112" s="455"/>
      <c r="Q112" s="411"/>
      <c r="R112" s="411"/>
      <c r="S112" s="411"/>
      <c r="T112" s="411"/>
      <c r="U112" s="411"/>
      <c r="V112" s="411"/>
      <c r="W112" s="411"/>
      <c r="X112" s="411"/>
      <c r="Y112" s="411"/>
      <c r="Z112" s="411"/>
      <c r="AA112" s="411"/>
      <c r="AB112" s="411"/>
      <c r="AC112" s="411"/>
      <c r="AD112" s="411"/>
      <c r="AE112" s="411"/>
      <c r="AF112" s="411"/>
      <c r="AG112" s="411"/>
      <c r="AH112" s="411"/>
    </row>
    <row r="113" ht="15.75" customHeight="1">
      <c r="A113" s="411"/>
      <c r="B113" s="411"/>
      <c r="C113" s="454"/>
      <c r="D113" s="411"/>
      <c r="E113" s="454"/>
      <c r="F113" s="454"/>
      <c r="G113" s="454"/>
      <c r="H113" s="411"/>
      <c r="I113" s="454"/>
      <c r="J113" s="411"/>
      <c r="K113" s="454"/>
      <c r="L113" s="411"/>
      <c r="M113" s="454"/>
      <c r="N113" s="411"/>
      <c r="O113" s="456"/>
      <c r="P113" s="455"/>
      <c r="Q113" s="411"/>
      <c r="R113" s="411"/>
      <c r="S113" s="411"/>
      <c r="T113" s="411"/>
      <c r="U113" s="411"/>
      <c r="V113" s="411"/>
      <c r="W113" s="411"/>
      <c r="X113" s="411"/>
      <c r="Y113" s="411"/>
      <c r="Z113" s="411"/>
      <c r="AA113" s="411"/>
      <c r="AB113" s="411"/>
      <c r="AC113" s="411"/>
      <c r="AD113" s="411"/>
      <c r="AE113" s="411"/>
      <c r="AF113" s="411"/>
      <c r="AG113" s="411"/>
      <c r="AH113" s="411"/>
    </row>
    <row r="114" ht="15.75" customHeight="1">
      <c r="A114" s="411"/>
      <c r="B114" s="411"/>
      <c r="C114" s="454"/>
      <c r="D114" s="411"/>
      <c r="E114" s="454"/>
      <c r="F114" s="454"/>
      <c r="G114" s="454"/>
      <c r="H114" s="411"/>
      <c r="I114" s="454"/>
      <c r="J114" s="411"/>
      <c r="K114" s="454"/>
      <c r="L114" s="411"/>
      <c r="M114" s="454"/>
      <c r="N114" s="411"/>
      <c r="O114" s="456"/>
      <c r="P114" s="455"/>
      <c r="Q114" s="411"/>
      <c r="R114" s="411"/>
      <c r="S114" s="411"/>
      <c r="T114" s="411"/>
      <c r="U114" s="411"/>
      <c r="V114" s="411"/>
      <c r="W114" s="411"/>
      <c r="X114" s="411"/>
      <c r="Y114" s="411"/>
      <c r="Z114" s="411"/>
      <c r="AA114" s="411"/>
      <c r="AB114" s="411"/>
      <c r="AC114" s="411"/>
      <c r="AD114" s="411"/>
      <c r="AE114" s="411"/>
      <c r="AF114" s="411"/>
      <c r="AG114" s="411"/>
      <c r="AH114" s="411"/>
    </row>
    <row r="115" ht="15.75" customHeight="1">
      <c r="A115" s="411"/>
      <c r="B115" s="411"/>
      <c r="C115" s="454"/>
      <c r="D115" s="411"/>
      <c r="E115" s="454"/>
      <c r="F115" s="454"/>
      <c r="G115" s="454"/>
      <c r="H115" s="411"/>
      <c r="I115" s="454"/>
      <c r="J115" s="411"/>
      <c r="K115" s="454"/>
      <c r="L115" s="411"/>
      <c r="M115" s="454"/>
      <c r="N115" s="411"/>
      <c r="O115" s="456"/>
      <c r="P115" s="455"/>
      <c r="Q115" s="411"/>
      <c r="R115" s="411"/>
      <c r="S115" s="411"/>
      <c r="T115" s="411"/>
      <c r="U115" s="411"/>
      <c r="V115" s="411"/>
      <c r="W115" s="411"/>
      <c r="X115" s="411"/>
      <c r="Y115" s="411"/>
      <c r="Z115" s="411"/>
      <c r="AA115" s="411"/>
      <c r="AB115" s="411"/>
      <c r="AC115" s="411"/>
      <c r="AD115" s="411"/>
      <c r="AE115" s="411"/>
      <c r="AF115" s="411"/>
      <c r="AG115" s="411"/>
      <c r="AH115" s="411"/>
    </row>
    <row r="116" ht="15.75" customHeight="1">
      <c r="A116" s="411"/>
      <c r="B116" s="411"/>
      <c r="C116" s="454"/>
      <c r="D116" s="411"/>
      <c r="E116" s="454"/>
      <c r="F116" s="454"/>
      <c r="G116" s="454"/>
      <c r="H116" s="411"/>
      <c r="I116" s="454"/>
      <c r="J116" s="411"/>
      <c r="K116" s="454"/>
      <c r="L116" s="411"/>
      <c r="M116" s="454"/>
      <c r="N116" s="411"/>
      <c r="O116" s="456"/>
      <c r="P116" s="455"/>
      <c r="Q116" s="411"/>
      <c r="R116" s="411"/>
      <c r="S116" s="411"/>
      <c r="T116" s="411"/>
      <c r="U116" s="411"/>
      <c r="V116" s="411"/>
      <c r="W116" s="411"/>
      <c r="X116" s="411"/>
      <c r="Y116" s="411"/>
      <c r="Z116" s="411"/>
      <c r="AA116" s="411"/>
      <c r="AB116" s="411"/>
      <c r="AC116" s="411"/>
      <c r="AD116" s="411"/>
      <c r="AE116" s="411"/>
      <c r="AF116" s="411"/>
      <c r="AG116" s="411"/>
      <c r="AH116" s="411"/>
    </row>
    <row r="117" ht="15.75" customHeight="1">
      <c r="A117" s="411"/>
      <c r="B117" s="411"/>
      <c r="C117" s="454"/>
      <c r="D117" s="411"/>
      <c r="E117" s="454"/>
      <c r="F117" s="454"/>
      <c r="G117" s="454"/>
      <c r="H117" s="411"/>
      <c r="I117" s="454"/>
      <c r="J117" s="411"/>
      <c r="K117" s="454"/>
      <c r="L117" s="411"/>
      <c r="M117" s="454"/>
      <c r="N117" s="411"/>
      <c r="O117" s="456"/>
      <c r="P117" s="455"/>
      <c r="Q117" s="411"/>
      <c r="R117" s="411"/>
      <c r="S117" s="411"/>
      <c r="T117" s="411"/>
      <c r="U117" s="411"/>
      <c r="V117" s="411"/>
      <c r="W117" s="411"/>
      <c r="X117" s="411"/>
      <c r="Y117" s="411"/>
      <c r="Z117" s="411"/>
      <c r="AA117" s="411"/>
      <c r="AB117" s="411"/>
      <c r="AC117" s="411"/>
      <c r="AD117" s="411"/>
      <c r="AE117" s="411"/>
      <c r="AF117" s="411"/>
      <c r="AG117" s="411"/>
      <c r="AH117" s="411"/>
    </row>
    <row r="118" ht="15.75" customHeight="1">
      <c r="A118" s="411"/>
      <c r="B118" s="411"/>
      <c r="C118" s="454"/>
      <c r="D118" s="411"/>
      <c r="E118" s="454"/>
      <c r="F118" s="454"/>
      <c r="G118" s="454"/>
      <c r="H118" s="411"/>
      <c r="I118" s="454"/>
      <c r="J118" s="411"/>
      <c r="K118" s="454"/>
      <c r="L118" s="411"/>
      <c r="M118" s="454"/>
      <c r="N118" s="411"/>
      <c r="O118" s="456"/>
      <c r="P118" s="455"/>
      <c r="Q118" s="411"/>
      <c r="R118" s="411"/>
      <c r="S118" s="411"/>
      <c r="T118" s="411"/>
      <c r="U118" s="411"/>
      <c r="V118" s="411"/>
      <c r="W118" s="411"/>
      <c r="X118" s="411"/>
      <c r="Y118" s="411"/>
      <c r="Z118" s="411"/>
      <c r="AA118" s="411"/>
      <c r="AB118" s="411"/>
      <c r="AC118" s="411"/>
      <c r="AD118" s="411"/>
      <c r="AE118" s="411"/>
      <c r="AF118" s="411"/>
      <c r="AG118" s="411"/>
      <c r="AH118" s="411"/>
    </row>
    <row r="119" ht="15.75" customHeight="1">
      <c r="A119" s="411"/>
      <c r="B119" s="411"/>
      <c r="C119" s="454"/>
      <c r="D119" s="411"/>
      <c r="E119" s="454"/>
      <c r="F119" s="454"/>
      <c r="G119" s="454"/>
      <c r="H119" s="411"/>
      <c r="I119" s="454"/>
      <c r="J119" s="411"/>
      <c r="K119" s="454"/>
      <c r="L119" s="411"/>
      <c r="M119" s="454"/>
      <c r="N119" s="411"/>
      <c r="O119" s="456"/>
      <c r="P119" s="455"/>
      <c r="Q119" s="411"/>
      <c r="R119" s="411"/>
      <c r="S119" s="411"/>
      <c r="T119" s="411"/>
      <c r="U119" s="411"/>
      <c r="V119" s="411"/>
      <c r="W119" s="411"/>
      <c r="X119" s="411"/>
      <c r="Y119" s="411"/>
      <c r="Z119" s="411"/>
      <c r="AA119" s="411"/>
      <c r="AB119" s="411"/>
      <c r="AC119" s="411"/>
      <c r="AD119" s="411"/>
      <c r="AE119" s="411"/>
      <c r="AF119" s="411"/>
      <c r="AG119" s="411"/>
      <c r="AH119" s="411"/>
    </row>
    <row r="120" ht="15.75" customHeight="1">
      <c r="A120" s="411"/>
      <c r="B120" s="411"/>
      <c r="C120" s="454"/>
      <c r="D120" s="411"/>
      <c r="E120" s="454"/>
      <c r="F120" s="454"/>
      <c r="G120" s="454"/>
      <c r="H120" s="411"/>
      <c r="I120" s="454"/>
      <c r="J120" s="411"/>
      <c r="K120" s="454"/>
      <c r="L120" s="411"/>
      <c r="M120" s="454"/>
      <c r="N120" s="411"/>
      <c r="O120" s="456"/>
      <c r="P120" s="455"/>
      <c r="Q120" s="411"/>
      <c r="R120" s="411"/>
      <c r="S120" s="411"/>
      <c r="T120" s="411"/>
      <c r="U120" s="411"/>
      <c r="V120" s="411"/>
      <c r="W120" s="411"/>
      <c r="X120" s="411"/>
      <c r="Y120" s="411"/>
      <c r="Z120" s="411"/>
      <c r="AA120" s="411"/>
      <c r="AB120" s="411"/>
      <c r="AC120" s="411"/>
      <c r="AD120" s="411"/>
      <c r="AE120" s="411"/>
      <c r="AF120" s="411"/>
      <c r="AG120" s="411"/>
      <c r="AH120" s="411"/>
    </row>
    <row r="121" ht="15.75" customHeight="1">
      <c r="A121" s="411"/>
      <c r="B121" s="411"/>
      <c r="C121" s="454"/>
      <c r="D121" s="411"/>
      <c r="E121" s="454"/>
      <c r="F121" s="454"/>
      <c r="G121" s="454"/>
      <c r="H121" s="411"/>
      <c r="I121" s="454"/>
      <c r="J121" s="411"/>
      <c r="K121" s="454"/>
      <c r="L121" s="411"/>
      <c r="M121" s="454"/>
      <c r="N121" s="411"/>
      <c r="O121" s="456"/>
      <c r="P121" s="455"/>
      <c r="Q121" s="411"/>
      <c r="R121" s="411"/>
      <c r="S121" s="411"/>
      <c r="T121" s="411"/>
      <c r="U121" s="411"/>
      <c r="V121" s="411"/>
      <c r="W121" s="411"/>
      <c r="X121" s="411"/>
      <c r="Y121" s="411"/>
      <c r="Z121" s="411"/>
      <c r="AA121" s="411"/>
      <c r="AB121" s="411"/>
      <c r="AC121" s="411"/>
      <c r="AD121" s="411"/>
      <c r="AE121" s="411"/>
      <c r="AF121" s="411"/>
      <c r="AG121" s="411"/>
      <c r="AH121" s="411"/>
    </row>
    <row r="122" ht="15.75" customHeight="1">
      <c r="A122" s="411"/>
      <c r="B122" s="411"/>
      <c r="C122" s="454"/>
      <c r="D122" s="411"/>
      <c r="E122" s="454"/>
      <c r="F122" s="454"/>
      <c r="G122" s="454"/>
      <c r="H122" s="411"/>
      <c r="I122" s="454"/>
      <c r="J122" s="411"/>
      <c r="K122" s="454"/>
      <c r="L122" s="411"/>
      <c r="M122" s="454"/>
      <c r="N122" s="411"/>
      <c r="O122" s="456"/>
      <c r="P122" s="455"/>
      <c r="Q122" s="411"/>
      <c r="R122" s="411"/>
      <c r="S122" s="411"/>
      <c r="T122" s="411"/>
      <c r="U122" s="411"/>
      <c r="V122" s="411"/>
      <c r="W122" s="411"/>
      <c r="X122" s="411"/>
      <c r="Y122" s="411"/>
      <c r="Z122" s="411"/>
      <c r="AA122" s="411"/>
      <c r="AB122" s="411"/>
      <c r="AC122" s="411"/>
      <c r="AD122" s="411"/>
      <c r="AE122" s="411"/>
      <c r="AF122" s="411"/>
      <c r="AG122" s="411"/>
      <c r="AH122" s="411"/>
    </row>
    <row r="123" ht="15.75" customHeight="1">
      <c r="A123" s="411"/>
      <c r="B123" s="411"/>
      <c r="C123" s="454"/>
      <c r="D123" s="411"/>
      <c r="E123" s="454"/>
      <c r="F123" s="454"/>
      <c r="G123" s="454"/>
      <c r="H123" s="411"/>
      <c r="I123" s="454"/>
      <c r="J123" s="411"/>
      <c r="K123" s="454"/>
      <c r="L123" s="411"/>
      <c r="M123" s="454"/>
      <c r="N123" s="411"/>
      <c r="O123" s="456"/>
      <c r="P123" s="455"/>
      <c r="Q123" s="411"/>
      <c r="R123" s="411"/>
      <c r="S123" s="411"/>
      <c r="T123" s="411"/>
      <c r="U123" s="411"/>
      <c r="V123" s="411"/>
      <c r="W123" s="411"/>
      <c r="X123" s="411"/>
      <c r="Y123" s="411"/>
      <c r="Z123" s="411"/>
      <c r="AA123" s="411"/>
      <c r="AB123" s="411"/>
      <c r="AC123" s="411"/>
      <c r="AD123" s="411"/>
      <c r="AE123" s="411"/>
      <c r="AF123" s="411"/>
      <c r="AG123" s="411"/>
      <c r="AH123" s="411"/>
    </row>
    <row r="124" ht="15.75" customHeight="1">
      <c r="A124" s="411"/>
      <c r="B124" s="411"/>
      <c r="C124" s="454"/>
      <c r="D124" s="411"/>
      <c r="E124" s="454"/>
      <c r="F124" s="454"/>
      <c r="G124" s="454"/>
      <c r="H124" s="411"/>
      <c r="I124" s="454"/>
      <c r="J124" s="411"/>
      <c r="K124" s="454"/>
      <c r="L124" s="411"/>
      <c r="M124" s="454"/>
      <c r="N124" s="411"/>
      <c r="O124" s="456"/>
      <c r="P124" s="455"/>
      <c r="Q124" s="411"/>
      <c r="R124" s="411"/>
      <c r="S124" s="411"/>
      <c r="T124" s="411"/>
      <c r="U124" s="411"/>
      <c r="V124" s="411"/>
      <c r="W124" s="411"/>
      <c r="X124" s="411"/>
      <c r="Y124" s="411"/>
      <c r="Z124" s="411"/>
      <c r="AA124" s="411"/>
      <c r="AB124" s="411"/>
      <c r="AC124" s="411"/>
      <c r="AD124" s="411"/>
      <c r="AE124" s="411"/>
      <c r="AF124" s="411"/>
      <c r="AG124" s="411"/>
      <c r="AH124" s="411"/>
    </row>
    <row r="125" ht="15.75" customHeight="1">
      <c r="A125" s="411"/>
      <c r="B125" s="411"/>
      <c r="C125" s="454"/>
      <c r="D125" s="411"/>
      <c r="E125" s="454"/>
      <c r="F125" s="454"/>
      <c r="G125" s="454"/>
      <c r="H125" s="411"/>
      <c r="I125" s="454"/>
      <c r="J125" s="411"/>
      <c r="K125" s="454"/>
      <c r="L125" s="411"/>
      <c r="M125" s="454"/>
      <c r="N125" s="411"/>
      <c r="O125" s="456"/>
      <c r="P125" s="455"/>
      <c r="Q125" s="411"/>
      <c r="R125" s="411"/>
      <c r="S125" s="411"/>
      <c r="T125" s="411"/>
      <c r="U125" s="411"/>
      <c r="V125" s="411"/>
      <c r="W125" s="411"/>
      <c r="X125" s="411"/>
      <c r="Y125" s="411"/>
      <c r="Z125" s="411"/>
      <c r="AA125" s="411"/>
      <c r="AB125" s="411"/>
      <c r="AC125" s="411"/>
      <c r="AD125" s="411"/>
      <c r="AE125" s="411"/>
      <c r="AF125" s="411"/>
      <c r="AG125" s="411"/>
      <c r="AH125" s="411"/>
    </row>
    <row r="126" ht="15.75" customHeight="1">
      <c r="A126" s="411"/>
      <c r="B126" s="411"/>
      <c r="C126" s="454"/>
      <c r="D126" s="411"/>
      <c r="E126" s="454"/>
      <c r="F126" s="454"/>
      <c r="G126" s="454"/>
      <c r="H126" s="411"/>
      <c r="I126" s="454"/>
      <c r="J126" s="411"/>
      <c r="K126" s="454"/>
      <c r="L126" s="411"/>
      <c r="M126" s="454"/>
      <c r="N126" s="411"/>
      <c r="O126" s="456"/>
      <c r="P126" s="455"/>
      <c r="Q126" s="411"/>
      <c r="R126" s="411"/>
      <c r="S126" s="411"/>
      <c r="T126" s="411"/>
      <c r="U126" s="411"/>
      <c r="V126" s="411"/>
      <c r="W126" s="411"/>
      <c r="X126" s="411"/>
      <c r="Y126" s="411"/>
      <c r="Z126" s="411"/>
      <c r="AA126" s="411"/>
      <c r="AB126" s="411"/>
      <c r="AC126" s="411"/>
      <c r="AD126" s="411"/>
      <c r="AE126" s="411"/>
      <c r="AF126" s="411"/>
      <c r="AG126" s="411"/>
      <c r="AH126" s="411"/>
    </row>
    <row r="127" ht="15.75" customHeight="1">
      <c r="A127" s="411"/>
      <c r="B127" s="411"/>
      <c r="C127" s="454"/>
      <c r="D127" s="411"/>
      <c r="E127" s="454"/>
      <c r="F127" s="454"/>
      <c r="G127" s="454"/>
      <c r="H127" s="411"/>
      <c r="I127" s="454"/>
      <c r="J127" s="411"/>
      <c r="K127" s="454"/>
      <c r="L127" s="411"/>
      <c r="M127" s="454"/>
      <c r="N127" s="411"/>
      <c r="O127" s="456"/>
      <c r="P127" s="455"/>
      <c r="Q127" s="411"/>
      <c r="R127" s="411"/>
      <c r="S127" s="411"/>
      <c r="T127" s="411"/>
      <c r="U127" s="411"/>
      <c r="V127" s="411"/>
      <c r="W127" s="411"/>
      <c r="X127" s="411"/>
      <c r="Y127" s="411"/>
      <c r="Z127" s="411"/>
      <c r="AA127" s="411"/>
      <c r="AB127" s="411"/>
      <c r="AC127" s="411"/>
      <c r="AD127" s="411"/>
      <c r="AE127" s="411"/>
      <c r="AF127" s="411"/>
      <c r="AG127" s="411"/>
      <c r="AH127" s="411"/>
    </row>
    <row r="128" ht="15.75" customHeight="1">
      <c r="A128" s="411"/>
      <c r="B128" s="411"/>
      <c r="C128" s="454"/>
      <c r="D128" s="411"/>
      <c r="E128" s="454"/>
      <c r="F128" s="454"/>
      <c r="G128" s="454"/>
      <c r="H128" s="411"/>
      <c r="I128" s="454"/>
      <c r="J128" s="411"/>
      <c r="K128" s="454"/>
      <c r="L128" s="411"/>
      <c r="M128" s="454"/>
      <c r="N128" s="411"/>
      <c r="O128" s="456"/>
      <c r="P128" s="455"/>
      <c r="Q128" s="411"/>
      <c r="R128" s="411"/>
      <c r="S128" s="411"/>
      <c r="T128" s="411"/>
      <c r="U128" s="411"/>
      <c r="V128" s="411"/>
      <c r="W128" s="411"/>
      <c r="X128" s="411"/>
      <c r="Y128" s="411"/>
      <c r="Z128" s="411"/>
      <c r="AA128" s="411"/>
      <c r="AB128" s="411"/>
      <c r="AC128" s="411"/>
      <c r="AD128" s="411"/>
      <c r="AE128" s="411"/>
      <c r="AF128" s="411"/>
      <c r="AG128" s="411"/>
      <c r="AH128" s="411"/>
    </row>
    <row r="129" ht="15.75" customHeight="1">
      <c r="A129" s="411"/>
      <c r="B129" s="411"/>
      <c r="C129" s="454"/>
      <c r="D129" s="411"/>
      <c r="E129" s="454"/>
      <c r="F129" s="454"/>
      <c r="G129" s="454"/>
      <c r="H129" s="411"/>
      <c r="I129" s="454"/>
      <c r="J129" s="411"/>
      <c r="K129" s="454"/>
      <c r="L129" s="411"/>
      <c r="M129" s="454"/>
      <c r="N129" s="411"/>
      <c r="O129" s="456"/>
      <c r="P129" s="455"/>
      <c r="Q129" s="411"/>
      <c r="R129" s="411"/>
      <c r="S129" s="411"/>
      <c r="T129" s="411"/>
      <c r="U129" s="411"/>
      <c r="V129" s="411"/>
      <c r="W129" s="411"/>
      <c r="X129" s="411"/>
      <c r="Y129" s="411"/>
      <c r="Z129" s="411"/>
      <c r="AA129" s="411"/>
      <c r="AB129" s="411"/>
      <c r="AC129" s="411"/>
      <c r="AD129" s="411"/>
      <c r="AE129" s="411"/>
      <c r="AF129" s="411"/>
      <c r="AG129" s="411"/>
      <c r="AH129" s="411"/>
    </row>
    <row r="130" ht="15.75" customHeight="1">
      <c r="A130" s="411"/>
      <c r="B130" s="411"/>
      <c r="C130" s="454"/>
      <c r="D130" s="411"/>
      <c r="E130" s="454"/>
      <c r="F130" s="454"/>
      <c r="G130" s="454"/>
      <c r="H130" s="411"/>
      <c r="I130" s="454"/>
      <c r="J130" s="411"/>
      <c r="K130" s="454"/>
      <c r="L130" s="411"/>
      <c r="M130" s="454"/>
      <c r="N130" s="411"/>
      <c r="O130" s="456"/>
      <c r="P130" s="455"/>
      <c r="Q130" s="411"/>
      <c r="R130" s="411"/>
      <c r="S130" s="411"/>
      <c r="T130" s="411"/>
      <c r="U130" s="411"/>
      <c r="V130" s="411"/>
      <c r="W130" s="411"/>
      <c r="X130" s="411"/>
      <c r="Y130" s="411"/>
      <c r="Z130" s="411"/>
      <c r="AA130" s="411"/>
      <c r="AB130" s="411"/>
      <c r="AC130" s="411"/>
      <c r="AD130" s="411"/>
      <c r="AE130" s="411"/>
      <c r="AF130" s="411"/>
      <c r="AG130" s="411"/>
      <c r="AH130" s="411"/>
    </row>
    <row r="131" ht="15.75" customHeight="1">
      <c r="A131" s="411"/>
      <c r="B131" s="411"/>
      <c r="C131" s="454"/>
      <c r="D131" s="411"/>
      <c r="E131" s="454"/>
      <c r="F131" s="454"/>
      <c r="G131" s="454"/>
      <c r="H131" s="411"/>
      <c r="I131" s="454"/>
      <c r="J131" s="411"/>
      <c r="K131" s="454"/>
      <c r="L131" s="411"/>
      <c r="M131" s="454"/>
      <c r="N131" s="411"/>
      <c r="O131" s="456"/>
      <c r="P131" s="455"/>
      <c r="Q131" s="411"/>
      <c r="R131" s="411"/>
      <c r="S131" s="411"/>
      <c r="T131" s="411"/>
      <c r="U131" s="411"/>
      <c r="V131" s="411"/>
      <c r="W131" s="411"/>
      <c r="X131" s="411"/>
      <c r="Y131" s="411"/>
      <c r="Z131" s="411"/>
      <c r="AA131" s="411"/>
      <c r="AB131" s="411"/>
      <c r="AC131" s="411"/>
      <c r="AD131" s="411"/>
      <c r="AE131" s="411"/>
      <c r="AF131" s="411"/>
      <c r="AG131" s="411"/>
      <c r="AH131" s="411"/>
    </row>
    <row r="132" ht="15.75" customHeight="1">
      <c r="A132" s="411"/>
      <c r="B132" s="411"/>
      <c r="C132" s="454"/>
      <c r="D132" s="411"/>
      <c r="E132" s="454"/>
      <c r="F132" s="454"/>
      <c r="G132" s="454"/>
      <c r="H132" s="411"/>
      <c r="I132" s="454"/>
      <c r="J132" s="411"/>
      <c r="K132" s="454"/>
      <c r="L132" s="411"/>
      <c r="M132" s="454"/>
      <c r="N132" s="411"/>
      <c r="O132" s="456"/>
      <c r="P132" s="455"/>
      <c r="Q132" s="411"/>
      <c r="R132" s="411"/>
      <c r="S132" s="411"/>
      <c r="T132" s="411"/>
      <c r="U132" s="411"/>
      <c r="V132" s="411"/>
      <c r="W132" s="411"/>
      <c r="X132" s="411"/>
      <c r="Y132" s="411"/>
      <c r="Z132" s="411"/>
      <c r="AA132" s="411"/>
      <c r="AB132" s="411"/>
      <c r="AC132" s="411"/>
      <c r="AD132" s="411"/>
      <c r="AE132" s="411"/>
      <c r="AF132" s="411"/>
      <c r="AG132" s="411"/>
      <c r="AH132" s="411"/>
    </row>
    <row r="133" ht="15.75" customHeight="1">
      <c r="A133" s="411"/>
      <c r="B133" s="411"/>
      <c r="C133" s="454"/>
      <c r="D133" s="411"/>
      <c r="E133" s="454"/>
      <c r="F133" s="454"/>
      <c r="G133" s="454"/>
      <c r="H133" s="411"/>
      <c r="I133" s="454"/>
      <c r="J133" s="411"/>
      <c r="K133" s="454"/>
      <c r="L133" s="411"/>
      <c r="M133" s="454"/>
      <c r="N133" s="411"/>
      <c r="O133" s="456"/>
      <c r="P133" s="455"/>
      <c r="Q133" s="411"/>
      <c r="R133" s="411"/>
      <c r="S133" s="411"/>
      <c r="T133" s="411"/>
      <c r="U133" s="411"/>
      <c r="V133" s="411"/>
      <c r="W133" s="411"/>
      <c r="X133" s="411"/>
      <c r="Y133" s="411"/>
      <c r="Z133" s="411"/>
      <c r="AA133" s="411"/>
      <c r="AB133" s="411"/>
      <c r="AC133" s="411"/>
      <c r="AD133" s="411"/>
      <c r="AE133" s="411"/>
      <c r="AF133" s="411"/>
      <c r="AG133" s="411"/>
      <c r="AH133" s="411"/>
    </row>
    <row r="134" ht="15.75" customHeight="1">
      <c r="A134" s="411"/>
      <c r="B134" s="411"/>
      <c r="C134" s="454"/>
      <c r="D134" s="411"/>
      <c r="E134" s="454"/>
      <c r="F134" s="454"/>
      <c r="G134" s="454"/>
      <c r="H134" s="411"/>
      <c r="I134" s="454"/>
      <c r="J134" s="411"/>
      <c r="K134" s="454"/>
      <c r="L134" s="411"/>
      <c r="M134" s="454"/>
      <c r="N134" s="411"/>
      <c r="O134" s="456"/>
      <c r="P134" s="455"/>
      <c r="Q134" s="411"/>
      <c r="R134" s="411"/>
      <c r="S134" s="411"/>
      <c r="T134" s="411"/>
      <c r="U134" s="411"/>
      <c r="V134" s="411"/>
      <c r="W134" s="411"/>
      <c r="X134" s="411"/>
      <c r="Y134" s="411"/>
      <c r="Z134" s="411"/>
      <c r="AA134" s="411"/>
      <c r="AB134" s="411"/>
      <c r="AC134" s="411"/>
      <c r="AD134" s="411"/>
      <c r="AE134" s="411"/>
      <c r="AF134" s="411"/>
      <c r="AG134" s="411"/>
      <c r="AH134" s="411"/>
    </row>
    <row r="135" ht="15.75" customHeight="1">
      <c r="A135" s="411"/>
      <c r="B135" s="411"/>
      <c r="C135" s="454"/>
      <c r="D135" s="411"/>
      <c r="E135" s="454"/>
      <c r="F135" s="454"/>
      <c r="G135" s="454"/>
      <c r="H135" s="411"/>
      <c r="I135" s="454"/>
      <c r="J135" s="411"/>
      <c r="K135" s="454"/>
      <c r="L135" s="411"/>
      <c r="M135" s="454"/>
      <c r="N135" s="411"/>
      <c r="O135" s="456"/>
      <c r="P135" s="455"/>
      <c r="Q135" s="411"/>
      <c r="R135" s="411"/>
      <c r="S135" s="411"/>
      <c r="T135" s="411"/>
      <c r="U135" s="411"/>
      <c r="V135" s="411"/>
      <c r="W135" s="411"/>
      <c r="X135" s="411"/>
      <c r="Y135" s="411"/>
      <c r="Z135" s="411"/>
      <c r="AA135" s="411"/>
      <c r="AB135" s="411"/>
      <c r="AC135" s="411"/>
      <c r="AD135" s="411"/>
      <c r="AE135" s="411"/>
      <c r="AF135" s="411"/>
      <c r="AG135" s="411"/>
      <c r="AH135" s="411"/>
    </row>
    <row r="136" ht="15.75" customHeight="1">
      <c r="A136" s="411"/>
      <c r="B136" s="411"/>
      <c r="C136" s="454"/>
      <c r="D136" s="411"/>
      <c r="E136" s="454"/>
      <c r="F136" s="454"/>
      <c r="G136" s="454"/>
      <c r="H136" s="411"/>
      <c r="I136" s="454"/>
      <c r="J136" s="411"/>
      <c r="K136" s="454"/>
      <c r="L136" s="411"/>
      <c r="M136" s="454"/>
      <c r="N136" s="411"/>
      <c r="O136" s="456"/>
      <c r="P136" s="455"/>
      <c r="Q136" s="411"/>
      <c r="R136" s="411"/>
      <c r="S136" s="411"/>
      <c r="T136" s="411"/>
      <c r="U136" s="411"/>
      <c r="V136" s="411"/>
      <c r="W136" s="411"/>
      <c r="X136" s="411"/>
      <c r="Y136" s="411"/>
      <c r="Z136" s="411"/>
      <c r="AA136" s="411"/>
      <c r="AB136" s="411"/>
      <c r="AC136" s="411"/>
      <c r="AD136" s="411"/>
      <c r="AE136" s="411"/>
      <c r="AF136" s="411"/>
      <c r="AG136" s="411"/>
      <c r="AH136" s="411"/>
    </row>
    <row r="137" ht="15.75" customHeight="1">
      <c r="A137" s="411"/>
      <c r="B137" s="411"/>
      <c r="C137" s="454"/>
      <c r="D137" s="411"/>
      <c r="E137" s="454"/>
      <c r="F137" s="454"/>
      <c r="G137" s="454"/>
      <c r="H137" s="411"/>
      <c r="I137" s="454"/>
      <c r="J137" s="411"/>
      <c r="K137" s="454"/>
      <c r="L137" s="411"/>
      <c r="M137" s="454"/>
      <c r="N137" s="411"/>
      <c r="O137" s="456"/>
      <c r="P137" s="455"/>
      <c r="Q137" s="411"/>
      <c r="R137" s="411"/>
      <c r="S137" s="411"/>
      <c r="T137" s="411"/>
      <c r="U137" s="411"/>
      <c r="V137" s="411"/>
      <c r="W137" s="411"/>
      <c r="X137" s="411"/>
      <c r="Y137" s="411"/>
      <c r="Z137" s="411"/>
      <c r="AA137" s="411"/>
      <c r="AB137" s="411"/>
      <c r="AC137" s="411"/>
      <c r="AD137" s="411"/>
      <c r="AE137" s="411"/>
      <c r="AF137" s="411"/>
      <c r="AG137" s="411"/>
      <c r="AH137" s="411"/>
    </row>
    <row r="138" ht="15.75" customHeight="1">
      <c r="A138" s="411"/>
      <c r="B138" s="411"/>
      <c r="C138" s="454"/>
      <c r="D138" s="411"/>
      <c r="E138" s="454"/>
      <c r="F138" s="454"/>
      <c r="G138" s="454"/>
      <c r="H138" s="411"/>
      <c r="I138" s="454"/>
      <c r="J138" s="411"/>
      <c r="K138" s="454"/>
      <c r="L138" s="411"/>
      <c r="M138" s="454"/>
      <c r="N138" s="411"/>
      <c r="O138" s="456"/>
      <c r="P138" s="455"/>
      <c r="Q138" s="411"/>
      <c r="R138" s="411"/>
      <c r="S138" s="411"/>
      <c r="T138" s="411"/>
      <c r="U138" s="411"/>
      <c r="V138" s="411"/>
      <c r="W138" s="411"/>
      <c r="X138" s="411"/>
      <c r="Y138" s="411"/>
      <c r="Z138" s="411"/>
      <c r="AA138" s="411"/>
      <c r="AB138" s="411"/>
      <c r="AC138" s="411"/>
      <c r="AD138" s="411"/>
      <c r="AE138" s="411"/>
      <c r="AF138" s="411"/>
      <c r="AG138" s="411"/>
      <c r="AH138" s="411"/>
    </row>
    <row r="139" ht="15.75" customHeight="1">
      <c r="A139" s="411"/>
      <c r="B139" s="411"/>
      <c r="C139" s="454"/>
      <c r="D139" s="411"/>
      <c r="E139" s="454"/>
      <c r="F139" s="454"/>
      <c r="G139" s="454"/>
      <c r="H139" s="411"/>
      <c r="I139" s="454"/>
      <c r="J139" s="411"/>
      <c r="K139" s="454"/>
      <c r="L139" s="411"/>
      <c r="M139" s="454"/>
      <c r="N139" s="411"/>
      <c r="O139" s="456"/>
      <c r="P139" s="455"/>
      <c r="Q139" s="411"/>
      <c r="R139" s="411"/>
      <c r="S139" s="411"/>
      <c r="T139" s="411"/>
      <c r="U139" s="411"/>
      <c r="V139" s="411"/>
      <c r="W139" s="411"/>
      <c r="X139" s="411"/>
      <c r="Y139" s="411"/>
      <c r="Z139" s="411"/>
      <c r="AA139" s="411"/>
      <c r="AB139" s="411"/>
      <c r="AC139" s="411"/>
      <c r="AD139" s="411"/>
      <c r="AE139" s="411"/>
      <c r="AF139" s="411"/>
      <c r="AG139" s="411"/>
      <c r="AH139" s="411"/>
    </row>
    <row r="140" ht="15.75" customHeight="1">
      <c r="A140" s="411"/>
      <c r="B140" s="411"/>
      <c r="C140" s="454"/>
      <c r="D140" s="411"/>
      <c r="E140" s="454"/>
      <c r="F140" s="454"/>
      <c r="G140" s="454"/>
      <c r="H140" s="411"/>
      <c r="I140" s="454"/>
      <c r="J140" s="411"/>
      <c r="K140" s="454"/>
      <c r="L140" s="411"/>
      <c r="M140" s="454"/>
      <c r="N140" s="411"/>
      <c r="O140" s="456"/>
      <c r="P140" s="455"/>
      <c r="Q140" s="411"/>
      <c r="R140" s="411"/>
      <c r="S140" s="411"/>
      <c r="T140" s="411"/>
      <c r="U140" s="411"/>
      <c r="V140" s="411"/>
      <c r="W140" s="411"/>
      <c r="X140" s="411"/>
      <c r="Y140" s="411"/>
      <c r="Z140" s="411"/>
      <c r="AA140" s="411"/>
      <c r="AB140" s="411"/>
      <c r="AC140" s="411"/>
      <c r="AD140" s="411"/>
      <c r="AE140" s="411"/>
      <c r="AF140" s="411"/>
      <c r="AG140" s="411"/>
      <c r="AH140" s="411"/>
    </row>
    <row r="141" ht="15.75" customHeight="1">
      <c r="A141" s="411"/>
      <c r="B141" s="411"/>
      <c r="C141" s="454"/>
      <c r="D141" s="411"/>
      <c r="E141" s="454"/>
      <c r="F141" s="454"/>
      <c r="G141" s="454"/>
      <c r="H141" s="411"/>
      <c r="I141" s="454"/>
      <c r="J141" s="411"/>
      <c r="K141" s="454"/>
      <c r="L141" s="411"/>
      <c r="M141" s="454"/>
      <c r="N141" s="411"/>
      <c r="O141" s="456"/>
      <c r="P141" s="455"/>
      <c r="Q141" s="411"/>
      <c r="R141" s="411"/>
      <c r="S141" s="411"/>
      <c r="T141" s="411"/>
      <c r="U141" s="411"/>
      <c r="V141" s="411"/>
      <c r="W141" s="411"/>
      <c r="X141" s="411"/>
      <c r="Y141" s="411"/>
      <c r="Z141" s="411"/>
      <c r="AA141" s="411"/>
      <c r="AB141" s="411"/>
      <c r="AC141" s="411"/>
      <c r="AD141" s="411"/>
      <c r="AE141" s="411"/>
      <c r="AF141" s="411"/>
      <c r="AG141" s="411"/>
      <c r="AH141" s="411"/>
    </row>
    <row r="142" ht="15.75" customHeight="1">
      <c r="A142" s="411"/>
      <c r="B142" s="411"/>
      <c r="C142" s="454"/>
      <c r="D142" s="411"/>
      <c r="E142" s="454"/>
      <c r="F142" s="454"/>
      <c r="G142" s="454"/>
      <c r="H142" s="411"/>
      <c r="I142" s="454"/>
      <c r="J142" s="411"/>
      <c r="K142" s="454"/>
      <c r="L142" s="411"/>
      <c r="M142" s="454"/>
      <c r="N142" s="411"/>
      <c r="O142" s="456"/>
      <c r="P142" s="455"/>
      <c r="Q142" s="411"/>
      <c r="R142" s="411"/>
      <c r="S142" s="411"/>
      <c r="T142" s="411"/>
      <c r="U142" s="411"/>
      <c r="V142" s="411"/>
      <c r="W142" s="411"/>
      <c r="X142" s="411"/>
      <c r="Y142" s="411"/>
      <c r="Z142" s="411"/>
      <c r="AA142" s="411"/>
      <c r="AB142" s="411"/>
      <c r="AC142" s="411"/>
      <c r="AD142" s="411"/>
      <c r="AE142" s="411"/>
      <c r="AF142" s="411"/>
      <c r="AG142" s="411"/>
      <c r="AH142" s="411"/>
    </row>
    <row r="143" ht="15.75" customHeight="1">
      <c r="A143" s="411"/>
      <c r="B143" s="411"/>
      <c r="C143" s="454"/>
      <c r="D143" s="411"/>
      <c r="E143" s="454"/>
      <c r="F143" s="454"/>
      <c r="G143" s="454"/>
      <c r="H143" s="411"/>
      <c r="I143" s="454"/>
      <c r="J143" s="411"/>
      <c r="K143" s="454"/>
      <c r="L143" s="411"/>
      <c r="M143" s="454"/>
      <c r="N143" s="411"/>
      <c r="O143" s="456"/>
      <c r="P143" s="455"/>
      <c r="Q143" s="411"/>
      <c r="R143" s="411"/>
      <c r="S143" s="411"/>
      <c r="T143" s="411"/>
      <c r="U143" s="411"/>
      <c r="V143" s="411"/>
      <c r="W143" s="411"/>
      <c r="X143" s="411"/>
      <c r="Y143" s="411"/>
      <c r="Z143" s="411"/>
      <c r="AA143" s="411"/>
      <c r="AB143" s="411"/>
      <c r="AC143" s="411"/>
      <c r="AD143" s="411"/>
      <c r="AE143" s="411"/>
      <c r="AF143" s="411"/>
      <c r="AG143" s="411"/>
      <c r="AH143" s="411"/>
    </row>
    <row r="144" ht="15.75" customHeight="1">
      <c r="A144" s="411"/>
      <c r="B144" s="411"/>
      <c r="C144" s="454"/>
      <c r="D144" s="411"/>
      <c r="E144" s="454"/>
      <c r="F144" s="454"/>
      <c r="G144" s="454"/>
      <c r="H144" s="411"/>
      <c r="I144" s="454"/>
      <c r="J144" s="411"/>
      <c r="K144" s="454"/>
      <c r="L144" s="411"/>
      <c r="M144" s="454"/>
      <c r="N144" s="411"/>
      <c r="O144" s="456"/>
      <c r="P144" s="455"/>
      <c r="Q144" s="411"/>
      <c r="R144" s="411"/>
      <c r="S144" s="411"/>
      <c r="T144" s="411"/>
      <c r="U144" s="411"/>
      <c r="V144" s="411"/>
      <c r="W144" s="411"/>
      <c r="X144" s="411"/>
      <c r="Y144" s="411"/>
      <c r="Z144" s="411"/>
      <c r="AA144" s="411"/>
      <c r="AB144" s="411"/>
      <c r="AC144" s="411"/>
      <c r="AD144" s="411"/>
      <c r="AE144" s="411"/>
      <c r="AF144" s="411"/>
      <c r="AG144" s="411"/>
      <c r="AH144" s="411"/>
    </row>
    <row r="145" ht="15.75" customHeight="1">
      <c r="A145" s="411"/>
      <c r="B145" s="411"/>
      <c r="C145" s="454"/>
      <c r="D145" s="411"/>
      <c r="E145" s="454"/>
      <c r="F145" s="454"/>
      <c r="G145" s="454"/>
      <c r="H145" s="411"/>
      <c r="I145" s="454"/>
      <c r="J145" s="411"/>
      <c r="K145" s="454"/>
      <c r="L145" s="411"/>
      <c r="M145" s="454"/>
      <c r="N145" s="411"/>
      <c r="O145" s="456"/>
      <c r="P145" s="455"/>
      <c r="Q145" s="411"/>
      <c r="R145" s="411"/>
      <c r="S145" s="411"/>
      <c r="T145" s="411"/>
      <c r="U145" s="411"/>
      <c r="V145" s="411"/>
      <c r="W145" s="411"/>
      <c r="X145" s="411"/>
      <c r="Y145" s="411"/>
      <c r="Z145" s="411"/>
      <c r="AA145" s="411"/>
      <c r="AB145" s="411"/>
      <c r="AC145" s="411"/>
      <c r="AD145" s="411"/>
      <c r="AE145" s="411"/>
      <c r="AF145" s="411"/>
      <c r="AG145" s="411"/>
      <c r="AH145" s="411"/>
    </row>
    <row r="146" ht="15.75" customHeight="1">
      <c r="A146" s="411"/>
      <c r="B146" s="411"/>
      <c r="C146" s="454"/>
      <c r="D146" s="411"/>
      <c r="E146" s="454"/>
      <c r="F146" s="454"/>
      <c r="G146" s="454"/>
      <c r="H146" s="411"/>
      <c r="I146" s="454"/>
      <c r="J146" s="411"/>
      <c r="K146" s="454"/>
      <c r="L146" s="411"/>
      <c r="M146" s="454"/>
      <c r="N146" s="411"/>
      <c r="O146" s="456"/>
      <c r="P146" s="455"/>
      <c r="Q146" s="411"/>
      <c r="R146" s="411"/>
      <c r="S146" s="411"/>
      <c r="T146" s="411"/>
      <c r="U146" s="411"/>
      <c r="V146" s="411"/>
      <c r="W146" s="411"/>
      <c r="X146" s="411"/>
      <c r="Y146" s="411"/>
      <c r="Z146" s="411"/>
      <c r="AA146" s="411"/>
      <c r="AB146" s="411"/>
      <c r="AC146" s="411"/>
      <c r="AD146" s="411"/>
      <c r="AE146" s="411"/>
      <c r="AF146" s="411"/>
      <c r="AG146" s="411"/>
      <c r="AH146" s="411"/>
    </row>
    <row r="147" ht="15.75" customHeight="1">
      <c r="A147" s="411"/>
      <c r="B147" s="411"/>
      <c r="C147" s="454"/>
      <c r="D147" s="411"/>
      <c r="E147" s="454"/>
      <c r="F147" s="454"/>
      <c r="G147" s="454"/>
      <c r="H147" s="411"/>
      <c r="I147" s="454"/>
      <c r="J147" s="411"/>
      <c r="K147" s="454"/>
      <c r="L147" s="411"/>
      <c r="M147" s="454"/>
      <c r="N147" s="411"/>
      <c r="O147" s="456"/>
      <c r="P147" s="455"/>
      <c r="Q147" s="411"/>
      <c r="R147" s="411"/>
      <c r="S147" s="411"/>
      <c r="T147" s="411"/>
      <c r="U147" s="411"/>
      <c r="V147" s="411"/>
      <c r="W147" s="411"/>
      <c r="X147" s="411"/>
      <c r="Y147" s="411"/>
      <c r="Z147" s="411"/>
      <c r="AA147" s="411"/>
      <c r="AB147" s="411"/>
      <c r="AC147" s="411"/>
      <c r="AD147" s="411"/>
      <c r="AE147" s="411"/>
      <c r="AF147" s="411"/>
      <c r="AG147" s="411"/>
      <c r="AH147" s="411"/>
    </row>
    <row r="148" ht="15.75" customHeight="1">
      <c r="A148" s="411"/>
      <c r="B148" s="411"/>
      <c r="C148" s="454"/>
      <c r="D148" s="411"/>
      <c r="E148" s="454"/>
      <c r="F148" s="454"/>
      <c r="G148" s="454"/>
      <c r="H148" s="411"/>
      <c r="I148" s="454"/>
      <c r="J148" s="411"/>
      <c r="K148" s="454"/>
      <c r="L148" s="411"/>
      <c r="M148" s="454"/>
      <c r="N148" s="411"/>
      <c r="O148" s="456"/>
      <c r="P148" s="455"/>
      <c r="Q148" s="411"/>
      <c r="R148" s="411"/>
      <c r="S148" s="411"/>
      <c r="T148" s="411"/>
      <c r="U148" s="411"/>
      <c r="V148" s="411"/>
      <c r="W148" s="411"/>
      <c r="X148" s="411"/>
      <c r="Y148" s="411"/>
      <c r="Z148" s="411"/>
      <c r="AA148" s="411"/>
      <c r="AB148" s="411"/>
      <c r="AC148" s="411"/>
      <c r="AD148" s="411"/>
      <c r="AE148" s="411"/>
      <c r="AF148" s="411"/>
      <c r="AG148" s="411"/>
      <c r="AH148" s="411"/>
    </row>
    <row r="149" ht="15.75" customHeight="1">
      <c r="A149" s="411"/>
      <c r="B149" s="411"/>
      <c r="C149" s="454"/>
      <c r="D149" s="411"/>
      <c r="E149" s="454"/>
      <c r="F149" s="454"/>
      <c r="G149" s="454"/>
      <c r="H149" s="411"/>
      <c r="I149" s="454"/>
      <c r="J149" s="411"/>
      <c r="K149" s="454"/>
      <c r="L149" s="411"/>
      <c r="M149" s="454"/>
      <c r="N149" s="411"/>
      <c r="O149" s="456"/>
      <c r="P149" s="455"/>
      <c r="Q149" s="411"/>
      <c r="R149" s="411"/>
      <c r="S149" s="411"/>
      <c r="T149" s="411"/>
      <c r="U149" s="411"/>
      <c r="V149" s="411"/>
      <c r="W149" s="411"/>
      <c r="X149" s="411"/>
      <c r="Y149" s="411"/>
      <c r="Z149" s="411"/>
      <c r="AA149" s="411"/>
      <c r="AB149" s="411"/>
      <c r="AC149" s="411"/>
      <c r="AD149" s="411"/>
      <c r="AE149" s="411"/>
      <c r="AF149" s="411"/>
      <c r="AG149" s="411"/>
      <c r="AH149" s="411"/>
    </row>
    <row r="150" ht="15.75" customHeight="1">
      <c r="A150" s="411"/>
      <c r="B150" s="411"/>
      <c r="C150" s="454"/>
      <c r="D150" s="411"/>
      <c r="E150" s="454"/>
      <c r="F150" s="454"/>
      <c r="G150" s="454"/>
      <c r="H150" s="411"/>
      <c r="I150" s="454"/>
      <c r="J150" s="411"/>
      <c r="K150" s="454"/>
      <c r="L150" s="411"/>
      <c r="M150" s="454"/>
      <c r="N150" s="411"/>
      <c r="O150" s="456"/>
      <c r="P150" s="455"/>
      <c r="Q150" s="411"/>
      <c r="R150" s="411"/>
      <c r="S150" s="411"/>
      <c r="T150" s="411"/>
      <c r="U150" s="411"/>
      <c r="V150" s="411"/>
      <c r="W150" s="411"/>
      <c r="X150" s="411"/>
      <c r="Y150" s="411"/>
      <c r="Z150" s="411"/>
      <c r="AA150" s="411"/>
      <c r="AB150" s="411"/>
      <c r="AC150" s="411"/>
      <c r="AD150" s="411"/>
      <c r="AE150" s="411"/>
      <c r="AF150" s="411"/>
      <c r="AG150" s="411"/>
      <c r="AH150" s="411"/>
    </row>
    <row r="151" ht="15.75" customHeight="1">
      <c r="A151" s="411"/>
      <c r="B151" s="411"/>
      <c r="C151" s="454"/>
      <c r="D151" s="411"/>
      <c r="E151" s="454"/>
      <c r="F151" s="454"/>
      <c r="G151" s="454"/>
      <c r="H151" s="411"/>
      <c r="I151" s="454"/>
      <c r="J151" s="411"/>
      <c r="K151" s="454"/>
      <c r="L151" s="411"/>
      <c r="M151" s="454"/>
      <c r="N151" s="411"/>
      <c r="O151" s="456"/>
      <c r="P151" s="455"/>
      <c r="Q151" s="411"/>
      <c r="R151" s="411"/>
      <c r="S151" s="411"/>
      <c r="T151" s="411"/>
      <c r="U151" s="411"/>
      <c r="V151" s="411"/>
      <c r="W151" s="411"/>
      <c r="X151" s="411"/>
      <c r="Y151" s="411"/>
      <c r="Z151" s="411"/>
      <c r="AA151" s="411"/>
      <c r="AB151" s="411"/>
      <c r="AC151" s="411"/>
      <c r="AD151" s="411"/>
      <c r="AE151" s="411"/>
      <c r="AF151" s="411"/>
      <c r="AG151" s="411"/>
      <c r="AH151" s="411"/>
    </row>
    <row r="152" ht="15.75" customHeight="1">
      <c r="A152" s="411"/>
      <c r="B152" s="411"/>
      <c r="C152" s="454"/>
      <c r="D152" s="411"/>
      <c r="E152" s="454"/>
      <c r="F152" s="454"/>
      <c r="G152" s="454"/>
      <c r="H152" s="411"/>
      <c r="I152" s="454"/>
      <c r="J152" s="411"/>
      <c r="K152" s="454"/>
      <c r="L152" s="411"/>
      <c r="M152" s="454"/>
      <c r="N152" s="411"/>
      <c r="O152" s="456"/>
      <c r="P152" s="455"/>
      <c r="Q152" s="411"/>
      <c r="R152" s="411"/>
      <c r="S152" s="411"/>
      <c r="T152" s="411"/>
      <c r="U152" s="411"/>
      <c r="V152" s="411"/>
      <c r="W152" s="411"/>
      <c r="X152" s="411"/>
      <c r="Y152" s="411"/>
      <c r="Z152" s="411"/>
      <c r="AA152" s="411"/>
      <c r="AB152" s="411"/>
      <c r="AC152" s="411"/>
      <c r="AD152" s="411"/>
      <c r="AE152" s="411"/>
      <c r="AF152" s="411"/>
      <c r="AG152" s="411"/>
      <c r="AH152" s="411"/>
    </row>
    <row r="153" ht="15.75" customHeight="1">
      <c r="A153" s="411"/>
      <c r="B153" s="411"/>
      <c r="C153" s="454"/>
      <c r="D153" s="411"/>
      <c r="E153" s="454"/>
      <c r="F153" s="454"/>
      <c r="G153" s="454"/>
      <c r="H153" s="411"/>
      <c r="I153" s="454"/>
      <c r="J153" s="411"/>
      <c r="K153" s="454"/>
      <c r="L153" s="411"/>
      <c r="M153" s="454"/>
      <c r="N153" s="411"/>
      <c r="O153" s="456"/>
      <c r="P153" s="455"/>
      <c r="Q153" s="411"/>
      <c r="R153" s="411"/>
      <c r="S153" s="411"/>
      <c r="T153" s="411"/>
      <c r="U153" s="411"/>
      <c r="V153" s="411"/>
      <c r="W153" s="411"/>
      <c r="X153" s="411"/>
      <c r="Y153" s="411"/>
      <c r="Z153" s="411"/>
      <c r="AA153" s="411"/>
      <c r="AB153" s="411"/>
      <c r="AC153" s="411"/>
      <c r="AD153" s="411"/>
      <c r="AE153" s="411"/>
      <c r="AF153" s="411"/>
      <c r="AG153" s="411"/>
      <c r="AH153" s="411"/>
    </row>
    <row r="154" ht="15.75" customHeight="1">
      <c r="A154" s="411"/>
      <c r="B154" s="411"/>
      <c r="C154" s="454"/>
      <c r="D154" s="411"/>
      <c r="E154" s="454"/>
      <c r="F154" s="454"/>
      <c r="G154" s="454"/>
      <c r="H154" s="411"/>
      <c r="I154" s="454"/>
      <c r="J154" s="411"/>
      <c r="K154" s="454"/>
      <c r="L154" s="411"/>
      <c r="M154" s="454"/>
      <c r="N154" s="411"/>
      <c r="O154" s="456"/>
      <c r="P154" s="455"/>
      <c r="Q154" s="411"/>
      <c r="R154" s="411"/>
      <c r="S154" s="411"/>
      <c r="T154" s="411"/>
      <c r="U154" s="411"/>
      <c r="V154" s="411"/>
      <c r="W154" s="411"/>
      <c r="X154" s="411"/>
      <c r="Y154" s="411"/>
      <c r="Z154" s="411"/>
      <c r="AA154" s="411"/>
      <c r="AB154" s="411"/>
      <c r="AC154" s="411"/>
      <c r="AD154" s="411"/>
      <c r="AE154" s="411"/>
      <c r="AF154" s="411"/>
      <c r="AG154" s="411"/>
      <c r="AH154" s="411"/>
    </row>
    <row r="155" ht="15.75" customHeight="1">
      <c r="A155" s="411"/>
      <c r="B155" s="411"/>
      <c r="C155" s="454"/>
      <c r="D155" s="411"/>
      <c r="E155" s="454"/>
      <c r="F155" s="454"/>
      <c r="G155" s="454"/>
      <c r="H155" s="411"/>
      <c r="I155" s="454"/>
      <c r="J155" s="411"/>
      <c r="K155" s="454"/>
      <c r="L155" s="411"/>
      <c r="M155" s="454"/>
      <c r="N155" s="411"/>
      <c r="O155" s="456"/>
      <c r="P155" s="455"/>
      <c r="Q155" s="411"/>
      <c r="R155" s="411"/>
      <c r="S155" s="411"/>
      <c r="T155" s="411"/>
      <c r="U155" s="411"/>
      <c r="V155" s="411"/>
      <c r="W155" s="411"/>
      <c r="X155" s="411"/>
      <c r="Y155" s="411"/>
      <c r="Z155" s="411"/>
      <c r="AA155" s="411"/>
      <c r="AB155" s="411"/>
      <c r="AC155" s="411"/>
      <c r="AD155" s="411"/>
      <c r="AE155" s="411"/>
      <c r="AF155" s="411"/>
      <c r="AG155" s="411"/>
      <c r="AH155" s="411"/>
    </row>
    <row r="156" ht="15.75" customHeight="1">
      <c r="A156" s="411"/>
      <c r="B156" s="411"/>
      <c r="C156" s="454"/>
      <c r="D156" s="411"/>
      <c r="E156" s="454"/>
      <c r="F156" s="454"/>
      <c r="G156" s="454"/>
      <c r="H156" s="411"/>
      <c r="I156" s="454"/>
      <c r="J156" s="411"/>
      <c r="K156" s="454"/>
      <c r="L156" s="411"/>
      <c r="M156" s="454"/>
      <c r="N156" s="411"/>
      <c r="O156" s="456"/>
      <c r="P156" s="455"/>
      <c r="Q156" s="411"/>
      <c r="R156" s="411"/>
      <c r="S156" s="411"/>
      <c r="T156" s="411"/>
      <c r="U156" s="411"/>
      <c r="V156" s="411"/>
      <c r="W156" s="411"/>
      <c r="X156" s="411"/>
      <c r="Y156" s="411"/>
      <c r="Z156" s="411"/>
      <c r="AA156" s="411"/>
      <c r="AB156" s="411"/>
      <c r="AC156" s="411"/>
      <c r="AD156" s="411"/>
      <c r="AE156" s="411"/>
      <c r="AF156" s="411"/>
      <c r="AG156" s="411"/>
      <c r="AH156" s="411"/>
    </row>
    <row r="157" ht="15.75" customHeight="1">
      <c r="A157" s="411"/>
      <c r="B157" s="411"/>
      <c r="C157" s="454"/>
      <c r="D157" s="411"/>
      <c r="E157" s="454"/>
      <c r="F157" s="454"/>
      <c r="G157" s="454"/>
      <c r="H157" s="411"/>
      <c r="I157" s="454"/>
      <c r="J157" s="411"/>
      <c r="K157" s="454"/>
      <c r="L157" s="411"/>
      <c r="M157" s="454"/>
      <c r="N157" s="411"/>
      <c r="O157" s="456"/>
      <c r="P157" s="455"/>
      <c r="Q157" s="411"/>
      <c r="R157" s="411"/>
      <c r="S157" s="411"/>
      <c r="T157" s="411"/>
      <c r="U157" s="411"/>
      <c r="V157" s="411"/>
      <c r="W157" s="411"/>
      <c r="X157" s="411"/>
      <c r="Y157" s="411"/>
      <c r="Z157" s="411"/>
      <c r="AA157" s="411"/>
      <c r="AB157" s="411"/>
      <c r="AC157" s="411"/>
      <c r="AD157" s="411"/>
      <c r="AE157" s="411"/>
      <c r="AF157" s="411"/>
      <c r="AG157" s="411"/>
      <c r="AH157" s="411"/>
    </row>
    <row r="158" ht="15.75" customHeight="1">
      <c r="A158" s="411"/>
      <c r="B158" s="411"/>
      <c r="C158" s="454"/>
      <c r="D158" s="411"/>
      <c r="E158" s="454"/>
      <c r="F158" s="454"/>
      <c r="G158" s="454"/>
      <c r="H158" s="411"/>
      <c r="I158" s="454"/>
      <c r="J158" s="411"/>
      <c r="K158" s="454"/>
      <c r="L158" s="411"/>
      <c r="M158" s="454"/>
      <c r="N158" s="411"/>
      <c r="O158" s="456"/>
      <c r="P158" s="455"/>
      <c r="Q158" s="411"/>
      <c r="R158" s="411"/>
      <c r="S158" s="411"/>
      <c r="T158" s="411"/>
      <c r="U158" s="411"/>
      <c r="V158" s="411"/>
      <c r="W158" s="411"/>
      <c r="X158" s="411"/>
      <c r="Y158" s="411"/>
      <c r="Z158" s="411"/>
      <c r="AA158" s="411"/>
      <c r="AB158" s="411"/>
      <c r="AC158" s="411"/>
      <c r="AD158" s="411"/>
      <c r="AE158" s="411"/>
      <c r="AF158" s="411"/>
      <c r="AG158" s="411"/>
      <c r="AH158" s="411"/>
    </row>
    <row r="159" ht="15.75" customHeight="1">
      <c r="A159" s="411"/>
      <c r="B159" s="411"/>
      <c r="C159" s="454"/>
      <c r="D159" s="411"/>
      <c r="E159" s="454"/>
      <c r="F159" s="454"/>
      <c r="G159" s="454"/>
      <c r="H159" s="411"/>
      <c r="I159" s="454"/>
      <c r="J159" s="411"/>
      <c r="K159" s="454"/>
      <c r="L159" s="411"/>
      <c r="M159" s="454"/>
      <c r="N159" s="411"/>
      <c r="O159" s="456"/>
      <c r="P159" s="455"/>
      <c r="Q159" s="411"/>
      <c r="R159" s="411"/>
      <c r="S159" s="411"/>
      <c r="T159" s="411"/>
      <c r="U159" s="411"/>
      <c r="V159" s="411"/>
      <c r="W159" s="411"/>
      <c r="X159" s="411"/>
      <c r="Y159" s="411"/>
      <c r="Z159" s="411"/>
      <c r="AA159" s="411"/>
      <c r="AB159" s="411"/>
      <c r="AC159" s="411"/>
      <c r="AD159" s="411"/>
      <c r="AE159" s="411"/>
      <c r="AF159" s="411"/>
      <c r="AG159" s="411"/>
      <c r="AH159" s="411"/>
    </row>
    <row r="160" ht="15.75" customHeight="1">
      <c r="A160" s="411"/>
      <c r="B160" s="411"/>
      <c r="C160" s="454"/>
      <c r="D160" s="411"/>
      <c r="E160" s="454"/>
      <c r="F160" s="454"/>
      <c r="G160" s="454"/>
      <c r="H160" s="411"/>
      <c r="I160" s="454"/>
      <c r="J160" s="411"/>
      <c r="K160" s="454"/>
      <c r="L160" s="411"/>
      <c r="M160" s="454"/>
      <c r="N160" s="411"/>
      <c r="O160" s="456"/>
      <c r="P160" s="455"/>
      <c r="Q160" s="411"/>
      <c r="R160" s="411"/>
      <c r="S160" s="411"/>
      <c r="T160" s="411"/>
      <c r="U160" s="411"/>
      <c r="V160" s="411"/>
      <c r="W160" s="411"/>
      <c r="X160" s="411"/>
      <c r="Y160" s="411"/>
      <c r="Z160" s="411"/>
      <c r="AA160" s="411"/>
      <c r="AB160" s="411"/>
      <c r="AC160" s="411"/>
      <c r="AD160" s="411"/>
      <c r="AE160" s="411"/>
      <c r="AF160" s="411"/>
      <c r="AG160" s="411"/>
      <c r="AH160" s="411"/>
    </row>
    <row r="161" ht="15.75" customHeight="1">
      <c r="A161" s="411"/>
      <c r="B161" s="411"/>
      <c r="C161" s="454"/>
      <c r="D161" s="411"/>
      <c r="E161" s="454"/>
      <c r="F161" s="454"/>
      <c r="G161" s="454"/>
      <c r="H161" s="411"/>
      <c r="I161" s="454"/>
      <c r="J161" s="411"/>
      <c r="K161" s="454"/>
      <c r="L161" s="411"/>
      <c r="M161" s="454"/>
      <c r="N161" s="411"/>
      <c r="O161" s="456"/>
      <c r="P161" s="455"/>
      <c r="Q161" s="411"/>
      <c r="R161" s="411"/>
      <c r="S161" s="411"/>
      <c r="T161" s="411"/>
      <c r="U161" s="411"/>
      <c r="V161" s="411"/>
      <c r="W161" s="411"/>
      <c r="X161" s="411"/>
      <c r="Y161" s="411"/>
      <c r="Z161" s="411"/>
      <c r="AA161" s="411"/>
      <c r="AB161" s="411"/>
      <c r="AC161" s="411"/>
      <c r="AD161" s="411"/>
      <c r="AE161" s="411"/>
      <c r="AF161" s="411"/>
      <c r="AG161" s="411"/>
      <c r="AH161" s="411"/>
    </row>
    <row r="162" ht="15.75" customHeight="1">
      <c r="A162" s="411"/>
      <c r="B162" s="411"/>
      <c r="C162" s="454"/>
      <c r="D162" s="411"/>
      <c r="E162" s="454"/>
      <c r="F162" s="454"/>
      <c r="G162" s="454"/>
      <c r="H162" s="411"/>
      <c r="I162" s="454"/>
      <c r="J162" s="411"/>
      <c r="K162" s="454"/>
      <c r="L162" s="411"/>
      <c r="M162" s="454"/>
      <c r="N162" s="411"/>
      <c r="O162" s="456"/>
      <c r="P162" s="455"/>
      <c r="Q162" s="411"/>
      <c r="R162" s="411"/>
      <c r="S162" s="411"/>
      <c r="T162" s="411"/>
      <c r="U162" s="411"/>
      <c r="V162" s="411"/>
      <c r="W162" s="411"/>
      <c r="X162" s="411"/>
      <c r="Y162" s="411"/>
      <c r="Z162" s="411"/>
      <c r="AA162" s="411"/>
      <c r="AB162" s="411"/>
      <c r="AC162" s="411"/>
      <c r="AD162" s="411"/>
      <c r="AE162" s="411"/>
      <c r="AF162" s="411"/>
      <c r="AG162" s="411"/>
      <c r="AH162" s="411"/>
    </row>
    <row r="163" ht="15.75" customHeight="1">
      <c r="A163" s="411"/>
      <c r="B163" s="411"/>
      <c r="C163" s="454"/>
      <c r="D163" s="411"/>
      <c r="E163" s="454"/>
      <c r="F163" s="454"/>
      <c r="G163" s="454"/>
      <c r="H163" s="411"/>
      <c r="I163" s="454"/>
      <c r="J163" s="411"/>
      <c r="K163" s="454"/>
      <c r="L163" s="411"/>
      <c r="M163" s="454"/>
      <c r="N163" s="411"/>
      <c r="O163" s="456"/>
      <c r="P163" s="455"/>
      <c r="Q163" s="411"/>
      <c r="R163" s="411"/>
      <c r="S163" s="411"/>
      <c r="T163" s="411"/>
      <c r="U163" s="411"/>
      <c r="V163" s="411"/>
      <c r="W163" s="411"/>
      <c r="X163" s="411"/>
      <c r="Y163" s="411"/>
      <c r="Z163" s="411"/>
      <c r="AA163" s="411"/>
      <c r="AB163" s="411"/>
      <c r="AC163" s="411"/>
      <c r="AD163" s="411"/>
      <c r="AE163" s="411"/>
      <c r="AF163" s="411"/>
      <c r="AG163" s="411"/>
      <c r="AH163" s="411"/>
    </row>
    <row r="164" ht="15.75" customHeight="1">
      <c r="A164" s="411"/>
      <c r="B164" s="411"/>
      <c r="C164" s="454"/>
      <c r="D164" s="411"/>
      <c r="E164" s="454"/>
      <c r="F164" s="454"/>
      <c r="G164" s="454"/>
      <c r="H164" s="411"/>
      <c r="I164" s="454"/>
      <c r="J164" s="411"/>
      <c r="K164" s="454"/>
      <c r="L164" s="411"/>
      <c r="M164" s="454"/>
      <c r="N164" s="411"/>
      <c r="O164" s="456"/>
      <c r="P164" s="455"/>
      <c r="Q164" s="411"/>
      <c r="R164" s="411"/>
      <c r="S164" s="411"/>
      <c r="T164" s="411"/>
      <c r="U164" s="411"/>
      <c r="V164" s="411"/>
      <c r="W164" s="411"/>
      <c r="X164" s="411"/>
      <c r="Y164" s="411"/>
      <c r="Z164" s="411"/>
      <c r="AA164" s="411"/>
      <c r="AB164" s="411"/>
      <c r="AC164" s="411"/>
      <c r="AD164" s="411"/>
      <c r="AE164" s="411"/>
      <c r="AF164" s="411"/>
      <c r="AG164" s="411"/>
      <c r="AH164" s="411"/>
    </row>
    <row r="165" ht="15.75" customHeight="1">
      <c r="A165" s="411"/>
      <c r="B165" s="411"/>
      <c r="C165" s="454"/>
      <c r="D165" s="411"/>
      <c r="E165" s="454"/>
      <c r="F165" s="454"/>
      <c r="G165" s="454"/>
      <c r="H165" s="411"/>
      <c r="I165" s="454"/>
      <c r="J165" s="411"/>
      <c r="K165" s="454"/>
      <c r="L165" s="411"/>
      <c r="M165" s="454"/>
      <c r="N165" s="411"/>
      <c r="O165" s="456"/>
      <c r="P165" s="455"/>
      <c r="Q165" s="411"/>
      <c r="R165" s="411"/>
      <c r="S165" s="411"/>
      <c r="T165" s="411"/>
      <c r="U165" s="411"/>
      <c r="V165" s="411"/>
      <c r="W165" s="411"/>
      <c r="X165" s="411"/>
      <c r="Y165" s="411"/>
      <c r="Z165" s="411"/>
      <c r="AA165" s="411"/>
      <c r="AB165" s="411"/>
      <c r="AC165" s="411"/>
      <c r="AD165" s="411"/>
      <c r="AE165" s="411"/>
      <c r="AF165" s="411"/>
      <c r="AG165" s="411"/>
      <c r="AH165" s="411"/>
    </row>
    <row r="166" ht="15.75" customHeight="1">
      <c r="A166" s="411"/>
      <c r="B166" s="411"/>
      <c r="C166" s="454"/>
      <c r="D166" s="411"/>
      <c r="E166" s="454"/>
      <c r="F166" s="454"/>
      <c r="G166" s="454"/>
      <c r="H166" s="411"/>
      <c r="I166" s="454"/>
      <c r="J166" s="411"/>
      <c r="K166" s="454"/>
      <c r="L166" s="411"/>
      <c r="M166" s="454"/>
      <c r="N166" s="411"/>
      <c r="O166" s="456"/>
      <c r="P166" s="455"/>
      <c r="Q166" s="411"/>
      <c r="R166" s="411"/>
      <c r="S166" s="411"/>
      <c r="T166" s="411"/>
      <c r="U166" s="411"/>
      <c r="V166" s="411"/>
      <c r="W166" s="411"/>
      <c r="X166" s="411"/>
      <c r="Y166" s="411"/>
      <c r="Z166" s="411"/>
      <c r="AA166" s="411"/>
      <c r="AB166" s="411"/>
      <c r="AC166" s="411"/>
      <c r="AD166" s="411"/>
      <c r="AE166" s="411"/>
      <c r="AF166" s="411"/>
      <c r="AG166" s="411"/>
      <c r="AH166" s="411"/>
    </row>
    <row r="167" ht="15.75" customHeight="1">
      <c r="A167" s="411"/>
      <c r="B167" s="411"/>
      <c r="C167" s="454"/>
      <c r="D167" s="411"/>
      <c r="E167" s="454"/>
      <c r="F167" s="454"/>
      <c r="G167" s="454"/>
      <c r="H167" s="411"/>
      <c r="I167" s="454"/>
      <c r="J167" s="411"/>
      <c r="K167" s="454"/>
      <c r="L167" s="411"/>
      <c r="M167" s="454"/>
      <c r="N167" s="411"/>
      <c r="O167" s="456"/>
      <c r="P167" s="455"/>
      <c r="Q167" s="411"/>
      <c r="R167" s="411"/>
      <c r="S167" s="411"/>
      <c r="T167" s="411"/>
      <c r="U167" s="411"/>
      <c r="V167" s="411"/>
      <c r="W167" s="411"/>
      <c r="X167" s="411"/>
      <c r="Y167" s="411"/>
      <c r="Z167" s="411"/>
      <c r="AA167" s="411"/>
      <c r="AB167" s="411"/>
      <c r="AC167" s="411"/>
      <c r="AD167" s="411"/>
      <c r="AE167" s="411"/>
      <c r="AF167" s="411"/>
      <c r="AG167" s="411"/>
      <c r="AH167" s="411"/>
    </row>
    <row r="168" ht="15.75" customHeight="1">
      <c r="A168" s="411"/>
      <c r="B168" s="411"/>
      <c r="C168" s="454"/>
      <c r="D168" s="411"/>
      <c r="E168" s="454"/>
      <c r="F168" s="454"/>
      <c r="G168" s="454"/>
      <c r="H168" s="411"/>
      <c r="I168" s="454"/>
      <c r="J168" s="411"/>
      <c r="K168" s="454"/>
      <c r="L168" s="411"/>
      <c r="M168" s="454"/>
      <c r="N168" s="411"/>
      <c r="O168" s="456"/>
      <c r="P168" s="455"/>
      <c r="Q168" s="411"/>
      <c r="R168" s="411"/>
      <c r="S168" s="411"/>
      <c r="T168" s="411"/>
      <c r="U168" s="411"/>
      <c r="V168" s="411"/>
      <c r="W168" s="411"/>
      <c r="X168" s="411"/>
      <c r="Y168" s="411"/>
      <c r="Z168" s="411"/>
      <c r="AA168" s="411"/>
      <c r="AB168" s="411"/>
      <c r="AC168" s="411"/>
      <c r="AD168" s="411"/>
      <c r="AE168" s="411"/>
      <c r="AF168" s="411"/>
      <c r="AG168" s="411"/>
      <c r="AH168" s="411"/>
    </row>
    <row r="169" ht="15.75" customHeight="1">
      <c r="A169" s="411"/>
      <c r="B169" s="411"/>
      <c r="C169" s="454"/>
      <c r="D169" s="411"/>
      <c r="E169" s="454"/>
      <c r="F169" s="454"/>
      <c r="G169" s="454"/>
      <c r="H169" s="411"/>
      <c r="I169" s="454"/>
      <c r="J169" s="411"/>
      <c r="K169" s="454"/>
      <c r="L169" s="411"/>
      <c r="M169" s="454"/>
      <c r="N169" s="411"/>
      <c r="O169" s="456"/>
      <c r="P169" s="455"/>
      <c r="Q169" s="411"/>
      <c r="R169" s="411"/>
      <c r="S169" s="411"/>
      <c r="T169" s="411"/>
      <c r="U169" s="411"/>
      <c r="V169" s="411"/>
      <c r="W169" s="411"/>
      <c r="X169" s="411"/>
      <c r="Y169" s="411"/>
      <c r="Z169" s="411"/>
      <c r="AA169" s="411"/>
      <c r="AB169" s="411"/>
      <c r="AC169" s="411"/>
      <c r="AD169" s="411"/>
      <c r="AE169" s="411"/>
      <c r="AF169" s="411"/>
      <c r="AG169" s="411"/>
      <c r="AH169" s="411"/>
    </row>
    <row r="170" ht="15.75" customHeight="1">
      <c r="A170" s="411"/>
      <c r="B170" s="411"/>
      <c r="C170" s="454"/>
      <c r="D170" s="411"/>
      <c r="E170" s="454"/>
      <c r="F170" s="454"/>
      <c r="G170" s="454"/>
      <c r="H170" s="411"/>
      <c r="I170" s="454"/>
      <c r="J170" s="411"/>
      <c r="K170" s="454"/>
      <c r="L170" s="411"/>
      <c r="M170" s="454"/>
      <c r="N170" s="411"/>
      <c r="O170" s="456"/>
      <c r="P170" s="455"/>
      <c r="Q170" s="411"/>
      <c r="R170" s="411"/>
      <c r="S170" s="411"/>
      <c r="T170" s="411"/>
      <c r="U170" s="411"/>
      <c r="V170" s="411"/>
      <c r="W170" s="411"/>
      <c r="X170" s="411"/>
      <c r="Y170" s="411"/>
      <c r="Z170" s="411"/>
      <c r="AA170" s="411"/>
      <c r="AB170" s="411"/>
      <c r="AC170" s="411"/>
      <c r="AD170" s="411"/>
      <c r="AE170" s="411"/>
      <c r="AF170" s="411"/>
      <c r="AG170" s="411"/>
      <c r="AH170" s="411"/>
    </row>
    <row r="171" ht="15.75" customHeight="1">
      <c r="A171" s="411"/>
      <c r="B171" s="411"/>
      <c r="C171" s="454"/>
      <c r="D171" s="411"/>
      <c r="E171" s="454"/>
      <c r="F171" s="454"/>
      <c r="G171" s="454"/>
      <c r="H171" s="411"/>
      <c r="I171" s="454"/>
      <c r="J171" s="411"/>
      <c r="K171" s="454"/>
      <c r="L171" s="411"/>
      <c r="M171" s="454"/>
      <c r="N171" s="411"/>
      <c r="O171" s="456"/>
      <c r="P171" s="455"/>
      <c r="Q171" s="411"/>
      <c r="R171" s="411"/>
      <c r="S171" s="411"/>
      <c r="T171" s="411"/>
      <c r="U171" s="411"/>
      <c r="V171" s="411"/>
      <c r="W171" s="411"/>
      <c r="X171" s="411"/>
      <c r="Y171" s="411"/>
      <c r="Z171" s="411"/>
      <c r="AA171" s="411"/>
      <c r="AB171" s="411"/>
      <c r="AC171" s="411"/>
      <c r="AD171" s="411"/>
      <c r="AE171" s="411"/>
      <c r="AF171" s="411"/>
      <c r="AG171" s="411"/>
      <c r="AH171" s="411"/>
    </row>
    <row r="172" ht="15.75" customHeight="1">
      <c r="A172" s="411"/>
      <c r="B172" s="411"/>
      <c r="C172" s="454"/>
      <c r="D172" s="411"/>
      <c r="E172" s="454"/>
      <c r="F172" s="454"/>
      <c r="G172" s="454"/>
      <c r="H172" s="411"/>
      <c r="I172" s="454"/>
      <c r="J172" s="411"/>
      <c r="K172" s="454"/>
      <c r="L172" s="411"/>
      <c r="M172" s="454"/>
      <c r="N172" s="411"/>
      <c r="O172" s="456"/>
      <c r="P172" s="455"/>
      <c r="Q172" s="411"/>
      <c r="R172" s="411"/>
      <c r="S172" s="411"/>
      <c r="T172" s="411"/>
      <c r="U172" s="411"/>
      <c r="V172" s="411"/>
      <c r="W172" s="411"/>
      <c r="X172" s="411"/>
      <c r="Y172" s="411"/>
      <c r="Z172" s="411"/>
      <c r="AA172" s="411"/>
      <c r="AB172" s="411"/>
      <c r="AC172" s="411"/>
      <c r="AD172" s="411"/>
      <c r="AE172" s="411"/>
      <c r="AF172" s="411"/>
      <c r="AG172" s="411"/>
      <c r="AH172" s="411"/>
    </row>
    <row r="173" ht="15.75" customHeight="1">
      <c r="A173" s="411"/>
      <c r="B173" s="411"/>
      <c r="C173" s="454"/>
      <c r="D173" s="411"/>
      <c r="E173" s="454"/>
      <c r="F173" s="454"/>
      <c r="G173" s="454"/>
      <c r="H173" s="411"/>
      <c r="I173" s="454"/>
      <c r="J173" s="411"/>
      <c r="K173" s="454"/>
      <c r="L173" s="411"/>
      <c r="M173" s="454"/>
      <c r="N173" s="411"/>
      <c r="O173" s="456"/>
      <c r="P173" s="455"/>
      <c r="Q173" s="411"/>
      <c r="R173" s="411"/>
      <c r="S173" s="411"/>
      <c r="T173" s="411"/>
      <c r="U173" s="411"/>
      <c r="V173" s="411"/>
      <c r="W173" s="411"/>
      <c r="X173" s="411"/>
      <c r="Y173" s="411"/>
      <c r="Z173" s="411"/>
      <c r="AA173" s="411"/>
      <c r="AB173" s="411"/>
      <c r="AC173" s="411"/>
      <c r="AD173" s="411"/>
      <c r="AE173" s="411"/>
      <c r="AF173" s="411"/>
      <c r="AG173" s="411"/>
      <c r="AH173" s="411"/>
    </row>
    <row r="174" ht="15.75" customHeight="1">
      <c r="A174" s="411"/>
      <c r="B174" s="411"/>
      <c r="C174" s="454"/>
      <c r="D174" s="411"/>
      <c r="E174" s="454"/>
      <c r="F174" s="454"/>
      <c r="G174" s="454"/>
      <c r="H174" s="411"/>
      <c r="I174" s="454"/>
      <c r="J174" s="411"/>
      <c r="K174" s="454"/>
      <c r="L174" s="411"/>
      <c r="M174" s="454"/>
      <c r="N174" s="411"/>
      <c r="O174" s="456"/>
      <c r="P174" s="455"/>
      <c r="Q174" s="411"/>
      <c r="R174" s="411"/>
      <c r="S174" s="411"/>
      <c r="T174" s="411"/>
      <c r="U174" s="411"/>
      <c r="V174" s="411"/>
      <c r="W174" s="411"/>
      <c r="X174" s="411"/>
      <c r="Y174" s="411"/>
      <c r="Z174" s="411"/>
      <c r="AA174" s="411"/>
      <c r="AB174" s="411"/>
      <c r="AC174" s="411"/>
      <c r="AD174" s="411"/>
      <c r="AE174" s="411"/>
      <c r="AF174" s="411"/>
      <c r="AG174" s="411"/>
      <c r="AH174" s="411"/>
    </row>
    <row r="175" ht="15.75" customHeight="1">
      <c r="A175" s="411"/>
      <c r="B175" s="411"/>
      <c r="C175" s="454"/>
      <c r="D175" s="411"/>
      <c r="E175" s="454"/>
      <c r="F175" s="454"/>
      <c r="G175" s="454"/>
      <c r="H175" s="411"/>
      <c r="I175" s="454"/>
      <c r="J175" s="411"/>
      <c r="K175" s="454"/>
      <c r="L175" s="411"/>
      <c r="M175" s="454"/>
      <c r="N175" s="411"/>
      <c r="O175" s="456"/>
      <c r="P175" s="455"/>
      <c r="Q175" s="411"/>
      <c r="R175" s="411"/>
      <c r="S175" s="411"/>
      <c r="T175" s="411"/>
      <c r="U175" s="411"/>
      <c r="V175" s="411"/>
      <c r="W175" s="411"/>
      <c r="X175" s="411"/>
      <c r="Y175" s="411"/>
      <c r="Z175" s="411"/>
      <c r="AA175" s="411"/>
      <c r="AB175" s="411"/>
      <c r="AC175" s="411"/>
      <c r="AD175" s="411"/>
      <c r="AE175" s="411"/>
      <c r="AF175" s="411"/>
      <c r="AG175" s="411"/>
      <c r="AH175" s="411"/>
    </row>
    <row r="176" ht="15.75" customHeight="1">
      <c r="A176" s="411"/>
      <c r="B176" s="411"/>
      <c r="C176" s="454"/>
      <c r="D176" s="411"/>
      <c r="E176" s="454"/>
      <c r="F176" s="454"/>
      <c r="G176" s="454"/>
      <c r="H176" s="411"/>
      <c r="I176" s="454"/>
      <c r="J176" s="411"/>
      <c r="K176" s="454"/>
      <c r="L176" s="411"/>
      <c r="M176" s="454"/>
      <c r="N176" s="411"/>
      <c r="O176" s="456"/>
      <c r="P176" s="455"/>
      <c r="Q176" s="411"/>
      <c r="R176" s="411"/>
      <c r="S176" s="411"/>
      <c r="T176" s="411"/>
      <c r="U176" s="411"/>
      <c r="V176" s="411"/>
      <c r="W176" s="411"/>
      <c r="X176" s="411"/>
      <c r="Y176" s="411"/>
      <c r="Z176" s="411"/>
      <c r="AA176" s="411"/>
      <c r="AB176" s="411"/>
      <c r="AC176" s="411"/>
      <c r="AD176" s="411"/>
      <c r="AE176" s="411"/>
      <c r="AF176" s="411"/>
      <c r="AG176" s="411"/>
      <c r="AH176" s="411"/>
    </row>
    <row r="177" ht="15.75" customHeight="1">
      <c r="A177" s="411"/>
      <c r="B177" s="411"/>
      <c r="C177" s="454"/>
      <c r="D177" s="411"/>
      <c r="E177" s="454"/>
      <c r="F177" s="454"/>
      <c r="G177" s="454"/>
      <c r="H177" s="411"/>
      <c r="I177" s="454"/>
      <c r="J177" s="411"/>
      <c r="K177" s="454"/>
      <c r="L177" s="411"/>
      <c r="M177" s="454"/>
      <c r="N177" s="411"/>
      <c r="O177" s="456"/>
      <c r="P177" s="455"/>
      <c r="Q177" s="411"/>
      <c r="R177" s="411"/>
      <c r="S177" s="411"/>
      <c r="T177" s="411"/>
      <c r="U177" s="411"/>
      <c r="V177" s="411"/>
      <c r="W177" s="411"/>
      <c r="X177" s="411"/>
      <c r="Y177" s="411"/>
      <c r="Z177" s="411"/>
      <c r="AA177" s="411"/>
      <c r="AB177" s="411"/>
      <c r="AC177" s="411"/>
      <c r="AD177" s="411"/>
      <c r="AE177" s="411"/>
      <c r="AF177" s="411"/>
      <c r="AG177" s="411"/>
      <c r="AH177" s="411"/>
    </row>
    <row r="178" ht="15.75" customHeight="1">
      <c r="A178" s="411"/>
      <c r="B178" s="411"/>
      <c r="C178" s="454"/>
      <c r="D178" s="411"/>
      <c r="E178" s="454"/>
      <c r="F178" s="454"/>
      <c r="G178" s="454"/>
      <c r="H178" s="411"/>
      <c r="I178" s="454"/>
      <c r="J178" s="411"/>
      <c r="K178" s="454"/>
      <c r="L178" s="411"/>
      <c r="M178" s="454"/>
      <c r="N178" s="411"/>
      <c r="O178" s="456"/>
      <c r="P178" s="455"/>
      <c r="Q178" s="411"/>
      <c r="R178" s="411"/>
      <c r="S178" s="411"/>
      <c r="T178" s="411"/>
      <c r="U178" s="411"/>
      <c r="V178" s="411"/>
      <c r="W178" s="411"/>
      <c r="X178" s="411"/>
      <c r="Y178" s="411"/>
      <c r="Z178" s="411"/>
      <c r="AA178" s="411"/>
      <c r="AB178" s="411"/>
      <c r="AC178" s="411"/>
      <c r="AD178" s="411"/>
      <c r="AE178" s="411"/>
      <c r="AF178" s="411"/>
      <c r="AG178" s="411"/>
      <c r="AH178" s="411"/>
    </row>
    <row r="179" ht="15.75" customHeight="1">
      <c r="A179" s="411"/>
      <c r="B179" s="411"/>
      <c r="C179" s="454"/>
      <c r="D179" s="411"/>
      <c r="E179" s="454"/>
      <c r="F179" s="454"/>
      <c r="G179" s="454"/>
      <c r="H179" s="411"/>
      <c r="I179" s="454"/>
      <c r="J179" s="411"/>
      <c r="K179" s="454"/>
      <c r="L179" s="411"/>
      <c r="M179" s="454"/>
      <c r="N179" s="411"/>
      <c r="O179" s="456"/>
      <c r="P179" s="455"/>
      <c r="Q179" s="411"/>
      <c r="R179" s="411"/>
      <c r="S179" s="411"/>
      <c r="T179" s="411"/>
      <c r="U179" s="411"/>
      <c r="V179" s="411"/>
      <c r="W179" s="411"/>
      <c r="X179" s="411"/>
      <c r="Y179" s="411"/>
      <c r="Z179" s="411"/>
      <c r="AA179" s="411"/>
      <c r="AB179" s="411"/>
      <c r="AC179" s="411"/>
      <c r="AD179" s="411"/>
      <c r="AE179" s="411"/>
      <c r="AF179" s="411"/>
      <c r="AG179" s="411"/>
      <c r="AH179" s="411"/>
    </row>
    <row r="180" ht="15.75" customHeight="1">
      <c r="A180" s="411"/>
      <c r="B180" s="411"/>
      <c r="C180" s="454"/>
      <c r="D180" s="411"/>
      <c r="E180" s="454"/>
      <c r="F180" s="454"/>
      <c r="G180" s="454"/>
      <c r="H180" s="411"/>
      <c r="I180" s="454"/>
      <c r="J180" s="411"/>
      <c r="K180" s="454"/>
      <c r="L180" s="411"/>
      <c r="M180" s="454"/>
      <c r="N180" s="411"/>
      <c r="O180" s="456"/>
      <c r="P180" s="455"/>
      <c r="Q180" s="411"/>
      <c r="R180" s="411"/>
      <c r="S180" s="411"/>
      <c r="T180" s="411"/>
      <c r="U180" s="411"/>
      <c r="V180" s="411"/>
      <c r="W180" s="411"/>
      <c r="X180" s="411"/>
      <c r="Y180" s="411"/>
      <c r="Z180" s="411"/>
      <c r="AA180" s="411"/>
      <c r="AB180" s="411"/>
      <c r="AC180" s="411"/>
      <c r="AD180" s="411"/>
      <c r="AE180" s="411"/>
      <c r="AF180" s="411"/>
      <c r="AG180" s="411"/>
      <c r="AH180" s="411"/>
    </row>
    <row r="181" ht="15.75" customHeight="1">
      <c r="A181" s="411"/>
      <c r="B181" s="411"/>
      <c r="C181" s="454"/>
      <c r="D181" s="411"/>
      <c r="E181" s="454"/>
      <c r="F181" s="454"/>
      <c r="G181" s="454"/>
      <c r="H181" s="411"/>
      <c r="I181" s="454"/>
      <c r="J181" s="411"/>
      <c r="K181" s="454"/>
      <c r="L181" s="411"/>
      <c r="M181" s="454"/>
      <c r="N181" s="411"/>
      <c r="O181" s="456"/>
      <c r="P181" s="455"/>
      <c r="Q181" s="411"/>
      <c r="R181" s="411"/>
      <c r="S181" s="411"/>
      <c r="T181" s="411"/>
      <c r="U181" s="411"/>
      <c r="V181" s="411"/>
      <c r="W181" s="411"/>
      <c r="X181" s="411"/>
      <c r="Y181" s="411"/>
      <c r="Z181" s="411"/>
      <c r="AA181" s="411"/>
      <c r="AB181" s="411"/>
      <c r="AC181" s="411"/>
      <c r="AD181" s="411"/>
      <c r="AE181" s="411"/>
      <c r="AF181" s="411"/>
      <c r="AG181" s="411"/>
      <c r="AH181" s="411"/>
    </row>
    <row r="182" ht="15.75" customHeight="1">
      <c r="A182" s="411"/>
      <c r="B182" s="411"/>
      <c r="C182" s="454"/>
      <c r="D182" s="411"/>
      <c r="E182" s="454"/>
      <c r="F182" s="454"/>
      <c r="G182" s="454"/>
      <c r="H182" s="411"/>
      <c r="I182" s="454"/>
      <c r="J182" s="411"/>
      <c r="K182" s="454"/>
      <c r="L182" s="411"/>
      <c r="M182" s="454"/>
      <c r="N182" s="411"/>
      <c r="O182" s="456"/>
      <c r="P182" s="455"/>
      <c r="Q182" s="411"/>
      <c r="R182" s="411"/>
      <c r="S182" s="411"/>
      <c r="T182" s="411"/>
      <c r="U182" s="411"/>
      <c r="V182" s="411"/>
      <c r="W182" s="411"/>
      <c r="X182" s="411"/>
      <c r="Y182" s="411"/>
      <c r="Z182" s="411"/>
      <c r="AA182" s="411"/>
      <c r="AB182" s="411"/>
      <c r="AC182" s="411"/>
      <c r="AD182" s="411"/>
      <c r="AE182" s="411"/>
      <c r="AF182" s="411"/>
      <c r="AG182" s="411"/>
      <c r="AH182" s="411"/>
    </row>
    <row r="183" ht="15.75" customHeight="1">
      <c r="A183" s="411"/>
      <c r="B183" s="411"/>
      <c r="C183" s="454"/>
      <c r="D183" s="411"/>
      <c r="E183" s="454"/>
      <c r="F183" s="454"/>
      <c r="G183" s="454"/>
      <c r="H183" s="411"/>
      <c r="I183" s="454"/>
      <c r="J183" s="411"/>
      <c r="K183" s="454"/>
      <c r="L183" s="411"/>
      <c r="M183" s="454"/>
      <c r="N183" s="411"/>
      <c r="O183" s="456"/>
      <c r="P183" s="455"/>
      <c r="Q183" s="411"/>
      <c r="R183" s="411"/>
      <c r="S183" s="411"/>
      <c r="T183" s="411"/>
      <c r="U183" s="411"/>
      <c r="V183" s="411"/>
      <c r="W183" s="411"/>
      <c r="X183" s="411"/>
      <c r="Y183" s="411"/>
      <c r="Z183" s="411"/>
      <c r="AA183" s="411"/>
      <c r="AB183" s="411"/>
      <c r="AC183" s="411"/>
      <c r="AD183" s="411"/>
      <c r="AE183" s="411"/>
      <c r="AF183" s="411"/>
      <c r="AG183" s="411"/>
      <c r="AH183" s="411"/>
    </row>
    <row r="184" ht="15.75" customHeight="1">
      <c r="A184" s="411"/>
      <c r="B184" s="411"/>
      <c r="C184" s="454"/>
      <c r="D184" s="411"/>
      <c r="E184" s="454"/>
      <c r="F184" s="454"/>
      <c r="G184" s="454"/>
      <c r="H184" s="411"/>
      <c r="I184" s="454"/>
      <c r="J184" s="411"/>
      <c r="K184" s="454"/>
      <c r="L184" s="411"/>
      <c r="M184" s="454"/>
      <c r="N184" s="411"/>
      <c r="O184" s="456"/>
      <c r="P184" s="455"/>
      <c r="Q184" s="411"/>
      <c r="R184" s="411"/>
      <c r="S184" s="411"/>
      <c r="T184" s="411"/>
      <c r="U184" s="411"/>
      <c r="V184" s="411"/>
      <c r="W184" s="411"/>
      <c r="X184" s="411"/>
      <c r="Y184" s="411"/>
      <c r="Z184" s="411"/>
      <c r="AA184" s="411"/>
      <c r="AB184" s="411"/>
      <c r="AC184" s="411"/>
      <c r="AD184" s="411"/>
      <c r="AE184" s="411"/>
      <c r="AF184" s="411"/>
      <c r="AG184" s="411"/>
      <c r="AH184" s="411"/>
    </row>
    <row r="185" ht="15.75" customHeight="1">
      <c r="A185" s="411"/>
      <c r="B185" s="411"/>
      <c r="C185" s="454"/>
      <c r="D185" s="411"/>
      <c r="E185" s="454"/>
      <c r="F185" s="454"/>
      <c r="G185" s="454"/>
      <c r="H185" s="411"/>
      <c r="I185" s="454"/>
      <c r="J185" s="411"/>
      <c r="K185" s="454"/>
      <c r="L185" s="411"/>
      <c r="M185" s="454"/>
      <c r="N185" s="411"/>
      <c r="O185" s="456"/>
      <c r="P185" s="455"/>
      <c r="Q185" s="411"/>
      <c r="R185" s="411"/>
      <c r="S185" s="411"/>
      <c r="T185" s="411"/>
      <c r="U185" s="411"/>
      <c r="V185" s="411"/>
      <c r="W185" s="411"/>
      <c r="X185" s="411"/>
      <c r="Y185" s="411"/>
      <c r="Z185" s="411"/>
      <c r="AA185" s="411"/>
      <c r="AB185" s="411"/>
      <c r="AC185" s="411"/>
      <c r="AD185" s="411"/>
      <c r="AE185" s="411"/>
      <c r="AF185" s="411"/>
      <c r="AG185" s="411"/>
      <c r="AH185" s="411"/>
    </row>
    <row r="186" ht="15.75" customHeight="1">
      <c r="A186" s="411"/>
      <c r="B186" s="411"/>
      <c r="C186" s="454"/>
      <c r="D186" s="411"/>
      <c r="E186" s="454"/>
      <c r="F186" s="454"/>
      <c r="G186" s="454"/>
      <c r="H186" s="411"/>
      <c r="I186" s="454"/>
      <c r="J186" s="411"/>
      <c r="K186" s="454"/>
      <c r="L186" s="411"/>
      <c r="M186" s="454"/>
      <c r="N186" s="411"/>
      <c r="O186" s="456"/>
      <c r="P186" s="455"/>
      <c r="Q186" s="411"/>
      <c r="R186" s="411"/>
      <c r="S186" s="411"/>
      <c r="T186" s="411"/>
      <c r="U186" s="411"/>
      <c r="V186" s="411"/>
      <c r="W186" s="411"/>
      <c r="X186" s="411"/>
      <c r="Y186" s="411"/>
      <c r="Z186" s="411"/>
      <c r="AA186" s="411"/>
      <c r="AB186" s="411"/>
      <c r="AC186" s="411"/>
      <c r="AD186" s="411"/>
      <c r="AE186" s="411"/>
      <c r="AF186" s="411"/>
      <c r="AG186" s="411"/>
      <c r="AH186" s="411"/>
    </row>
    <row r="187" ht="15.75" customHeight="1">
      <c r="A187" s="411"/>
      <c r="B187" s="411"/>
      <c r="C187" s="454"/>
      <c r="D187" s="411"/>
      <c r="E187" s="454"/>
      <c r="F187" s="454"/>
      <c r="G187" s="454"/>
      <c r="H187" s="411"/>
      <c r="I187" s="454"/>
      <c r="J187" s="411"/>
      <c r="K187" s="454"/>
      <c r="L187" s="411"/>
      <c r="M187" s="454"/>
      <c r="N187" s="411"/>
      <c r="O187" s="456"/>
      <c r="P187" s="455"/>
      <c r="Q187" s="411"/>
      <c r="R187" s="411"/>
      <c r="S187" s="411"/>
      <c r="T187" s="411"/>
      <c r="U187" s="411"/>
      <c r="V187" s="411"/>
      <c r="W187" s="411"/>
      <c r="X187" s="411"/>
      <c r="Y187" s="411"/>
      <c r="Z187" s="411"/>
      <c r="AA187" s="411"/>
      <c r="AB187" s="411"/>
      <c r="AC187" s="411"/>
      <c r="AD187" s="411"/>
      <c r="AE187" s="411"/>
      <c r="AF187" s="411"/>
      <c r="AG187" s="411"/>
      <c r="AH187" s="411"/>
    </row>
    <row r="188" ht="15.75" customHeight="1">
      <c r="A188" s="411"/>
      <c r="B188" s="411"/>
      <c r="C188" s="454"/>
      <c r="D188" s="411"/>
      <c r="E188" s="454"/>
      <c r="F188" s="454"/>
      <c r="G188" s="454"/>
      <c r="H188" s="411"/>
      <c r="I188" s="454"/>
      <c r="J188" s="411"/>
      <c r="K188" s="454"/>
      <c r="L188" s="411"/>
      <c r="M188" s="454"/>
      <c r="N188" s="411"/>
      <c r="O188" s="456"/>
      <c r="P188" s="455"/>
      <c r="Q188" s="411"/>
      <c r="R188" s="411"/>
      <c r="S188" s="411"/>
      <c r="T188" s="411"/>
      <c r="U188" s="411"/>
      <c r="V188" s="411"/>
      <c r="W188" s="411"/>
      <c r="X188" s="411"/>
      <c r="Y188" s="411"/>
      <c r="Z188" s="411"/>
      <c r="AA188" s="411"/>
      <c r="AB188" s="411"/>
      <c r="AC188" s="411"/>
      <c r="AD188" s="411"/>
      <c r="AE188" s="411"/>
      <c r="AF188" s="411"/>
      <c r="AG188" s="411"/>
      <c r="AH188" s="411"/>
    </row>
    <row r="189" ht="15.75" customHeight="1">
      <c r="A189" s="411"/>
      <c r="B189" s="411"/>
      <c r="C189" s="454"/>
      <c r="D189" s="411"/>
      <c r="E189" s="454"/>
      <c r="F189" s="454"/>
      <c r="G189" s="454"/>
      <c r="H189" s="411"/>
      <c r="I189" s="454"/>
      <c r="J189" s="411"/>
      <c r="K189" s="454"/>
      <c r="L189" s="411"/>
      <c r="M189" s="454"/>
      <c r="N189" s="411"/>
      <c r="O189" s="456"/>
      <c r="P189" s="455"/>
      <c r="Q189" s="411"/>
      <c r="R189" s="411"/>
      <c r="S189" s="411"/>
      <c r="T189" s="411"/>
      <c r="U189" s="411"/>
      <c r="V189" s="411"/>
      <c r="W189" s="411"/>
      <c r="X189" s="411"/>
      <c r="Y189" s="411"/>
      <c r="Z189" s="411"/>
      <c r="AA189" s="411"/>
      <c r="AB189" s="411"/>
      <c r="AC189" s="411"/>
      <c r="AD189" s="411"/>
      <c r="AE189" s="411"/>
      <c r="AF189" s="411"/>
      <c r="AG189" s="411"/>
      <c r="AH189" s="411"/>
    </row>
    <row r="190" ht="15.75" customHeight="1">
      <c r="A190" s="411"/>
      <c r="B190" s="411"/>
      <c r="C190" s="454"/>
      <c r="D190" s="411"/>
      <c r="E190" s="454"/>
      <c r="F190" s="454"/>
      <c r="G190" s="454"/>
      <c r="H190" s="411"/>
      <c r="I190" s="454"/>
      <c r="J190" s="411"/>
      <c r="K190" s="454"/>
      <c r="L190" s="411"/>
      <c r="M190" s="454"/>
      <c r="N190" s="411"/>
      <c r="O190" s="456"/>
      <c r="P190" s="455"/>
      <c r="Q190" s="411"/>
      <c r="R190" s="411"/>
      <c r="S190" s="411"/>
      <c r="T190" s="411"/>
      <c r="U190" s="411"/>
      <c r="V190" s="411"/>
      <c r="W190" s="411"/>
      <c r="X190" s="411"/>
      <c r="Y190" s="411"/>
      <c r="Z190" s="411"/>
      <c r="AA190" s="411"/>
      <c r="AB190" s="411"/>
      <c r="AC190" s="411"/>
      <c r="AD190" s="411"/>
      <c r="AE190" s="411"/>
      <c r="AF190" s="411"/>
      <c r="AG190" s="411"/>
      <c r="AH190" s="411"/>
    </row>
    <row r="191" ht="15.75" customHeight="1">
      <c r="A191" s="411"/>
      <c r="B191" s="411"/>
      <c r="C191" s="454"/>
      <c r="D191" s="411"/>
      <c r="E191" s="454"/>
      <c r="F191" s="454"/>
      <c r="G191" s="454"/>
      <c r="H191" s="411"/>
      <c r="I191" s="454"/>
      <c r="J191" s="411"/>
      <c r="K191" s="454"/>
      <c r="L191" s="411"/>
      <c r="M191" s="454"/>
      <c r="N191" s="411"/>
      <c r="O191" s="456"/>
      <c r="P191" s="455"/>
      <c r="Q191" s="411"/>
      <c r="R191" s="411"/>
      <c r="S191" s="411"/>
      <c r="T191" s="411"/>
      <c r="U191" s="411"/>
      <c r="V191" s="411"/>
      <c r="W191" s="411"/>
      <c r="X191" s="411"/>
      <c r="Y191" s="411"/>
      <c r="Z191" s="411"/>
      <c r="AA191" s="411"/>
      <c r="AB191" s="411"/>
      <c r="AC191" s="411"/>
      <c r="AD191" s="411"/>
      <c r="AE191" s="411"/>
      <c r="AF191" s="411"/>
      <c r="AG191" s="411"/>
      <c r="AH191" s="411"/>
    </row>
    <row r="192" ht="15.75" customHeight="1">
      <c r="A192" s="411"/>
      <c r="B192" s="411"/>
      <c r="C192" s="454"/>
      <c r="D192" s="411"/>
      <c r="E192" s="454"/>
      <c r="F192" s="454"/>
      <c r="G192" s="454"/>
      <c r="H192" s="411"/>
      <c r="I192" s="454"/>
      <c r="J192" s="411"/>
      <c r="K192" s="454"/>
      <c r="L192" s="411"/>
      <c r="M192" s="454"/>
      <c r="N192" s="411"/>
      <c r="O192" s="456"/>
      <c r="P192" s="455"/>
      <c r="Q192" s="411"/>
      <c r="R192" s="411"/>
      <c r="S192" s="411"/>
      <c r="T192" s="411"/>
      <c r="U192" s="411"/>
      <c r="V192" s="411"/>
      <c r="W192" s="411"/>
      <c r="X192" s="411"/>
      <c r="Y192" s="411"/>
      <c r="Z192" s="411"/>
      <c r="AA192" s="411"/>
      <c r="AB192" s="411"/>
      <c r="AC192" s="411"/>
      <c r="AD192" s="411"/>
      <c r="AE192" s="411"/>
      <c r="AF192" s="411"/>
      <c r="AG192" s="411"/>
      <c r="AH192" s="411"/>
    </row>
    <row r="193" ht="15.75" customHeight="1">
      <c r="A193" s="411"/>
      <c r="B193" s="411"/>
      <c r="C193" s="454"/>
      <c r="D193" s="411"/>
      <c r="E193" s="454"/>
      <c r="F193" s="454"/>
      <c r="G193" s="454"/>
      <c r="H193" s="411"/>
      <c r="I193" s="454"/>
      <c r="J193" s="411"/>
      <c r="K193" s="454"/>
      <c r="L193" s="411"/>
      <c r="M193" s="454"/>
      <c r="N193" s="411"/>
      <c r="O193" s="456"/>
      <c r="P193" s="455"/>
      <c r="Q193" s="411"/>
      <c r="R193" s="411"/>
      <c r="S193" s="411"/>
      <c r="T193" s="411"/>
      <c r="U193" s="411"/>
      <c r="V193" s="411"/>
      <c r="W193" s="411"/>
      <c r="X193" s="411"/>
      <c r="Y193" s="411"/>
      <c r="Z193" s="411"/>
      <c r="AA193" s="411"/>
      <c r="AB193" s="411"/>
      <c r="AC193" s="411"/>
      <c r="AD193" s="411"/>
      <c r="AE193" s="411"/>
      <c r="AF193" s="411"/>
      <c r="AG193" s="411"/>
      <c r="AH193" s="411"/>
    </row>
    <row r="194" ht="15.75" customHeight="1">
      <c r="A194" s="411"/>
      <c r="B194" s="411"/>
      <c r="C194" s="454"/>
      <c r="D194" s="411"/>
      <c r="E194" s="454"/>
      <c r="F194" s="454"/>
      <c r="G194" s="454"/>
      <c r="H194" s="411"/>
      <c r="I194" s="454"/>
      <c r="J194" s="411"/>
      <c r="K194" s="454"/>
      <c r="L194" s="411"/>
      <c r="M194" s="454"/>
      <c r="N194" s="411"/>
      <c r="O194" s="456"/>
      <c r="P194" s="455"/>
      <c r="Q194" s="411"/>
      <c r="R194" s="411"/>
      <c r="S194" s="411"/>
      <c r="T194" s="411"/>
      <c r="U194" s="411"/>
      <c r="V194" s="411"/>
      <c r="W194" s="411"/>
      <c r="X194" s="411"/>
      <c r="Y194" s="411"/>
      <c r="Z194" s="411"/>
      <c r="AA194" s="411"/>
      <c r="AB194" s="411"/>
      <c r="AC194" s="411"/>
      <c r="AD194" s="411"/>
      <c r="AE194" s="411"/>
      <c r="AF194" s="411"/>
      <c r="AG194" s="411"/>
      <c r="AH194" s="411"/>
    </row>
    <row r="195" ht="15.75" customHeight="1">
      <c r="A195" s="411"/>
      <c r="B195" s="411"/>
      <c r="C195" s="454"/>
      <c r="D195" s="411"/>
      <c r="E195" s="454"/>
      <c r="F195" s="454"/>
      <c r="G195" s="454"/>
      <c r="H195" s="411"/>
      <c r="I195" s="454"/>
      <c r="J195" s="411"/>
      <c r="K195" s="454"/>
      <c r="L195" s="411"/>
      <c r="M195" s="454"/>
      <c r="N195" s="411"/>
      <c r="O195" s="456"/>
      <c r="P195" s="455"/>
      <c r="Q195" s="411"/>
      <c r="R195" s="411"/>
      <c r="S195" s="411"/>
      <c r="T195" s="411"/>
      <c r="U195" s="411"/>
      <c r="V195" s="411"/>
      <c r="W195" s="411"/>
      <c r="X195" s="411"/>
      <c r="Y195" s="411"/>
      <c r="Z195" s="411"/>
      <c r="AA195" s="411"/>
      <c r="AB195" s="411"/>
      <c r="AC195" s="411"/>
      <c r="AD195" s="411"/>
      <c r="AE195" s="411"/>
      <c r="AF195" s="411"/>
      <c r="AG195" s="411"/>
      <c r="AH195" s="411"/>
    </row>
    <row r="196" ht="15.75" customHeight="1">
      <c r="A196" s="411"/>
      <c r="B196" s="411"/>
      <c r="C196" s="454"/>
      <c r="D196" s="411"/>
      <c r="E196" s="454"/>
      <c r="F196" s="454"/>
      <c r="G196" s="454"/>
      <c r="H196" s="411"/>
      <c r="I196" s="454"/>
      <c r="J196" s="411"/>
      <c r="K196" s="454"/>
      <c r="L196" s="411"/>
      <c r="M196" s="454"/>
      <c r="N196" s="411"/>
      <c r="O196" s="456"/>
      <c r="P196" s="455"/>
      <c r="Q196" s="411"/>
      <c r="R196" s="411"/>
      <c r="S196" s="411"/>
      <c r="T196" s="411"/>
      <c r="U196" s="411"/>
      <c r="V196" s="411"/>
      <c r="W196" s="411"/>
      <c r="X196" s="411"/>
      <c r="Y196" s="411"/>
      <c r="Z196" s="411"/>
      <c r="AA196" s="411"/>
      <c r="AB196" s="411"/>
      <c r="AC196" s="411"/>
      <c r="AD196" s="411"/>
      <c r="AE196" s="411"/>
      <c r="AF196" s="411"/>
      <c r="AG196" s="411"/>
      <c r="AH196" s="411"/>
    </row>
    <row r="197" ht="15.75" customHeight="1">
      <c r="A197" s="411"/>
      <c r="B197" s="411"/>
      <c r="C197" s="454"/>
      <c r="D197" s="411"/>
      <c r="E197" s="454"/>
      <c r="F197" s="454"/>
      <c r="G197" s="454"/>
      <c r="H197" s="411"/>
      <c r="I197" s="454"/>
      <c r="J197" s="411"/>
      <c r="K197" s="454"/>
      <c r="L197" s="411"/>
      <c r="M197" s="454"/>
      <c r="N197" s="411"/>
      <c r="O197" s="456"/>
      <c r="P197" s="455"/>
      <c r="Q197" s="411"/>
      <c r="R197" s="411"/>
      <c r="S197" s="411"/>
      <c r="T197" s="411"/>
      <c r="U197" s="411"/>
      <c r="V197" s="411"/>
      <c r="W197" s="411"/>
      <c r="X197" s="411"/>
      <c r="Y197" s="411"/>
      <c r="Z197" s="411"/>
      <c r="AA197" s="411"/>
      <c r="AB197" s="411"/>
      <c r="AC197" s="411"/>
      <c r="AD197" s="411"/>
      <c r="AE197" s="411"/>
      <c r="AF197" s="411"/>
      <c r="AG197" s="411"/>
      <c r="AH197" s="411"/>
    </row>
    <row r="198" ht="15.75" customHeight="1">
      <c r="A198" s="411"/>
      <c r="B198" s="411"/>
      <c r="C198" s="454"/>
      <c r="D198" s="411"/>
      <c r="E198" s="454"/>
      <c r="F198" s="454"/>
      <c r="G198" s="454"/>
      <c r="H198" s="411"/>
      <c r="I198" s="454"/>
      <c r="J198" s="411"/>
      <c r="K198" s="454"/>
      <c r="L198" s="411"/>
      <c r="M198" s="454"/>
      <c r="N198" s="411"/>
      <c r="O198" s="456"/>
      <c r="P198" s="455"/>
      <c r="Q198" s="411"/>
      <c r="R198" s="411"/>
      <c r="S198" s="411"/>
      <c r="T198" s="411"/>
      <c r="U198" s="411"/>
      <c r="V198" s="411"/>
      <c r="W198" s="411"/>
      <c r="X198" s="411"/>
      <c r="Y198" s="411"/>
      <c r="Z198" s="411"/>
      <c r="AA198" s="411"/>
      <c r="AB198" s="411"/>
      <c r="AC198" s="411"/>
      <c r="AD198" s="411"/>
      <c r="AE198" s="411"/>
      <c r="AF198" s="411"/>
      <c r="AG198" s="411"/>
      <c r="AH198" s="411"/>
    </row>
    <row r="199" ht="15.75" customHeight="1">
      <c r="A199" s="411"/>
      <c r="B199" s="411"/>
      <c r="C199" s="454"/>
      <c r="D199" s="411"/>
      <c r="E199" s="454"/>
      <c r="F199" s="454"/>
      <c r="G199" s="454"/>
      <c r="H199" s="411"/>
      <c r="I199" s="454"/>
      <c r="J199" s="411"/>
      <c r="K199" s="454"/>
      <c r="L199" s="411"/>
      <c r="M199" s="454"/>
      <c r="N199" s="411"/>
      <c r="O199" s="456"/>
      <c r="P199" s="455"/>
      <c r="Q199" s="411"/>
      <c r="R199" s="411"/>
      <c r="S199" s="411"/>
      <c r="T199" s="411"/>
      <c r="U199" s="411"/>
      <c r="V199" s="411"/>
      <c r="W199" s="411"/>
      <c r="X199" s="411"/>
      <c r="Y199" s="411"/>
      <c r="Z199" s="411"/>
      <c r="AA199" s="411"/>
      <c r="AB199" s="411"/>
      <c r="AC199" s="411"/>
      <c r="AD199" s="411"/>
      <c r="AE199" s="411"/>
      <c r="AF199" s="411"/>
      <c r="AG199" s="411"/>
      <c r="AH199" s="411"/>
    </row>
    <row r="200" ht="15.75" customHeight="1">
      <c r="A200" s="411"/>
      <c r="B200" s="411"/>
      <c r="C200" s="454"/>
      <c r="D200" s="411"/>
      <c r="E200" s="454"/>
      <c r="F200" s="454"/>
      <c r="G200" s="454"/>
      <c r="H200" s="411"/>
      <c r="I200" s="454"/>
      <c r="J200" s="411"/>
      <c r="K200" s="454"/>
      <c r="L200" s="411"/>
      <c r="M200" s="454"/>
      <c r="N200" s="411"/>
      <c r="O200" s="456"/>
      <c r="P200" s="455"/>
      <c r="Q200" s="411"/>
      <c r="R200" s="411"/>
      <c r="S200" s="411"/>
      <c r="T200" s="411"/>
      <c r="U200" s="411"/>
      <c r="V200" s="411"/>
      <c r="W200" s="411"/>
      <c r="X200" s="411"/>
      <c r="Y200" s="411"/>
      <c r="Z200" s="411"/>
      <c r="AA200" s="411"/>
      <c r="AB200" s="411"/>
      <c r="AC200" s="411"/>
      <c r="AD200" s="411"/>
      <c r="AE200" s="411"/>
      <c r="AF200" s="411"/>
      <c r="AG200" s="411"/>
      <c r="AH200" s="411"/>
    </row>
    <row r="201" ht="15.75" customHeight="1">
      <c r="A201" s="411"/>
      <c r="B201" s="411"/>
      <c r="C201" s="454"/>
      <c r="D201" s="411"/>
      <c r="E201" s="454"/>
      <c r="F201" s="454"/>
      <c r="G201" s="454"/>
      <c r="H201" s="411"/>
      <c r="I201" s="454"/>
      <c r="J201" s="411"/>
      <c r="K201" s="454"/>
      <c r="L201" s="411"/>
      <c r="M201" s="454"/>
      <c r="N201" s="411"/>
      <c r="O201" s="456"/>
      <c r="P201" s="455"/>
      <c r="Q201" s="411"/>
      <c r="R201" s="411"/>
      <c r="S201" s="411"/>
      <c r="T201" s="411"/>
      <c r="U201" s="411"/>
      <c r="V201" s="411"/>
      <c r="W201" s="411"/>
      <c r="X201" s="411"/>
      <c r="Y201" s="411"/>
      <c r="Z201" s="411"/>
      <c r="AA201" s="411"/>
      <c r="AB201" s="411"/>
      <c r="AC201" s="411"/>
      <c r="AD201" s="411"/>
      <c r="AE201" s="411"/>
      <c r="AF201" s="411"/>
      <c r="AG201" s="411"/>
      <c r="AH201" s="411"/>
    </row>
    <row r="202" ht="15.75" customHeight="1">
      <c r="A202" s="411"/>
      <c r="B202" s="411"/>
      <c r="C202" s="454"/>
      <c r="D202" s="411"/>
      <c r="E202" s="454"/>
      <c r="F202" s="454"/>
      <c r="G202" s="454"/>
      <c r="H202" s="411"/>
      <c r="I202" s="454"/>
      <c r="J202" s="411"/>
      <c r="K202" s="454"/>
      <c r="L202" s="411"/>
      <c r="M202" s="454"/>
      <c r="N202" s="411"/>
      <c r="O202" s="456"/>
      <c r="P202" s="455"/>
      <c r="Q202" s="411"/>
      <c r="R202" s="411"/>
      <c r="S202" s="411"/>
      <c r="T202" s="411"/>
      <c r="U202" s="411"/>
      <c r="V202" s="411"/>
      <c r="W202" s="411"/>
      <c r="X202" s="411"/>
      <c r="Y202" s="411"/>
      <c r="Z202" s="411"/>
      <c r="AA202" s="411"/>
      <c r="AB202" s="411"/>
      <c r="AC202" s="411"/>
      <c r="AD202" s="411"/>
      <c r="AE202" s="411"/>
      <c r="AF202" s="411"/>
      <c r="AG202" s="411"/>
      <c r="AH202" s="411"/>
    </row>
    <row r="203" ht="15.75" customHeight="1">
      <c r="A203" s="411"/>
      <c r="B203" s="411"/>
      <c r="C203" s="454"/>
      <c r="D203" s="411"/>
      <c r="E203" s="454"/>
      <c r="F203" s="454"/>
      <c r="G203" s="454"/>
      <c r="H203" s="411"/>
      <c r="I203" s="454"/>
      <c r="J203" s="411"/>
      <c r="K203" s="454"/>
      <c r="L203" s="411"/>
      <c r="M203" s="454"/>
      <c r="N203" s="411"/>
      <c r="O203" s="456"/>
      <c r="P203" s="455"/>
      <c r="Q203" s="411"/>
      <c r="R203" s="411"/>
      <c r="S203" s="411"/>
      <c r="T203" s="411"/>
      <c r="U203" s="411"/>
      <c r="V203" s="411"/>
      <c r="W203" s="411"/>
      <c r="X203" s="411"/>
      <c r="Y203" s="411"/>
      <c r="Z203" s="411"/>
      <c r="AA203" s="411"/>
      <c r="AB203" s="411"/>
      <c r="AC203" s="411"/>
      <c r="AD203" s="411"/>
      <c r="AE203" s="411"/>
      <c r="AF203" s="411"/>
      <c r="AG203" s="411"/>
      <c r="AH203" s="411"/>
    </row>
    <row r="204" ht="15.75" customHeight="1">
      <c r="A204" s="411"/>
      <c r="B204" s="411"/>
      <c r="C204" s="454"/>
      <c r="D204" s="411"/>
      <c r="E204" s="454"/>
      <c r="F204" s="454"/>
      <c r="G204" s="454"/>
      <c r="H204" s="411"/>
      <c r="I204" s="454"/>
      <c r="J204" s="411"/>
      <c r="K204" s="454"/>
      <c r="L204" s="411"/>
      <c r="M204" s="454"/>
      <c r="N204" s="411"/>
      <c r="O204" s="456"/>
      <c r="P204" s="455"/>
      <c r="Q204" s="411"/>
      <c r="R204" s="411"/>
      <c r="S204" s="411"/>
      <c r="T204" s="411"/>
      <c r="U204" s="411"/>
      <c r="V204" s="411"/>
      <c r="W204" s="411"/>
      <c r="X204" s="411"/>
      <c r="Y204" s="411"/>
      <c r="Z204" s="411"/>
      <c r="AA204" s="411"/>
      <c r="AB204" s="411"/>
      <c r="AC204" s="411"/>
      <c r="AD204" s="411"/>
      <c r="AE204" s="411"/>
      <c r="AF204" s="411"/>
      <c r="AG204" s="411"/>
      <c r="AH204" s="411"/>
    </row>
    <row r="205" ht="15.75" customHeight="1">
      <c r="A205" s="411"/>
      <c r="B205" s="411"/>
      <c r="C205" s="454"/>
      <c r="D205" s="411"/>
      <c r="E205" s="454"/>
      <c r="F205" s="454"/>
      <c r="G205" s="454"/>
      <c r="H205" s="411"/>
      <c r="I205" s="454"/>
      <c r="J205" s="411"/>
      <c r="K205" s="454"/>
      <c r="L205" s="411"/>
      <c r="M205" s="454"/>
      <c r="N205" s="411"/>
      <c r="O205" s="456"/>
      <c r="P205" s="455"/>
      <c r="Q205" s="411"/>
      <c r="R205" s="411"/>
      <c r="S205" s="411"/>
      <c r="T205" s="411"/>
      <c r="U205" s="411"/>
      <c r="V205" s="411"/>
      <c r="W205" s="411"/>
      <c r="X205" s="411"/>
      <c r="Y205" s="411"/>
      <c r="Z205" s="411"/>
      <c r="AA205" s="411"/>
      <c r="AB205" s="411"/>
      <c r="AC205" s="411"/>
      <c r="AD205" s="411"/>
      <c r="AE205" s="411"/>
      <c r="AF205" s="411"/>
      <c r="AG205" s="411"/>
      <c r="AH205" s="411"/>
    </row>
    <row r="206" ht="15.75" customHeight="1">
      <c r="A206" s="411"/>
      <c r="B206" s="411"/>
      <c r="C206" s="454"/>
      <c r="D206" s="411"/>
      <c r="E206" s="454"/>
      <c r="F206" s="454"/>
      <c r="G206" s="454"/>
      <c r="H206" s="411"/>
      <c r="I206" s="454"/>
      <c r="J206" s="411"/>
      <c r="K206" s="454"/>
      <c r="L206" s="411"/>
      <c r="M206" s="454"/>
      <c r="N206" s="411"/>
      <c r="O206" s="456"/>
      <c r="P206" s="455"/>
      <c r="Q206" s="411"/>
      <c r="R206" s="411"/>
      <c r="S206" s="411"/>
      <c r="T206" s="411"/>
      <c r="U206" s="411"/>
      <c r="V206" s="411"/>
      <c r="W206" s="411"/>
      <c r="X206" s="411"/>
      <c r="Y206" s="411"/>
      <c r="Z206" s="411"/>
      <c r="AA206" s="411"/>
      <c r="AB206" s="411"/>
      <c r="AC206" s="411"/>
      <c r="AD206" s="411"/>
      <c r="AE206" s="411"/>
      <c r="AF206" s="411"/>
      <c r="AG206" s="411"/>
      <c r="AH206" s="411"/>
    </row>
    <row r="207" ht="15.75" customHeight="1">
      <c r="A207" s="411"/>
      <c r="B207" s="411"/>
      <c r="C207" s="454"/>
      <c r="D207" s="411"/>
      <c r="E207" s="454"/>
      <c r="F207" s="454"/>
      <c r="G207" s="454"/>
      <c r="H207" s="411"/>
      <c r="I207" s="454"/>
      <c r="J207" s="411"/>
      <c r="K207" s="454"/>
      <c r="L207" s="411"/>
      <c r="M207" s="454"/>
      <c r="N207" s="411"/>
      <c r="O207" s="456"/>
      <c r="P207" s="455"/>
      <c r="Q207" s="411"/>
      <c r="R207" s="411"/>
      <c r="S207" s="411"/>
      <c r="T207" s="411"/>
      <c r="U207" s="411"/>
      <c r="V207" s="411"/>
      <c r="W207" s="411"/>
      <c r="X207" s="411"/>
      <c r="Y207" s="411"/>
      <c r="Z207" s="411"/>
      <c r="AA207" s="411"/>
      <c r="AB207" s="411"/>
      <c r="AC207" s="411"/>
      <c r="AD207" s="411"/>
      <c r="AE207" s="411"/>
      <c r="AF207" s="411"/>
      <c r="AG207" s="411"/>
      <c r="AH207" s="411"/>
    </row>
    <row r="208" ht="15.75" customHeight="1">
      <c r="A208" s="411"/>
      <c r="B208" s="411"/>
      <c r="C208" s="454"/>
      <c r="D208" s="411"/>
      <c r="E208" s="454"/>
      <c r="F208" s="454"/>
      <c r="G208" s="454"/>
      <c r="H208" s="411"/>
      <c r="I208" s="454"/>
      <c r="J208" s="411"/>
      <c r="K208" s="454"/>
      <c r="L208" s="411"/>
      <c r="M208" s="454"/>
      <c r="N208" s="411"/>
      <c r="O208" s="456"/>
      <c r="P208" s="455"/>
      <c r="Q208" s="411"/>
      <c r="R208" s="411"/>
      <c r="S208" s="411"/>
      <c r="T208" s="411"/>
      <c r="U208" s="411"/>
      <c r="V208" s="411"/>
      <c r="W208" s="411"/>
      <c r="X208" s="411"/>
      <c r="Y208" s="411"/>
      <c r="Z208" s="411"/>
      <c r="AA208" s="411"/>
      <c r="AB208" s="411"/>
      <c r="AC208" s="411"/>
      <c r="AD208" s="411"/>
      <c r="AE208" s="411"/>
      <c r="AF208" s="411"/>
      <c r="AG208" s="411"/>
      <c r="AH208" s="411"/>
    </row>
    <row r="209" ht="15.75" customHeight="1">
      <c r="A209" s="411"/>
      <c r="B209" s="411"/>
      <c r="C209" s="454"/>
      <c r="D209" s="411"/>
      <c r="E209" s="454"/>
      <c r="F209" s="454"/>
      <c r="G209" s="454"/>
      <c r="H209" s="411"/>
      <c r="I209" s="454"/>
      <c r="J209" s="411"/>
      <c r="K209" s="454"/>
      <c r="L209" s="411"/>
      <c r="M209" s="454"/>
      <c r="N209" s="411"/>
      <c r="O209" s="456"/>
      <c r="P209" s="455"/>
      <c r="Q209" s="411"/>
      <c r="R209" s="411"/>
      <c r="S209" s="411"/>
      <c r="T209" s="411"/>
      <c r="U209" s="411"/>
      <c r="V209" s="411"/>
      <c r="W209" s="411"/>
      <c r="X209" s="411"/>
      <c r="Y209" s="411"/>
      <c r="Z209" s="411"/>
      <c r="AA209" s="411"/>
      <c r="AB209" s="411"/>
      <c r="AC209" s="411"/>
      <c r="AD209" s="411"/>
      <c r="AE209" s="411"/>
      <c r="AF209" s="411"/>
      <c r="AG209" s="411"/>
      <c r="AH209" s="411"/>
    </row>
    <row r="210" ht="15.75" customHeight="1">
      <c r="A210" s="411"/>
      <c r="B210" s="411"/>
      <c r="C210" s="454"/>
      <c r="D210" s="411"/>
      <c r="E210" s="454"/>
      <c r="F210" s="454"/>
      <c r="G210" s="454"/>
      <c r="H210" s="411"/>
      <c r="I210" s="454"/>
      <c r="J210" s="411"/>
      <c r="K210" s="454"/>
      <c r="L210" s="411"/>
      <c r="M210" s="454"/>
      <c r="N210" s="411"/>
      <c r="O210" s="456"/>
      <c r="P210" s="455"/>
      <c r="Q210" s="411"/>
      <c r="R210" s="411"/>
      <c r="S210" s="411"/>
      <c r="T210" s="411"/>
      <c r="U210" s="411"/>
      <c r="V210" s="411"/>
      <c r="W210" s="411"/>
      <c r="X210" s="411"/>
      <c r="Y210" s="411"/>
      <c r="Z210" s="411"/>
      <c r="AA210" s="411"/>
      <c r="AB210" s="411"/>
      <c r="AC210" s="411"/>
      <c r="AD210" s="411"/>
      <c r="AE210" s="411"/>
      <c r="AF210" s="411"/>
      <c r="AG210" s="411"/>
      <c r="AH210" s="411"/>
    </row>
    <row r="211" ht="15.75" customHeight="1">
      <c r="A211" s="411"/>
      <c r="B211" s="411"/>
      <c r="C211" s="454"/>
      <c r="D211" s="411"/>
      <c r="E211" s="454"/>
      <c r="F211" s="454"/>
      <c r="G211" s="454"/>
      <c r="H211" s="411"/>
      <c r="I211" s="454"/>
      <c r="J211" s="411"/>
      <c r="K211" s="454"/>
      <c r="L211" s="411"/>
      <c r="M211" s="454"/>
      <c r="N211" s="411"/>
      <c r="O211" s="456"/>
      <c r="P211" s="455"/>
      <c r="Q211" s="411"/>
      <c r="R211" s="411"/>
      <c r="S211" s="411"/>
      <c r="T211" s="411"/>
      <c r="U211" s="411"/>
      <c r="V211" s="411"/>
      <c r="W211" s="411"/>
      <c r="X211" s="411"/>
      <c r="Y211" s="411"/>
      <c r="Z211" s="411"/>
      <c r="AA211" s="411"/>
      <c r="AB211" s="411"/>
      <c r="AC211" s="411"/>
      <c r="AD211" s="411"/>
      <c r="AE211" s="411"/>
      <c r="AF211" s="411"/>
      <c r="AG211" s="411"/>
      <c r="AH211" s="411"/>
    </row>
    <row r="212" ht="15.75" customHeight="1">
      <c r="A212" s="411"/>
      <c r="B212" s="411"/>
      <c r="C212" s="454"/>
      <c r="D212" s="411"/>
      <c r="E212" s="454"/>
      <c r="F212" s="454"/>
      <c r="G212" s="454"/>
      <c r="H212" s="411"/>
      <c r="I212" s="454"/>
      <c r="J212" s="411"/>
      <c r="K212" s="454"/>
      <c r="L212" s="411"/>
      <c r="M212" s="454"/>
      <c r="N212" s="411"/>
      <c r="O212" s="456"/>
      <c r="P212" s="455"/>
      <c r="Q212" s="411"/>
      <c r="R212" s="411"/>
      <c r="S212" s="411"/>
      <c r="T212" s="411"/>
      <c r="U212" s="411"/>
      <c r="V212" s="411"/>
      <c r="W212" s="411"/>
      <c r="X212" s="411"/>
      <c r="Y212" s="411"/>
      <c r="Z212" s="411"/>
      <c r="AA212" s="411"/>
      <c r="AB212" s="411"/>
      <c r="AC212" s="411"/>
      <c r="AD212" s="411"/>
      <c r="AE212" s="411"/>
      <c r="AF212" s="411"/>
      <c r="AG212" s="411"/>
      <c r="AH212" s="411"/>
    </row>
    <row r="213" ht="15.75" customHeight="1">
      <c r="A213" s="411"/>
      <c r="B213" s="411"/>
      <c r="C213" s="454"/>
      <c r="D213" s="411"/>
      <c r="E213" s="454"/>
      <c r="F213" s="454"/>
      <c r="G213" s="454"/>
      <c r="H213" s="411"/>
      <c r="I213" s="454"/>
      <c r="J213" s="411"/>
      <c r="K213" s="454"/>
      <c r="L213" s="411"/>
      <c r="M213" s="454"/>
      <c r="N213" s="411"/>
      <c r="O213" s="456"/>
      <c r="P213" s="455"/>
      <c r="Q213" s="411"/>
      <c r="R213" s="411"/>
      <c r="S213" s="411"/>
      <c r="T213" s="411"/>
      <c r="U213" s="411"/>
      <c r="V213" s="411"/>
      <c r="W213" s="411"/>
      <c r="X213" s="411"/>
      <c r="Y213" s="411"/>
      <c r="Z213" s="411"/>
      <c r="AA213" s="411"/>
      <c r="AB213" s="411"/>
      <c r="AC213" s="411"/>
      <c r="AD213" s="411"/>
      <c r="AE213" s="411"/>
      <c r="AF213" s="411"/>
      <c r="AG213" s="411"/>
      <c r="AH213" s="411"/>
    </row>
    <row r="214" ht="15.75" customHeight="1">
      <c r="A214" s="411"/>
      <c r="B214" s="411"/>
      <c r="C214" s="454"/>
      <c r="D214" s="411"/>
      <c r="E214" s="454"/>
      <c r="F214" s="454"/>
      <c r="G214" s="454"/>
      <c r="H214" s="411"/>
      <c r="I214" s="454"/>
      <c r="J214" s="411"/>
      <c r="K214" s="454"/>
      <c r="L214" s="411"/>
      <c r="M214" s="454"/>
      <c r="N214" s="411"/>
      <c r="O214" s="456"/>
      <c r="P214" s="455"/>
      <c r="Q214" s="411"/>
      <c r="R214" s="411"/>
      <c r="S214" s="411"/>
      <c r="T214" s="411"/>
      <c r="U214" s="411"/>
      <c r="V214" s="411"/>
      <c r="W214" s="411"/>
      <c r="X214" s="411"/>
      <c r="Y214" s="411"/>
      <c r="Z214" s="411"/>
      <c r="AA214" s="411"/>
      <c r="AB214" s="411"/>
      <c r="AC214" s="411"/>
      <c r="AD214" s="411"/>
      <c r="AE214" s="411"/>
      <c r="AF214" s="411"/>
      <c r="AG214" s="411"/>
      <c r="AH214" s="411"/>
    </row>
    <row r="215" ht="15.75" customHeight="1">
      <c r="A215" s="411"/>
      <c r="B215" s="411"/>
      <c r="C215" s="454"/>
      <c r="D215" s="411"/>
      <c r="E215" s="454"/>
      <c r="F215" s="454"/>
      <c r="G215" s="454"/>
      <c r="H215" s="411"/>
      <c r="I215" s="454"/>
      <c r="J215" s="411"/>
      <c r="K215" s="454"/>
      <c r="L215" s="411"/>
      <c r="M215" s="454"/>
      <c r="N215" s="411"/>
      <c r="O215" s="456"/>
      <c r="P215" s="455"/>
      <c r="Q215" s="411"/>
      <c r="R215" s="411"/>
      <c r="S215" s="411"/>
      <c r="T215" s="411"/>
      <c r="U215" s="411"/>
      <c r="V215" s="411"/>
      <c r="W215" s="411"/>
      <c r="X215" s="411"/>
      <c r="Y215" s="411"/>
      <c r="Z215" s="411"/>
      <c r="AA215" s="411"/>
      <c r="AB215" s="411"/>
      <c r="AC215" s="411"/>
      <c r="AD215" s="411"/>
      <c r="AE215" s="411"/>
      <c r="AF215" s="411"/>
      <c r="AG215" s="411"/>
      <c r="AH215" s="411"/>
    </row>
    <row r="216" ht="15.75" customHeight="1">
      <c r="A216" s="411"/>
      <c r="B216" s="411"/>
      <c r="C216" s="454"/>
      <c r="D216" s="411"/>
      <c r="E216" s="454"/>
      <c r="F216" s="454"/>
      <c r="G216" s="454"/>
      <c r="H216" s="411"/>
      <c r="I216" s="454"/>
      <c r="J216" s="411"/>
      <c r="K216" s="454"/>
      <c r="L216" s="411"/>
      <c r="M216" s="454"/>
      <c r="N216" s="411"/>
      <c r="O216" s="456"/>
      <c r="P216" s="455"/>
      <c r="Q216" s="411"/>
      <c r="R216" s="411"/>
      <c r="S216" s="411"/>
      <c r="T216" s="411"/>
      <c r="U216" s="411"/>
      <c r="V216" s="411"/>
      <c r="W216" s="411"/>
      <c r="X216" s="411"/>
      <c r="Y216" s="411"/>
      <c r="Z216" s="411"/>
      <c r="AA216" s="411"/>
      <c r="AB216" s="411"/>
      <c r="AC216" s="411"/>
      <c r="AD216" s="411"/>
      <c r="AE216" s="411"/>
      <c r="AF216" s="411"/>
      <c r="AG216" s="411"/>
      <c r="AH216" s="411"/>
    </row>
    <row r="217" ht="15.75" customHeight="1">
      <c r="A217" s="411"/>
      <c r="B217" s="411"/>
      <c r="C217" s="454"/>
      <c r="D217" s="411"/>
      <c r="E217" s="454"/>
      <c r="F217" s="454"/>
      <c r="G217" s="454"/>
      <c r="H217" s="411"/>
      <c r="I217" s="454"/>
      <c r="J217" s="411"/>
      <c r="K217" s="454"/>
      <c r="L217" s="411"/>
      <c r="M217" s="454"/>
      <c r="N217" s="411"/>
      <c r="O217" s="456"/>
      <c r="P217" s="455"/>
      <c r="Q217" s="411"/>
      <c r="R217" s="411"/>
      <c r="S217" s="411"/>
      <c r="T217" s="411"/>
      <c r="U217" s="411"/>
      <c r="V217" s="411"/>
      <c r="W217" s="411"/>
      <c r="X217" s="411"/>
      <c r="Y217" s="411"/>
      <c r="Z217" s="411"/>
      <c r="AA217" s="411"/>
      <c r="AB217" s="411"/>
      <c r="AC217" s="411"/>
      <c r="AD217" s="411"/>
      <c r="AE217" s="411"/>
      <c r="AF217" s="411"/>
      <c r="AG217" s="411"/>
      <c r="AH217" s="411"/>
    </row>
    <row r="218" ht="15.75" customHeight="1">
      <c r="A218" s="411"/>
      <c r="B218" s="411"/>
      <c r="C218" s="454"/>
      <c r="D218" s="411"/>
      <c r="E218" s="454"/>
      <c r="F218" s="454"/>
      <c r="G218" s="454"/>
      <c r="H218" s="411"/>
      <c r="I218" s="454"/>
      <c r="J218" s="411"/>
      <c r="K218" s="454"/>
      <c r="L218" s="411"/>
      <c r="M218" s="454"/>
      <c r="N218" s="411"/>
      <c r="O218" s="456"/>
      <c r="P218" s="455"/>
      <c r="Q218" s="411"/>
      <c r="R218" s="411"/>
      <c r="S218" s="411"/>
      <c r="T218" s="411"/>
      <c r="U218" s="411"/>
      <c r="V218" s="411"/>
      <c r="W218" s="411"/>
      <c r="X218" s="411"/>
      <c r="Y218" s="411"/>
      <c r="Z218" s="411"/>
      <c r="AA218" s="411"/>
      <c r="AB218" s="411"/>
      <c r="AC218" s="411"/>
      <c r="AD218" s="411"/>
      <c r="AE218" s="411"/>
      <c r="AF218" s="411"/>
      <c r="AG218" s="411"/>
      <c r="AH218" s="411"/>
    </row>
    <row r="219" ht="15.75" customHeight="1">
      <c r="A219" s="411"/>
      <c r="B219" s="411"/>
      <c r="C219" s="454"/>
      <c r="D219" s="411"/>
      <c r="E219" s="454"/>
      <c r="F219" s="454"/>
      <c r="G219" s="454"/>
      <c r="H219" s="411"/>
      <c r="I219" s="454"/>
      <c r="J219" s="411"/>
      <c r="K219" s="454"/>
      <c r="L219" s="411"/>
      <c r="M219" s="454"/>
      <c r="N219" s="411"/>
      <c r="O219" s="456"/>
      <c r="P219" s="455"/>
      <c r="Q219" s="411"/>
      <c r="R219" s="411"/>
      <c r="S219" s="411"/>
      <c r="T219" s="411"/>
      <c r="U219" s="411"/>
      <c r="V219" s="411"/>
      <c r="W219" s="411"/>
      <c r="X219" s="411"/>
      <c r="Y219" s="411"/>
      <c r="Z219" s="411"/>
      <c r="AA219" s="411"/>
      <c r="AB219" s="411"/>
      <c r="AC219" s="411"/>
      <c r="AD219" s="411"/>
      <c r="AE219" s="411"/>
      <c r="AF219" s="411"/>
      <c r="AG219" s="411"/>
      <c r="AH219" s="411"/>
    </row>
    <row r="220" ht="15.75" customHeight="1">
      <c r="A220" s="411"/>
      <c r="B220" s="411"/>
      <c r="C220" s="454"/>
      <c r="D220" s="411"/>
      <c r="E220" s="454"/>
      <c r="F220" s="454"/>
      <c r="G220" s="454"/>
      <c r="H220" s="411"/>
      <c r="I220" s="454"/>
      <c r="J220" s="411"/>
      <c r="K220" s="454"/>
      <c r="L220" s="411"/>
      <c r="M220" s="454"/>
      <c r="N220" s="411"/>
      <c r="O220" s="456"/>
      <c r="P220" s="455"/>
      <c r="Q220" s="411"/>
      <c r="R220" s="411"/>
      <c r="S220" s="411"/>
      <c r="T220" s="411"/>
      <c r="U220" s="411"/>
      <c r="V220" s="411"/>
      <c r="W220" s="411"/>
      <c r="X220" s="411"/>
      <c r="Y220" s="411"/>
      <c r="Z220" s="411"/>
      <c r="AA220" s="411"/>
      <c r="AB220" s="411"/>
      <c r="AC220" s="411"/>
      <c r="AD220" s="411"/>
      <c r="AE220" s="411"/>
      <c r="AF220" s="411"/>
      <c r="AG220" s="411"/>
      <c r="AH220" s="411"/>
    </row>
    <row r="221" ht="15.75" customHeight="1">
      <c r="A221" s="411"/>
      <c r="B221" s="411"/>
      <c r="C221" s="454"/>
      <c r="D221" s="411"/>
      <c r="E221" s="454"/>
      <c r="F221" s="454"/>
      <c r="G221" s="454"/>
      <c r="H221" s="411"/>
      <c r="I221" s="454"/>
      <c r="J221" s="411"/>
      <c r="K221" s="454"/>
      <c r="L221" s="411"/>
      <c r="M221" s="454"/>
      <c r="N221" s="411"/>
      <c r="O221" s="456"/>
      <c r="P221" s="455"/>
      <c r="Q221" s="411"/>
      <c r="R221" s="411"/>
      <c r="S221" s="411"/>
      <c r="T221" s="411"/>
      <c r="U221" s="411"/>
      <c r="V221" s="411"/>
      <c r="W221" s="411"/>
      <c r="X221" s="411"/>
      <c r="Y221" s="411"/>
      <c r="Z221" s="411"/>
      <c r="AA221" s="411"/>
      <c r="AB221" s="411"/>
      <c r="AC221" s="411"/>
      <c r="AD221" s="411"/>
      <c r="AE221" s="411"/>
      <c r="AF221" s="411"/>
      <c r="AG221" s="411"/>
      <c r="AH221" s="411"/>
    </row>
    <row r="222" ht="15.75" customHeight="1">
      <c r="A222" s="411"/>
      <c r="B222" s="411"/>
      <c r="C222" s="454"/>
      <c r="D222" s="411"/>
      <c r="E222" s="454"/>
      <c r="F222" s="454"/>
      <c r="G222" s="454"/>
      <c r="H222" s="411"/>
      <c r="I222" s="454"/>
      <c r="J222" s="411"/>
      <c r="K222" s="454"/>
      <c r="L222" s="411"/>
      <c r="M222" s="454"/>
      <c r="N222" s="411"/>
      <c r="O222" s="456"/>
      <c r="P222" s="455"/>
      <c r="Q222" s="411"/>
      <c r="R222" s="411"/>
      <c r="S222" s="411"/>
      <c r="T222" s="411"/>
      <c r="U222" s="411"/>
      <c r="V222" s="411"/>
      <c r="W222" s="411"/>
      <c r="X222" s="411"/>
      <c r="Y222" s="411"/>
      <c r="Z222" s="411"/>
      <c r="AA222" s="411"/>
      <c r="AB222" s="411"/>
      <c r="AC222" s="411"/>
      <c r="AD222" s="411"/>
      <c r="AE222" s="411"/>
      <c r="AF222" s="411"/>
      <c r="AG222" s="411"/>
      <c r="AH222" s="411"/>
    </row>
    <row r="223" ht="15.75" customHeight="1">
      <c r="A223" s="411"/>
      <c r="B223" s="411"/>
      <c r="C223" s="454"/>
      <c r="D223" s="411"/>
      <c r="E223" s="454"/>
      <c r="F223" s="454"/>
      <c r="G223" s="454"/>
      <c r="H223" s="411"/>
      <c r="I223" s="454"/>
      <c r="J223" s="411"/>
      <c r="K223" s="454"/>
      <c r="L223" s="411"/>
      <c r="M223" s="454"/>
      <c r="N223" s="411"/>
      <c r="O223" s="456"/>
      <c r="P223" s="455"/>
      <c r="Q223" s="411"/>
      <c r="R223" s="411"/>
      <c r="S223" s="411"/>
      <c r="T223" s="411"/>
      <c r="U223" s="411"/>
      <c r="V223" s="411"/>
      <c r="W223" s="411"/>
      <c r="X223" s="411"/>
      <c r="Y223" s="411"/>
      <c r="Z223" s="411"/>
      <c r="AA223" s="411"/>
      <c r="AB223" s="411"/>
      <c r="AC223" s="411"/>
      <c r="AD223" s="411"/>
      <c r="AE223" s="411"/>
      <c r="AF223" s="411"/>
      <c r="AG223" s="411"/>
      <c r="AH223" s="411"/>
    </row>
    <row r="224" ht="15.75" customHeight="1">
      <c r="A224" s="411"/>
      <c r="B224" s="411"/>
      <c r="C224" s="454"/>
      <c r="D224" s="411"/>
      <c r="E224" s="454"/>
      <c r="F224" s="454"/>
      <c r="G224" s="454"/>
      <c r="H224" s="411"/>
      <c r="I224" s="454"/>
      <c r="J224" s="411"/>
      <c r="K224" s="454"/>
      <c r="L224" s="411"/>
      <c r="M224" s="454"/>
      <c r="N224" s="411"/>
      <c r="O224" s="456"/>
      <c r="P224" s="455"/>
      <c r="Q224" s="411"/>
      <c r="R224" s="411"/>
      <c r="S224" s="411"/>
      <c r="T224" s="411"/>
      <c r="U224" s="411"/>
      <c r="V224" s="411"/>
      <c r="W224" s="411"/>
      <c r="X224" s="411"/>
      <c r="Y224" s="411"/>
      <c r="Z224" s="411"/>
      <c r="AA224" s="411"/>
      <c r="AB224" s="411"/>
      <c r="AC224" s="411"/>
      <c r="AD224" s="411"/>
      <c r="AE224" s="411"/>
      <c r="AF224" s="411"/>
      <c r="AG224" s="411"/>
      <c r="AH224" s="411"/>
    </row>
    <row r="225" ht="15.75" customHeight="1">
      <c r="A225" s="411"/>
      <c r="B225" s="411"/>
      <c r="C225" s="454"/>
      <c r="D225" s="411"/>
      <c r="E225" s="454"/>
      <c r="F225" s="454"/>
      <c r="G225" s="454"/>
      <c r="H225" s="411"/>
      <c r="I225" s="454"/>
      <c r="J225" s="411"/>
      <c r="K225" s="454"/>
      <c r="L225" s="411"/>
      <c r="M225" s="454"/>
      <c r="N225" s="411"/>
      <c r="O225" s="456"/>
      <c r="P225" s="455"/>
      <c r="Q225" s="411"/>
      <c r="R225" s="411"/>
      <c r="S225" s="411"/>
      <c r="T225" s="411"/>
      <c r="U225" s="411"/>
      <c r="V225" s="411"/>
      <c r="W225" s="411"/>
      <c r="X225" s="411"/>
      <c r="Y225" s="411"/>
      <c r="Z225" s="411"/>
      <c r="AA225" s="411"/>
      <c r="AB225" s="411"/>
      <c r="AC225" s="411"/>
      <c r="AD225" s="411"/>
      <c r="AE225" s="411"/>
      <c r="AF225" s="411"/>
      <c r="AG225" s="411"/>
      <c r="AH225" s="411"/>
    </row>
    <row r="226" ht="15.75" customHeight="1">
      <c r="A226" s="411"/>
      <c r="B226" s="411"/>
      <c r="C226" s="454"/>
      <c r="D226" s="411"/>
      <c r="E226" s="454"/>
      <c r="F226" s="454"/>
      <c r="G226" s="454"/>
      <c r="H226" s="411"/>
      <c r="I226" s="454"/>
      <c r="J226" s="411"/>
      <c r="K226" s="454"/>
      <c r="L226" s="411"/>
      <c r="M226" s="454"/>
      <c r="N226" s="411"/>
      <c r="O226" s="456"/>
      <c r="P226" s="455"/>
      <c r="Q226" s="411"/>
      <c r="R226" s="411"/>
      <c r="S226" s="411"/>
      <c r="T226" s="411"/>
      <c r="U226" s="411"/>
      <c r="V226" s="411"/>
      <c r="W226" s="411"/>
      <c r="X226" s="411"/>
      <c r="Y226" s="411"/>
      <c r="Z226" s="411"/>
      <c r="AA226" s="411"/>
      <c r="AB226" s="411"/>
      <c r="AC226" s="411"/>
      <c r="AD226" s="411"/>
      <c r="AE226" s="411"/>
      <c r="AF226" s="411"/>
      <c r="AG226" s="411"/>
      <c r="AH226" s="411"/>
    </row>
    <row r="227" ht="15.75" customHeight="1">
      <c r="A227" s="411"/>
      <c r="B227" s="411"/>
      <c r="C227" s="454"/>
      <c r="D227" s="411"/>
      <c r="E227" s="454"/>
      <c r="F227" s="454"/>
      <c r="G227" s="454"/>
      <c r="H227" s="411"/>
      <c r="I227" s="454"/>
      <c r="J227" s="411"/>
      <c r="K227" s="454"/>
      <c r="L227" s="411"/>
      <c r="M227" s="454"/>
      <c r="N227" s="411"/>
      <c r="O227" s="456"/>
      <c r="P227" s="455"/>
      <c r="Q227" s="411"/>
      <c r="R227" s="411"/>
      <c r="S227" s="411"/>
      <c r="T227" s="411"/>
      <c r="U227" s="411"/>
      <c r="V227" s="411"/>
      <c r="W227" s="411"/>
      <c r="X227" s="411"/>
      <c r="Y227" s="411"/>
      <c r="Z227" s="411"/>
      <c r="AA227" s="411"/>
      <c r="AB227" s="411"/>
      <c r="AC227" s="411"/>
      <c r="AD227" s="411"/>
      <c r="AE227" s="411"/>
      <c r="AF227" s="411"/>
      <c r="AG227" s="411"/>
      <c r="AH227" s="411"/>
    </row>
    <row r="228" ht="15.75" customHeight="1">
      <c r="A228" s="411"/>
      <c r="B228" s="411"/>
      <c r="C228" s="454"/>
      <c r="D228" s="411"/>
      <c r="E228" s="454"/>
      <c r="F228" s="454"/>
      <c r="G228" s="454"/>
      <c r="H228" s="411"/>
      <c r="I228" s="454"/>
      <c r="J228" s="411"/>
      <c r="K228" s="454"/>
      <c r="L228" s="411"/>
      <c r="M228" s="454"/>
      <c r="N228" s="411"/>
      <c r="O228" s="456"/>
      <c r="P228" s="455"/>
      <c r="Q228" s="411"/>
      <c r="R228" s="411"/>
      <c r="S228" s="411"/>
      <c r="T228" s="411"/>
      <c r="U228" s="411"/>
      <c r="V228" s="411"/>
      <c r="W228" s="411"/>
      <c r="X228" s="411"/>
      <c r="Y228" s="411"/>
      <c r="Z228" s="411"/>
      <c r="AA228" s="411"/>
      <c r="AB228" s="411"/>
      <c r="AC228" s="411"/>
      <c r="AD228" s="411"/>
      <c r="AE228" s="411"/>
      <c r="AF228" s="411"/>
      <c r="AG228" s="411"/>
      <c r="AH228" s="411"/>
    </row>
    <row r="229" ht="15.75" customHeight="1">
      <c r="A229" s="411"/>
      <c r="B229" s="411"/>
      <c r="C229" s="454"/>
      <c r="D229" s="411"/>
      <c r="E229" s="454"/>
      <c r="F229" s="454"/>
      <c r="G229" s="454"/>
      <c r="H229" s="411"/>
      <c r="I229" s="454"/>
      <c r="J229" s="411"/>
      <c r="K229" s="454"/>
      <c r="L229" s="411"/>
      <c r="M229" s="454"/>
      <c r="N229" s="411"/>
      <c r="O229" s="456"/>
      <c r="P229" s="455"/>
      <c r="Q229" s="411"/>
      <c r="R229" s="411"/>
      <c r="S229" s="411"/>
      <c r="T229" s="411"/>
      <c r="U229" s="411"/>
      <c r="V229" s="411"/>
      <c r="W229" s="411"/>
      <c r="X229" s="411"/>
      <c r="Y229" s="411"/>
      <c r="Z229" s="411"/>
      <c r="AA229" s="411"/>
      <c r="AB229" s="411"/>
      <c r="AC229" s="411"/>
      <c r="AD229" s="411"/>
      <c r="AE229" s="411"/>
      <c r="AF229" s="411"/>
      <c r="AG229" s="411"/>
      <c r="AH229" s="411"/>
    </row>
    <row r="230" ht="15.75" customHeight="1">
      <c r="A230" s="411"/>
      <c r="B230" s="411"/>
      <c r="C230" s="454"/>
      <c r="D230" s="411"/>
      <c r="E230" s="454"/>
      <c r="F230" s="454"/>
      <c r="G230" s="454"/>
      <c r="H230" s="411"/>
      <c r="I230" s="454"/>
      <c r="J230" s="411"/>
      <c r="K230" s="454"/>
      <c r="L230" s="411"/>
      <c r="M230" s="454"/>
      <c r="N230" s="411"/>
      <c r="O230" s="456"/>
      <c r="P230" s="455"/>
      <c r="Q230" s="411"/>
      <c r="R230" s="411"/>
      <c r="S230" s="411"/>
      <c r="T230" s="411"/>
      <c r="U230" s="411"/>
      <c r="V230" s="411"/>
      <c r="W230" s="411"/>
      <c r="X230" s="411"/>
      <c r="Y230" s="411"/>
      <c r="Z230" s="411"/>
      <c r="AA230" s="411"/>
      <c r="AB230" s="411"/>
      <c r="AC230" s="411"/>
      <c r="AD230" s="411"/>
      <c r="AE230" s="411"/>
      <c r="AF230" s="411"/>
      <c r="AG230" s="411"/>
      <c r="AH230" s="411"/>
    </row>
    <row r="231" ht="15.75" customHeight="1">
      <c r="A231" s="411"/>
      <c r="B231" s="411"/>
      <c r="C231" s="454"/>
      <c r="D231" s="411"/>
      <c r="E231" s="454"/>
      <c r="F231" s="454"/>
      <c r="G231" s="454"/>
      <c r="H231" s="411"/>
      <c r="I231" s="454"/>
      <c r="J231" s="411"/>
      <c r="K231" s="454"/>
      <c r="L231" s="411"/>
      <c r="M231" s="454"/>
      <c r="N231" s="411"/>
      <c r="O231" s="456"/>
      <c r="P231" s="455"/>
      <c r="Q231" s="411"/>
      <c r="R231" s="411"/>
      <c r="S231" s="411"/>
      <c r="T231" s="411"/>
      <c r="U231" s="411"/>
      <c r="V231" s="411"/>
      <c r="W231" s="411"/>
      <c r="X231" s="411"/>
      <c r="Y231" s="411"/>
      <c r="Z231" s="411"/>
      <c r="AA231" s="411"/>
      <c r="AB231" s="411"/>
      <c r="AC231" s="411"/>
      <c r="AD231" s="411"/>
      <c r="AE231" s="411"/>
      <c r="AF231" s="411"/>
      <c r="AG231" s="411"/>
      <c r="AH231" s="411"/>
    </row>
    <row r="232" ht="15.75" customHeight="1">
      <c r="A232" s="411"/>
      <c r="B232" s="411"/>
      <c r="C232" s="454"/>
      <c r="D232" s="411"/>
      <c r="E232" s="454"/>
      <c r="F232" s="454"/>
      <c r="G232" s="454"/>
      <c r="H232" s="411"/>
      <c r="I232" s="454"/>
      <c r="J232" s="411"/>
      <c r="K232" s="454"/>
      <c r="L232" s="411"/>
      <c r="M232" s="454"/>
      <c r="N232" s="411"/>
      <c r="O232" s="456"/>
      <c r="P232" s="455"/>
      <c r="Q232" s="411"/>
      <c r="R232" s="411"/>
      <c r="S232" s="411"/>
      <c r="T232" s="411"/>
      <c r="U232" s="411"/>
      <c r="V232" s="411"/>
      <c r="W232" s="411"/>
      <c r="X232" s="411"/>
      <c r="Y232" s="411"/>
      <c r="Z232" s="411"/>
      <c r="AA232" s="411"/>
      <c r="AB232" s="411"/>
      <c r="AC232" s="411"/>
      <c r="AD232" s="411"/>
      <c r="AE232" s="411"/>
      <c r="AF232" s="411"/>
      <c r="AG232" s="411"/>
      <c r="AH232" s="411"/>
    </row>
    <row r="233" ht="15.75" customHeight="1">
      <c r="A233" s="411"/>
      <c r="B233" s="411"/>
      <c r="C233" s="454"/>
      <c r="D233" s="411"/>
      <c r="E233" s="454"/>
      <c r="F233" s="454"/>
      <c r="G233" s="454"/>
      <c r="H233" s="411"/>
      <c r="I233" s="454"/>
      <c r="J233" s="411"/>
      <c r="K233" s="454"/>
      <c r="L233" s="411"/>
      <c r="M233" s="454"/>
      <c r="N233" s="411"/>
      <c r="O233" s="456"/>
      <c r="P233" s="455"/>
      <c r="Q233" s="411"/>
      <c r="R233" s="411"/>
      <c r="S233" s="411"/>
      <c r="T233" s="411"/>
      <c r="U233" s="411"/>
      <c r="V233" s="411"/>
      <c r="W233" s="411"/>
      <c r="X233" s="411"/>
      <c r="Y233" s="411"/>
      <c r="Z233" s="411"/>
      <c r="AA233" s="411"/>
      <c r="AB233" s="411"/>
      <c r="AC233" s="411"/>
      <c r="AD233" s="411"/>
      <c r="AE233" s="411"/>
      <c r="AF233" s="411"/>
      <c r="AG233" s="411"/>
      <c r="AH233" s="411"/>
    </row>
    <row r="234" ht="15.75" customHeight="1">
      <c r="A234" s="411"/>
      <c r="B234" s="411"/>
      <c r="C234" s="454"/>
      <c r="D234" s="411"/>
      <c r="E234" s="454"/>
      <c r="F234" s="454"/>
      <c r="G234" s="454"/>
      <c r="H234" s="411"/>
      <c r="I234" s="454"/>
      <c r="J234" s="411"/>
      <c r="K234" s="454"/>
      <c r="L234" s="411"/>
      <c r="M234" s="454"/>
      <c r="N234" s="411"/>
      <c r="O234" s="456"/>
      <c r="P234" s="455"/>
      <c r="Q234" s="411"/>
      <c r="R234" s="411"/>
      <c r="S234" s="411"/>
      <c r="T234" s="411"/>
      <c r="U234" s="411"/>
      <c r="V234" s="411"/>
      <c r="W234" s="411"/>
      <c r="X234" s="411"/>
      <c r="Y234" s="411"/>
      <c r="Z234" s="411"/>
      <c r="AA234" s="411"/>
      <c r="AB234" s="411"/>
      <c r="AC234" s="411"/>
      <c r="AD234" s="411"/>
      <c r="AE234" s="411"/>
      <c r="AF234" s="411"/>
      <c r="AG234" s="411"/>
      <c r="AH234" s="411"/>
    </row>
    <row r="235" ht="15.75" customHeight="1">
      <c r="A235" s="411"/>
      <c r="B235" s="411"/>
      <c r="C235" s="454"/>
      <c r="D235" s="411"/>
      <c r="E235" s="454"/>
      <c r="F235" s="454"/>
      <c r="G235" s="454"/>
      <c r="H235" s="411"/>
      <c r="I235" s="454"/>
      <c r="J235" s="411"/>
      <c r="K235" s="454"/>
      <c r="L235" s="411"/>
      <c r="M235" s="454"/>
      <c r="N235" s="411"/>
      <c r="O235" s="456"/>
      <c r="P235" s="455"/>
      <c r="Q235" s="411"/>
      <c r="R235" s="411"/>
      <c r="S235" s="411"/>
      <c r="T235" s="411"/>
      <c r="U235" s="411"/>
      <c r="V235" s="411"/>
      <c r="W235" s="411"/>
      <c r="X235" s="411"/>
      <c r="Y235" s="411"/>
      <c r="Z235" s="411"/>
      <c r="AA235" s="411"/>
      <c r="AB235" s="411"/>
      <c r="AC235" s="411"/>
      <c r="AD235" s="411"/>
      <c r="AE235" s="411"/>
      <c r="AF235" s="411"/>
      <c r="AG235" s="411"/>
      <c r="AH235" s="411"/>
    </row>
    <row r="236" ht="15.75" customHeight="1">
      <c r="A236" s="411"/>
      <c r="B236" s="411"/>
      <c r="C236" s="454"/>
      <c r="D236" s="411"/>
      <c r="E236" s="454"/>
      <c r="F236" s="454"/>
      <c r="G236" s="454"/>
      <c r="H236" s="411"/>
      <c r="I236" s="454"/>
      <c r="J236" s="411"/>
      <c r="K236" s="454"/>
      <c r="L236" s="411"/>
      <c r="M236" s="454"/>
      <c r="N236" s="411"/>
      <c r="O236" s="456"/>
      <c r="P236" s="455"/>
      <c r="Q236" s="411"/>
      <c r="R236" s="411"/>
      <c r="S236" s="411"/>
      <c r="T236" s="411"/>
      <c r="U236" s="411"/>
      <c r="V236" s="411"/>
      <c r="W236" s="411"/>
      <c r="X236" s="411"/>
      <c r="Y236" s="411"/>
      <c r="Z236" s="411"/>
      <c r="AA236" s="411"/>
      <c r="AB236" s="411"/>
      <c r="AC236" s="411"/>
      <c r="AD236" s="411"/>
      <c r="AE236" s="411"/>
      <c r="AF236" s="411"/>
      <c r="AG236" s="411"/>
      <c r="AH236" s="411"/>
    </row>
    <row r="237" ht="15.75" customHeight="1">
      <c r="A237" s="411"/>
      <c r="B237" s="411"/>
      <c r="C237" s="454"/>
      <c r="D237" s="411"/>
      <c r="E237" s="454"/>
      <c r="F237" s="454"/>
      <c r="G237" s="454"/>
      <c r="H237" s="411"/>
      <c r="I237" s="454"/>
      <c r="J237" s="411"/>
      <c r="K237" s="454"/>
      <c r="L237" s="411"/>
      <c r="M237" s="454"/>
      <c r="N237" s="411"/>
      <c r="O237" s="456"/>
      <c r="P237" s="455"/>
      <c r="Q237" s="411"/>
      <c r="R237" s="411"/>
      <c r="S237" s="411"/>
      <c r="T237" s="411"/>
      <c r="U237" s="411"/>
      <c r="V237" s="411"/>
      <c r="W237" s="411"/>
      <c r="X237" s="411"/>
      <c r="Y237" s="411"/>
      <c r="Z237" s="411"/>
      <c r="AA237" s="411"/>
      <c r="AB237" s="411"/>
      <c r="AC237" s="411"/>
      <c r="AD237" s="411"/>
      <c r="AE237" s="411"/>
      <c r="AF237" s="411"/>
      <c r="AG237" s="411"/>
      <c r="AH237" s="411"/>
    </row>
    <row r="238" ht="15.75" customHeight="1">
      <c r="A238" s="411"/>
      <c r="B238" s="411"/>
      <c r="C238" s="454"/>
      <c r="D238" s="411"/>
      <c r="E238" s="454"/>
      <c r="F238" s="454"/>
      <c r="G238" s="454"/>
      <c r="H238" s="411"/>
      <c r="I238" s="454"/>
      <c r="J238" s="411"/>
      <c r="K238" s="454"/>
      <c r="L238" s="411"/>
      <c r="M238" s="454"/>
      <c r="N238" s="411"/>
      <c r="O238" s="456"/>
      <c r="P238" s="455"/>
      <c r="Q238" s="411"/>
      <c r="R238" s="411"/>
      <c r="S238" s="411"/>
      <c r="T238" s="411"/>
      <c r="U238" s="411"/>
      <c r="V238" s="411"/>
      <c r="W238" s="411"/>
      <c r="X238" s="411"/>
      <c r="Y238" s="411"/>
      <c r="Z238" s="411"/>
      <c r="AA238" s="411"/>
      <c r="AB238" s="411"/>
      <c r="AC238" s="411"/>
      <c r="AD238" s="411"/>
      <c r="AE238" s="411"/>
      <c r="AF238" s="411"/>
      <c r="AG238" s="411"/>
      <c r="AH238" s="411"/>
    </row>
    <row r="239" ht="15.75" customHeight="1">
      <c r="A239" s="411"/>
      <c r="B239" s="411"/>
      <c r="C239" s="454"/>
      <c r="D239" s="411"/>
      <c r="E239" s="454"/>
      <c r="F239" s="454"/>
      <c r="G239" s="454"/>
      <c r="H239" s="411"/>
      <c r="I239" s="454"/>
      <c r="J239" s="411"/>
      <c r="K239" s="454"/>
      <c r="L239" s="411"/>
      <c r="M239" s="454"/>
      <c r="N239" s="411"/>
      <c r="O239" s="456"/>
      <c r="P239" s="455"/>
      <c r="Q239" s="411"/>
      <c r="R239" s="411"/>
      <c r="S239" s="411"/>
      <c r="T239" s="411"/>
      <c r="U239" s="411"/>
      <c r="V239" s="411"/>
      <c r="W239" s="411"/>
      <c r="X239" s="411"/>
      <c r="Y239" s="411"/>
      <c r="Z239" s="411"/>
      <c r="AA239" s="411"/>
      <c r="AB239" s="411"/>
      <c r="AC239" s="411"/>
      <c r="AD239" s="411"/>
      <c r="AE239" s="411"/>
      <c r="AF239" s="411"/>
      <c r="AG239" s="411"/>
      <c r="AH239" s="411"/>
    </row>
    <row r="240" ht="15.75" customHeight="1">
      <c r="A240" s="411"/>
      <c r="B240" s="411"/>
      <c r="C240" s="454"/>
      <c r="D240" s="411"/>
      <c r="E240" s="454"/>
      <c r="F240" s="454"/>
      <c r="G240" s="454"/>
      <c r="H240" s="411"/>
      <c r="I240" s="454"/>
      <c r="J240" s="411"/>
      <c r="K240" s="454"/>
      <c r="L240" s="411"/>
      <c r="M240" s="454"/>
      <c r="N240" s="411"/>
      <c r="O240" s="456"/>
      <c r="P240" s="455"/>
      <c r="Q240" s="411"/>
      <c r="R240" s="411"/>
      <c r="S240" s="411"/>
      <c r="T240" s="411"/>
      <c r="U240" s="411"/>
      <c r="V240" s="411"/>
      <c r="W240" s="411"/>
      <c r="X240" s="411"/>
      <c r="Y240" s="411"/>
      <c r="Z240" s="411"/>
      <c r="AA240" s="411"/>
      <c r="AB240" s="411"/>
      <c r="AC240" s="411"/>
      <c r="AD240" s="411"/>
      <c r="AE240" s="411"/>
      <c r="AF240" s="411"/>
      <c r="AG240" s="411"/>
      <c r="AH240" s="411"/>
    </row>
    <row r="241" ht="15.75" customHeight="1">
      <c r="A241" s="411"/>
      <c r="B241" s="411"/>
      <c r="C241" s="454"/>
      <c r="D241" s="411"/>
      <c r="E241" s="454"/>
      <c r="F241" s="454"/>
      <c r="G241" s="454"/>
      <c r="H241" s="411"/>
      <c r="I241" s="454"/>
      <c r="J241" s="411"/>
      <c r="K241" s="454"/>
      <c r="L241" s="411"/>
      <c r="M241" s="454"/>
      <c r="N241" s="411"/>
      <c r="O241" s="456"/>
      <c r="P241" s="455"/>
      <c r="Q241" s="411"/>
      <c r="R241" s="411"/>
      <c r="S241" s="411"/>
      <c r="T241" s="411"/>
      <c r="U241" s="411"/>
      <c r="V241" s="411"/>
      <c r="W241" s="411"/>
      <c r="X241" s="411"/>
      <c r="Y241" s="411"/>
      <c r="Z241" s="411"/>
      <c r="AA241" s="411"/>
      <c r="AB241" s="411"/>
      <c r="AC241" s="411"/>
      <c r="AD241" s="411"/>
      <c r="AE241" s="411"/>
      <c r="AF241" s="411"/>
      <c r="AG241" s="411"/>
      <c r="AH241" s="411"/>
    </row>
    <row r="242" ht="15.75" customHeight="1">
      <c r="A242" s="411"/>
      <c r="B242" s="411"/>
      <c r="C242" s="454"/>
      <c r="D242" s="411"/>
      <c r="E242" s="454"/>
      <c r="F242" s="454"/>
      <c r="G242" s="454"/>
      <c r="H242" s="411"/>
      <c r="I242" s="454"/>
      <c r="J242" s="411"/>
      <c r="K242" s="454"/>
      <c r="L242" s="411"/>
      <c r="M242" s="454"/>
      <c r="N242" s="411"/>
      <c r="O242" s="456"/>
      <c r="P242" s="455"/>
      <c r="Q242" s="411"/>
      <c r="R242" s="411"/>
      <c r="S242" s="411"/>
      <c r="T242" s="411"/>
      <c r="U242" s="411"/>
      <c r="V242" s="411"/>
      <c r="W242" s="411"/>
      <c r="X242" s="411"/>
      <c r="Y242" s="411"/>
      <c r="Z242" s="411"/>
      <c r="AA242" s="411"/>
      <c r="AB242" s="411"/>
      <c r="AC242" s="411"/>
      <c r="AD242" s="411"/>
      <c r="AE242" s="411"/>
      <c r="AF242" s="411"/>
      <c r="AG242" s="411"/>
      <c r="AH242" s="411"/>
    </row>
    <row r="243" ht="15.75" customHeight="1">
      <c r="A243" s="411"/>
      <c r="B243" s="411"/>
      <c r="C243" s="454"/>
      <c r="D243" s="411"/>
      <c r="E243" s="454"/>
      <c r="F243" s="454"/>
      <c r="G243" s="454"/>
      <c r="H243" s="411"/>
      <c r="I243" s="454"/>
      <c r="J243" s="411"/>
      <c r="K243" s="454"/>
      <c r="L243" s="411"/>
      <c r="M243" s="454"/>
      <c r="N243" s="411"/>
      <c r="O243" s="456"/>
      <c r="P243" s="455"/>
      <c r="Q243" s="411"/>
      <c r="R243" s="411"/>
      <c r="S243" s="411"/>
      <c r="T243" s="411"/>
      <c r="U243" s="411"/>
      <c r="V243" s="411"/>
      <c r="W243" s="411"/>
      <c r="X243" s="411"/>
      <c r="Y243" s="411"/>
      <c r="Z243" s="411"/>
      <c r="AA243" s="411"/>
      <c r="AB243" s="411"/>
      <c r="AC243" s="411"/>
      <c r="AD243" s="411"/>
      <c r="AE243" s="411"/>
      <c r="AF243" s="411"/>
      <c r="AG243" s="411"/>
      <c r="AH243" s="411"/>
    </row>
    <row r="244" ht="15.75" customHeight="1">
      <c r="A244" s="411"/>
      <c r="B244" s="411"/>
      <c r="C244" s="454"/>
      <c r="D244" s="411"/>
      <c r="E244" s="454"/>
      <c r="F244" s="454"/>
      <c r="G244" s="454"/>
      <c r="H244" s="411"/>
      <c r="I244" s="454"/>
      <c r="J244" s="411"/>
      <c r="K244" s="454"/>
      <c r="L244" s="411"/>
      <c r="M244" s="454"/>
      <c r="N244" s="411"/>
      <c r="O244" s="456"/>
      <c r="P244" s="455"/>
      <c r="Q244" s="411"/>
      <c r="R244" s="411"/>
      <c r="S244" s="411"/>
      <c r="T244" s="411"/>
      <c r="U244" s="411"/>
      <c r="V244" s="411"/>
      <c r="W244" s="411"/>
      <c r="X244" s="411"/>
      <c r="Y244" s="411"/>
      <c r="Z244" s="411"/>
      <c r="AA244" s="411"/>
      <c r="AB244" s="411"/>
      <c r="AC244" s="411"/>
      <c r="AD244" s="411"/>
      <c r="AE244" s="411"/>
      <c r="AF244" s="411"/>
      <c r="AG244" s="411"/>
      <c r="AH244" s="411"/>
    </row>
    <row r="245" ht="15.75" customHeight="1">
      <c r="A245" s="411"/>
      <c r="B245" s="411"/>
      <c r="C245" s="454"/>
      <c r="D245" s="411"/>
      <c r="E245" s="454"/>
      <c r="F245" s="454"/>
      <c r="G245" s="454"/>
      <c r="H245" s="411"/>
      <c r="I245" s="454"/>
      <c r="J245" s="411"/>
      <c r="K245" s="454"/>
      <c r="L245" s="411"/>
      <c r="M245" s="454"/>
      <c r="N245" s="411"/>
      <c r="O245" s="456"/>
      <c r="P245" s="455"/>
      <c r="Q245" s="411"/>
      <c r="R245" s="411"/>
      <c r="S245" s="411"/>
      <c r="T245" s="411"/>
      <c r="U245" s="411"/>
      <c r="V245" s="411"/>
      <c r="W245" s="411"/>
      <c r="X245" s="411"/>
      <c r="Y245" s="411"/>
      <c r="Z245" s="411"/>
      <c r="AA245" s="411"/>
      <c r="AB245" s="411"/>
      <c r="AC245" s="411"/>
      <c r="AD245" s="411"/>
      <c r="AE245" s="411"/>
      <c r="AF245" s="411"/>
      <c r="AG245" s="411"/>
      <c r="AH245" s="411"/>
    </row>
    <row r="246" ht="15.75" customHeight="1">
      <c r="A246" s="411"/>
      <c r="B246" s="411"/>
      <c r="C246" s="454"/>
      <c r="D246" s="411"/>
      <c r="E246" s="454"/>
      <c r="F246" s="454"/>
      <c r="G246" s="454"/>
      <c r="H246" s="411"/>
      <c r="I246" s="454"/>
      <c r="J246" s="411"/>
      <c r="K246" s="454"/>
      <c r="L246" s="411"/>
      <c r="M246" s="454"/>
      <c r="N246" s="411"/>
      <c r="O246" s="456"/>
      <c r="P246" s="455"/>
      <c r="Q246" s="411"/>
      <c r="R246" s="411"/>
      <c r="S246" s="411"/>
      <c r="T246" s="411"/>
      <c r="U246" s="411"/>
      <c r="V246" s="411"/>
      <c r="W246" s="411"/>
      <c r="X246" s="411"/>
      <c r="Y246" s="411"/>
      <c r="Z246" s="411"/>
      <c r="AA246" s="411"/>
      <c r="AB246" s="411"/>
      <c r="AC246" s="411"/>
      <c r="AD246" s="411"/>
      <c r="AE246" s="411"/>
      <c r="AF246" s="411"/>
      <c r="AG246" s="411"/>
      <c r="AH246" s="411"/>
    </row>
    <row r="247" ht="15.75" customHeight="1">
      <c r="A247" s="411"/>
      <c r="B247" s="411"/>
      <c r="C247" s="454"/>
      <c r="D247" s="411"/>
      <c r="E247" s="454"/>
      <c r="F247" s="454"/>
      <c r="G247" s="454"/>
      <c r="H247" s="411"/>
      <c r="I247" s="454"/>
      <c r="J247" s="411"/>
      <c r="K247" s="454"/>
      <c r="L247" s="411"/>
      <c r="M247" s="454"/>
      <c r="N247" s="411"/>
      <c r="O247" s="456"/>
      <c r="P247" s="455"/>
      <c r="Q247" s="411"/>
      <c r="R247" s="411"/>
      <c r="S247" s="411"/>
      <c r="T247" s="411"/>
      <c r="U247" s="411"/>
      <c r="V247" s="411"/>
      <c r="W247" s="411"/>
      <c r="X247" s="411"/>
      <c r="Y247" s="411"/>
      <c r="Z247" s="411"/>
      <c r="AA247" s="411"/>
      <c r="AB247" s="411"/>
      <c r="AC247" s="411"/>
      <c r="AD247" s="411"/>
      <c r="AE247" s="411"/>
      <c r="AF247" s="411"/>
      <c r="AG247" s="411"/>
      <c r="AH247" s="411"/>
    </row>
    <row r="248" ht="15.75" customHeight="1">
      <c r="A248" s="411"/>
      <c r="B248" s="411"/>
      <c r="C248" s="454"/>
      <c r="D248" s="411"/>
      <c r="E248" s="454"/>
      <c r="F248" s="454"/>
      <c r="G248" s="454"/>
      <c r="H248" s="411"/>
      <c r="I248" s="454"/>
      <c r="J248" s="411"/>
      <c r="K248" s="454"/>
      <c r="L248" s="411"/>
      <c r="M248" s="454"/>
      <c r="N248" s="411"/>
      <c r="O248" s="456"/>
      <c r="P248" s="455"/>
      <c r="Q248" s="411"/>
      <c r="R248" s="411"/>
      <c r="S248" s="411"/>
      <c r="T248" s="411"/>
      <c r="U248" s="411"/>
      <c r="V248" s="411"/>
      <c r="W248" s="411"/>
      <c r="X248" s="411"/>
      <c r="Y248" s="411"/>
      <c r="Z248" s="411"/>
      <c r="AA248" s="411"/>
      <c r="AB248" s="411"/>
      <c r="AC248" s="411"/>
      <c r="AD248" s="411"/>
      <c r="AE248" s="411"/>
      <c r="AF248" s="411"/>
      <c r="AG248" s="411"/>
      <c r="AH248" s="411"/>
    </row>
    <row r="249" ht="15.75" customHeight="1">
      <c r="A249" s="411"/>
      <c r="B249" s="411"/>
      <c r="C249" s="454"/>
      <c r="D249" s="411"/>
      <c r="E249" s="454"/>
      <c r="F249" s="454"/>
      <c r="G249" s="454"/>
      <c r="H249" s="411"/>
      <c r="I249" s="454"/>
      <c r="J249" s="411"/>
      <c r="K249" s="454"/>
      <c r="L249" s="411"/>
      <c r="M249" s="454"/>
      <c r="N249" s="411"/>
      <c r="O249" s="456"/>
      <c r="P249" s="455"/>
      <c r="Q249" s="411"/>
      <c r="R249" s="411"/>
      <c r="S249" s="411"/>
      <c r="T249" s="411"/>
      <c r="U249" s="411"/>
      <c r="V249" s="411"/>
      <c r="W249" s="411"/>
      <c r="X249" s="411"/>
      <c r="Y249" s="411"/>
      <c r="Z249" s="411"/>
      <c r="AA249" s="411"/>
      <c r="AB249" s="411"/>
      <c r="AC249" s="411"/>
      <c r="AD249" s="411"/>
      <c r="AE249" s="411"/>
      <c r="AF249" s="411"/>
      <c r="AG249" s="411"/>
      <c r="AH249" s="411"/>
    </row>
    <row r="250" ht="15.75" customHeight="1">
      <c r="A250" s="411"/>
      <c r="B250" s="411"/>
      <c r="C250" s="454"/>
      <c r="D250" s="411"/>
      <c r="E250" s="454"/>
      <c r="F250" s="454"/>
      <c r="G250" s="454"/>
      <c r="H250" s="411"/>
      <c r="I250" s="454"/>
      <c r="J250" s="411"/>
      <c r="K250" s="454"/>
      <c r="L250" s="411"/>
      <c r="M250" s="454"/>
      <c r="N250" s="411"/>
      <c r="O250" s="456"/>
      <c r="P250" s="455"/>
      <c r="Q250" s="411"/>
      <c r="R250" s="411"/>
      <c r="S250" s="411"/>
      <c r="T250" s="411"/>
      <c r="U250" s="411"/>
      <c r="V250" s="411"/>
      <c r="W250" s="411"/>
      <c r="X250" s="411"/>
      <c r="Y250" s="411"/>
      <c r="Z250" s="411"/>
      <c r="AA250" s="411"/>
      <c r="AB250" s="411"/>
      <c r="AC250" s="411"/>
      <c r="AD250" s="411"/>
      <c r="AE250" s="411"/>
      <c r="AF250" s="411"/>
      <c r="AG250" s="411"/>
      <c r="AH250" s="411"/>
    </row>
    <row r="251" ht="15.75" customHeight="1">
      <c r="A251" s="411"/>
      <c r="B251" s="411"/>
      <c r="C251" s="454"/>
      <c r="D251" s="411"/>
      <c r="E251" s="454"/>
      <c r="F251" s="454"/>
      <c r="G251" s="454"/>
      <c r="H251" s="411"/>
      <c r="I251" s="454"/>
      <c r="J251" s="411"/>
      <c r="K251" s="454"/>
      <c r="L251" s="411"/>
      <c r="M251" s="454"/>
      <c r="N251" s="411"/>
      <c r="O251" s="456"/>
      <c r="P251" s="455"/>
      <c r="Q251" s="411"/>
      <c r="R251" s="411"/>
      <c r="S251" s="411"/>
      <c r="T251" s="411"/>
      <c r="U251" s="411"/>
      <c r="V251" s="411"/>
      <c r="W251" s="411"/>
      <c r="X251" s="411"/>
      <c r="Y251" s="411"/>
      <c r="Z251" s="411"/>
      <c r="AA251" s="411"/>
      <c r="AB251" s="411"/>
      <c r="AC251" s="411"/>
      <c r="AD251" s="411"/>
      <c r="AE251" s="411"/>
      <c r="AF251" s="411"/>
      <c r="AG251" s="411"/>
      <c r="AH251" s="411"/>
    </row>
    <row r="252" ht="15.75" customHeight="1">
      <c r="A252" s="411"/>
      <c r="B252" s="411"/>
      <c r="C252" s="454"/>
      <c r="D252" s="411"/>
      <c r="E252" s="454"/>
      <c r="F252" s="454"/>
      <c r="G252" s="454"/>
      <c r="H252" s="411"/>
      <c r="I252" s="454"/>
      <c r="J252" s="411"/>
      <c r="K252" s="454"/>
      <c r="L252" s="411"/>
      <c r="M252" s="454"/>
      <c r="N252" s="411"/>
      <c r="O252" s="456"/>
      <c r="P252" s="455"/>
      <c r="Q252" s="411"/>
      <c r="R252" s="411"/>
      <c r="S252" s="411"/>
      <c r="T252" s="411"/>
      <c r="U252" s="411"/>
      <c r="V252" s="411"/>
      <c r="W252" s="411"/>
      <c r="X252" s="411"/>
      <c r="Y252" s="411"/>
      <c r="Z252" s="411"/>
      <c r="AA252" s="411"/>
      <c r="AB252" s="411"/>
      <c r="AC252" s="411"/>
      <c r="AD252" s="411"/>
      <c r="AE252" s="411"/>
      <c r="AF252" s="411"/>
      <c r="AG252" s="411"/>
      <c r="AH252" s="411"/>
    </row>
    <row r="253" ht="15.75" customHeight="1">
      <c r="A253" s="411"/>
      <c r="B253" s="411"/>
      <c r="C253" s="454"/>
      <c r="D253" s="411"/>
      <c r="E253" s="454"/>
      <c r="F253" s="454"/>
      <c r="G253" s="454"/>
      <c r="H253" s="411"/>
      <c r="I253" s="454"/>
      <c r="J253" s="411"/>
      <c r="K253" s="454"/>
      <c r="L253" s="411"/>
      <c r="M253" s="454"/>
      <c r="N253" s="411"/>
      <c r="O253" s="456"/>
      <c r="P253" s="455"/>
      <c r="Q253" s="411"/>
      <c r="R253" s="411"/>
      <c r="S253" s="411"/>
      <c r="T253" s="411"/>
      <c r="U253" s="411"/>
      <c r="V253" s="411"/>
      <c r="W253" s="411"/>
      <c r="X253" s="411"/>
      <c r="Y253" s="411"/>
      <c r="Z253" s="411"/>
      <c r="AA253" s="411"/>
      <c r="AB253" s="411"/>
      <c r="AC253" s="411"/>
      <c r="AD253" s="411"/>
      <c r="AE253" s="411"/>
      <c r="AF253" s="411"/>
      <c r="AG253" s="411"/>
      <c r="AH253" s="411"/>
    </row>
    <row r="254" ht="15.75" customHeight="1">
      <c r="A254" s="411"/>
      <c r="B254" s="411"/>
      <c r="C254" s="454"/>
      <c r="D254" s="411"/>
      <c r="E254" s="454"/>
      <c r="F254" s="454"/>
      <c r="G254" s="454"/>
      <c r="H254" s="411"/>
      <c r="I254" s="454"/>
      <c r="J254" s="411"/>
      <c r="K254" s="454"/>
      <c r="L254" s="411"/>
      <c r="M254" s="454"/>
      <c r="N254" s="411"/>
      <c r="O254" s="456"/>
      <c r="P254" s="455"/>
      <c r="Q254" s="411"/>
      <c r="R254" s="411"/>
      <c r="S254" s="411"/>
      <c r="T254" s="411"/>
      <c r="U254" s="411"/>
      <c r="V254" s="411"/>
      <c r="W254" s="411"/>
      <c r="X254" s="411"/>
      <c r="Y254" s="411"/>
      <c r="Z254" s="411"/>
      <c r="AA254" s="411"/>
      <c r="AB254" s="411"/>
      <c r="AC254" s="411"/>
      <c r="AD254" s="411"/>
      <c r="AE254" s="411"/>
      <c r="AF254" s="411"/>
      <c r="AG254" s="411"/>
      <c r="AH254" s="411"/>
    </row>
    <row r="255" ht="15.75" customHeight="1">
      <c r="A255" s="411"/>
      <c r="B255" s="411"/>
      <c r="C255" s="454"/>
      <c r="D255" s="411"/>
      <c r="E255" s="454"/>
      <c r="F255" s="454"/>
      <c r="G255" s="454"/>
      <c r="H255" s="411"/>
      <c r="I255" s="454"/>
      <c r="J255" s="411"/>
      <c r="K255" s="454"/>
      <c r="L255" s="411"/>
      <c r="M255" s="454"/>
      <c r="N255" s="411"/>
      <c r="O255" s="456"/>
      <c r="P255" s="455"/>
      <c r="Q255" s="411"/>
      <c r="R255" s="411"/>
      <c r="S255" s="411"/>
      <c r="T255" s="411"/>
      <c r="U255" s="411"/>
      <c r="V255" s="411"/>
      <c r="W255" s="411"/>
      <c r="X255" s="411"/>
      <c r="Y255" s="411"/>
      <c r="Z255" s="411"/>
      <c r="AA255" s="411"/>
      <c r="AB255" s="411"/>
      <c r="AC255" s="411"/>
      <c r="AD255" s="411"/>
      <c r="AE255" s="411"/>
      <c r="AF255" s="411"/>
      <c r="AG255" s="411"/>
      <c r="AH255" s="411"/>
    </row>
    <row r="256" ht="15.75" customHeight="1">
      <c r="A256" s="411"/>
      <c r="B256" s="411"/>
      <c r="C256" s="454"/>
      <c r="D256" s="411"/>
      <c r="E256" s="454"/>
      <c r="F256" s="454"/>
      <c r="G256" s="454"/>
      <c r="H256" s="411"/>
      <c r="I256" s="454"/>
      <c r="J256" s="411"/>
      <c r="K256" s="454"/>
      <c r="L256" s="411"/>
      <c r="M256" s="454"/>
      <c r="N256" s="411"/>
      <c r="O256" s="456"/>
      <c r="P256" s="455"/>
      <c r="Q256" s="411"/>
      <c r="R256" s="411"/>
      <c r="S256" s="411"/>
      <c r="T256" s="411"/>
      <c r="U256" s="411"/>
      <c r="V256" s="411"/>
      <c r="W256" s="411"/>
      <c r="X256" s="411"/>
      <c r="Y256" s="411"/>
      <c r="Z256" s="411"/>
      <c r="AA256" s="411"/>
      <c r="AB256" s="411"/>
      <c r="AC256" s="411"/>
      <c r="AD256" s="411"/>
      <c r="AE256" s="411"/>
      <c r="AF256" s="411"/>
      <c r="AG256" s="411"/>
      <c r="AH256" s="411"/>
    </row>
    <row r="257" ht="15.75" customHeight="1">
      <c r="A257" s="411"/>
      <c r="B257" s="411"/>
      <c r="C257" s="454"/>
      <c r="D257" s="411"/>
      <c r="E257" s="454"/>
      <c r="F257" s="454"/>
      <c r="G257" s="454"/>
      <c r="H257" s="411"/>
      <c r="I257" s="454"/>
      <c r="J257" s="411"/>
      <c r="K257" s="454"/>
      <c r="L257" s="411"/>
      <c r="M257" s="454"/>
      <c r="N257" s="411"/>
      <c r="O257" s="456"/>
      <c r="P257" s="455"/>
      <c r="Q257" s="411"/>
      <c r="R257" s="411"/>
      <c r="S257" s="411"/>
      <c r="T257" s="411"/>
      <c r="U257" s="411"/>
      <c r="V257" s="411"/>
      <c r="W257" s="411"/>
      <c r="X257" s="411"/>
      <c r="Y257" s="411"/>
      <c r="Z257" s="411"/>
      <c r="AA257" s="411"/>
      <c r="AB257" s="411"/>
      <c r="AC257" s="411"/>
      <c r="AD257" s="411"/>
      <c r="AE257" s="411"/>
      <c r="AF257" s="411"/>
      <c r="AG257" s="411"/>
      <c r="AH257" s="411"/>
    </row>
    <row r="258" ht="15.75" customHeight="1">
      <c r="A258" s="411"/>
      <c r="B258" s="411"/>
      <c r="C258" s="454"/>
      <c r="D258" s="411"/>
      <c r="E258" s="454"/>
      <c r="F258" s="454"/>
      <c r="G258" s="454"/>
      <c r="H258" s="411"/>
      <c r="I258" s="454"/>
      <c r="J258" s="411"/>
      <c r="K258" s="454"/>
      <c r="L258" s="411"/>
      <c r="M258" s="454"/>
      <c r="N258" s="411"/>
      <c r="O258" s="456"/>
      <c r="P258" s="455"/>
      <c r="Q258" s="411"/>
      <c r="R258" s="411"/>
      <c r="S258" s="411"/>
      <c r="T258" s="411"/>
      <c r="U258" s="411"/>
      <c r="V258" s="411"/>
      <c r="W258" s="411"/>
      <c r="X258" s="411"/>
      <c r="Y258" s="411"/>
      <c r="Z258" s="411"/>
      <c r="AA258" s="411"/>
      <c r="AB258" s="411"/>
      <c r="AC258" s="411"/>
      <c r="AD258" s="411"/>
      <c r="AE258" s="411"/>
      <c r="AF258" s="411"/>
      <c r="AG258" s="411"/>
      <c r="AH258" s="411"/>
    </row>
    <row r="259" ht="15.75" customHeight="1">
      <c r="A259" s="411"/>
      <c r="B259" s="411"/>
      <c r="C259" s="454"/>
      <c r="D259" s="411"/>
      <c r="E259" s="454"/>
      <c r="F259" s="454"/>
      <c r="G259" s="454"/>
      <c r="H259" s="411"/>
      <c r="I259" s="454"/>
      <c r="J259" s="411"/>
      <c r="K259" s="454"/>
      <c r="L259" s="411"/>
      <c r="M259" s="454"/>
      <c r="N259" s="411"/>
      <c r="O259" s="456"/>
      <c r="P259" s="455"/>
      <c r="Q259" s="411"/>
      <c r="R259" s="411"/>
      <c r="S259" s="411"/>
      <c r="T259" s="411"/>
      <c r="U259" s="411"/>
      <c r="V259" s="411"/>
      <c r="W259" s="411"/>
      <c r="X259" s="411"/>
      <c r="Y259" s="411"/>
      <c r="Z259" s="411"/>
      <c r="AA259" s="411"/>
      <c r="AB259" s="411"/>
      <c r="AC259" s="411"/>
      <c r="AD259" s="411"/>
      <c r="AE259" s="411"/>
      <c r="AF259" s="411"/>
      <c r="AG259" s="411"/>
      <c r="AH259" s="411"/>
    </row>
    <row r="260" ht="15.75" customHeight="1">
      <c r="A260" s="411"/>
      <c r="B260" s="411"/>
      <c r="C260" s="454"/>
      <c r="D260" s="411"/>
      <c r="E260" s="454"/>
      <c r="F260" s="454"/>
      <c r="G260" s="454"/>
      <c r="H260" s="411"/>
      <c r="I260" s="454"/>
      <c r="J260" s="411"/>
      <c r="K260" s="454"/>
      <c r="L260" s="411"/>
      <c r="M260" s="454"/>
      <c r="N260" s="411"/>
      <c r="O260" s="456"/>
      <c r="P260" s="455"/>
      <c r="Q260" s="411"/>
      <c r="R260" s="411"/>
      <c r="S260" s="411"/>
      <c r="T260" s="411"/>
      <c r="U260" s="411"/>
      <c r="V260" s="411"/>
      <c r="W260" s="411"/>
      <c r="X260" s="411"/>
      <c r="Y260" s="411"/>
      <c r="Z260" s="411"/>
      <c r="AA260" s="411"/>
      <c r="AB260" s="411"/>
      <c r="AC260" s="411"/>
      <c r="AD260" s="411"/>
      <c r="AE260" s="411"/>
      <c r="AF260" s="411"/>
      <c r="AG260" s="411"/>
      <c r="AH260" s="411"/>
    </row>
    <row r="261" ht="15.75" customHeight="1">
      <c r="A261" s="411"/>
      <c r="B261" s="411"/>
      <c r="C261" s="454"/>
      <c r="D261" s="411"/>
      <c r="E261" s="454"/>
      <c r="F261" s="454"/>
      <c r="G261" s="454"/>
      <c r="H261" s="411"/>
      <c r="I261" s="454"/>
      <c r="J261" s="411"/>
      <c r="K261" s="454"/>
      <c r="L261" s="411"/>
      <c r="M261" s="454"/>
      <c r="N261" s="411"/>
      <c r="O261" s="456"/>
      <c r="P261" s="455"/>
      <c r="Q261" s="411"/>
      <c r="R261" s="411"/>
      <c r="S261" s="411"/>
      <c r="T261" s="411"/>
      <c r="U261" s="411"/>
      <c r="V261" s="411"/>
      <c r="W261" s="411"/>
      <c r="X261" s="411"/>
      <c r="Y261" s="411"/>
      <c r="Z261" s="411"/>
      <c r="AA261" s="411"/>
      <c r="AB261" s="411"/>
      <c r="AC261" s="411"/>
      <c r="AD261" s="411"/>
      <c r="AE261" s="411"/>
      <c r="AF261" s="411"/>
      <c r="AG261" s="411"/>
      <c r="AH261" s="411"/>
    </row>
    <row r="262" ht="15.75" customHeight="1">
      <c r="A262" s="411"/>
      <c r="B262" s="411"/>
      <c r="C262" s="454"/>
      <c r="D262" s="411"/>
      <c r="E262" s="454"/>
      <c r="F262" s="454"/>
      <c r="G262" s="454"/>
      <c r="H262" s="411"/>
      <c r="I262" s="454"/>
      <c r="J262" s="411"/>
      <c r="K262" s="454"/>
      <c r="L262" s="411"/>
      <c r="M262" s="454"/>
      <c r="N262" s="411"/>
      <c r="O262" s="456"/>
      <c r="P262" s="455"/>
      <c r="Q262" s="411"/>
      <c r="R262" s="411"/>
      <c r="S262" s="411"/>
      <c r="T262" s="411"/>
      <c r="U262" s="411"/>
      <c r="V262" s="411"/>
      <c r="W262" s="411"/>
      <c r="X262" s="411"/>
      <c r="Y262" s="411"/>
      <c r="Z262" s="411"/>
      <c r="AA262" s="411"/>
      <c r="AB262" s="411"/>
      <c r="AC262" s="411"/>
      <c r="AD262" s="411"/>
      <c r="AE262" s="411"/>
      <c r="AF262" s="411"/>
      <c r="AG262" s="411"/>
      <c r="AH262" s="411"/>
    </row>
    <row r="263" ht="15.75" customHeight="1">
      <c r="A263" s="411"/>
      <c r="B263" s="411"/>
      <c r="C263" s="454"/>
      <c r="D263" s="411"/>
      <c r="E263" s="454"/>
      <c r="F263" s="454"/>
      <c r="G263" s="454"/>
      <c r="H263" s="411"/>
      <c r="I263" s="454"/>
      <c r="J263" s="411"/>
      <c r="K263" s="454"/>
      <c r="L263" s="411"/>
      <c r="M263" s="454"/>
      <c r="N263" s="411"/>
      <c r="O263" s="456"/>
      <c r="P263" s="455"/>
      <c r="Q263" s="411"/>
      <c r="R263" s="411"/>
      <c r="S263" s="411"/>
      <c r="T263" s="411"/>
      <c r="U263" s="411"/>
      <c r="V263" s="411"/>
      <c r="W263" s="411"/>
      <c r="X263" s="411"/>
      <c r="Y263" s="411"/>
      <c r="Z263" s="411"/>
      <c r="AA263" s="411"/>
      <c r="AB263" s="411"/>
      <c r="AC263" s="411"/>
      <c r="AD263" s="411"/>
      <c r="AE263" s="411"/>
      <c r="AF263" s="411"/>
      <c r="AG263" s="411"/>
      <c r="AH263" s="411"/>
    </row>
    <row r="264" ht="15.75" customHeight="1">
      <c r="A264" s="411"/>
      <c r="B264" s="411"/>
      <c r="C264" s="454"/>
      <c r="D264" s="411"/>
      <c r="E264" s="454"/>
      <c r="F264" s="454"/>
      <c r="G264" s="454"/>
      <c r="H264" s="411"/>
      <c r="I264" s="454"/>
      <c r="J264" s="411"/>
      <c r="K264" s="454"/>
      <c r="L264" s="411"/>
      <c r="M264" s="454"/>
      <c r="N264" s="411"/>
      <c r="O264" s="456"/>
      <c r="P264" s="455"/>
      <c r="Q264" s="411"/>
      <c r="R264" s="411"/>
      <c r="S264" s="411"/>
      <c r="T264" s="411"/>
      <c r="U264" s="411"/>
      <c r="V264" s="411"/>
      <c r="W264" s="411"/>
      <c r="X264" s="411"/>
      <c r="Y264" s="411"/>
      <c r="Z264" s="411"/>
      <c r="AA264" s="411"/>
      <c r="AB264" s="411"/>
      <c r="AC264" s="411"/>
      <c r="AD264" s="411"/>
      <c r="AE264" s="411"/>
      <c r="AF264" s="411"/>
      <c r="AG264" s="411"/>
      <c r="AH264" s="411"/>
    </row>
    <row r="265" ht="15.75" customHeight="1">
      <c r="A265" s="411"/>
      <c r="B265" s="411"/>
      <c r="C265" s="454"/>
      <c r="D265" s="411"/>
      <c r="E265" s="454"/>
      <c r="F265" s="454"/>
      <c r="G265" s="454"/>
      <c r="H265" s="411"/>
      <c r="I265" s="454"/>
      <c r="J265" s="411"/>
      <c r="K265" s="454"/>
      <c r="L265" s="411"/>
      <c r="M265" s="454"/>
      <c r="N265" s="411"/>
      <c r="O265" s="456"/>
      <c r="P265" s="455"/>
      <c r="Q265" s="411"/>
      <c r="R265" s="411"/>
      <c r="S265" s="411"/>
      <c r="T265" s="411"/>
      <c r="U265" s="411"/>
      <c r="V265" s="411"/>
      <c r="W265" s="411"/>
      <c r="X265" s="411"/>
      <c r="Y265" s="411"/>
      <c r="Z265" s="411"/>
      <c r="AA265" s="411"/>
      <c r="AB265" s="411"/>
      <c r="AC265" s="411"/>
      <c r="AD265" s="411"/>
      <c r="AE265" s="411"/>
      <c r="AF265" s="411"/>
      <c r="AG265" s="411"/>
      <c r="AH265" s="411"/>
    </row>
    <row r="266" ht="15.75" customHeight="1">
      <c r="A266" s="411"/>
      <c r="B266" s="411"/>
      <c r="C266" s="454"/>
      <c r="D266" s="411"/>
      <c r="E266" s="454"/>
      <c r="F266" s="454"/>
      <c r="G266" s="454"/>
      <c r="H266" s="411"/>
      <c r="I266" s="454"/>
      <c r="J266" s="411"/>
      <c r="K266" s="454"/>
      <c r="L266" s="411"/>
      <c r="M266" s="454"/>
      <c r="N266" s="411"/>
      <c r="O266" s="456"/>
      <c r="P266" s="455"/>
      <c r="Q266" s="411"/>
      <c r="R266" s="411"/>
      <c r="S266" s="411"/>
      <c r="T266" s="411"/>
      <c r="U266" s="411"/>
      <c r="V266" s="411"/>
      <c r="W266" s="411"/>
      <c r="X266" s="411"/>
      <c r="Y266" s="411"/>
      <c r="Z266" s="411"/>
      <c r="AA266" s="411"/>
      <c r="AB266" s="411"/>
      <c r="AC266" s="411"/>
      <c r="AD266" s="411"/>
      <c r="AE266" s="411"/>
      <c r="AF266" s="411"/>
      <c r="AG266" s="411"/>
      <c r="AH266" s="411"/>
    </row>
    <row r="267" ht="15.75" customHeight="1">
      <c r="A267" s="411"/>
      <c r="B267" s="411"/>
      <c r="C267" s="454"/>
      <c r="D267" s="411"/>
      <c r="E267" s="454"/>
      <c r="F267" s="454"/>
      <c r="G267" s="454"/>
      <c r="H267" s="411"/>
      <c r="I267" s="454"/>
      <c r="J267" s="411"/>
      <c r="K267" s="454"/>
      <c r="L267" s="411"/>
      <c r="M267" s="454"/>
      <c r="N267" s="411"/>
      <c r="O267" s="456"/>
      <c r="P267" s="455"/>
      <c r="Q267" s="411"/>
      <c r="R267" s="411"/>
      <c r="S267" s="411"/>
      <c r="T267" s="411"/>
      <c r="U267" s="411"/>
      <c r="V267" s="411"/>
      <c r="W267" s="411"/>
      <c r="X267" s="411"/>
      <c r="Y267" s="411"/>
      <c r="Z267" s="411"/>
      <c r="AA267" s="411"/>
      <c r="AB267" s="411"/>
      <c r="AC267" s="411"/>
      <c r="AD267" s="411"/>
      <c r="AE267" s="411"/>
      <c r="AF267" s="411"/>
      <c r="AG267" s="411"/>
      <c r="AH267" s="411"/>
    </row>
    <row r="268" ht="15.75" customHeight="1">
      <c r="A268" s="411"/>
      <c r="B268" s="411"/>
      <c r="C268" s="454"/>
      <c r="D268" s="411"/>
      <c r="E268" s="454"/>
      <c r="F268" s="454"/>
      <c r="G268" s="454"/>
      <c r="H268" s="411"/>
      <c r="I268" s="454"/>
      <c r="J268" s="411"/>
      <c r="K268" s="454"/>
      <c r="L268" s="411"/>
      <c r="M268" s="454"/>
      <c r="N268" s="411"/>
      <c r="O268" s="456"/>
      <c r="P268" s="455"/>
      <c r="Q268" s="411"/>
      <c r="R268" s="411"/>
      <c r="S268" s="411"/>
      <c r="T268" s="411"/>
      <c r="U268" s="411"/>
      <c r="V268" s="411"/>
      <c r="W268" s="411"/>
      <c r="X268" s="411"/>
      <c r="Y268" s="411"/>
      <c r="Z268" s="411"/>
      <c r="AA268" s="411"/>
      <c r="AB268" s="411"/>
      <c r="AC268" s="411"/>
      <c r="AD268" s="411"/>
      <c r="AE268" s="411"/>
      <c r="AF268" s="411"/>
      <c r="AG268" s="411"/>
      <c r="AH268" s="411"/>
    </row>
    <row r="269" ht="15.75" customHeight="1">
      <c r="A269" s="411"/>
      <c r="B269" s="411"/>
      <c r="C269" s="454"/>
      <c r="D269" s="411"/>
      <c r="E269" s="454"/>
      <c r="F269" s="454"/>
      <c r="G269" s="454"/>
      <c r="H269" s="411"/>
      <c r="I269" s="454"/>
      <c r="J269" s="411"/>
      <c r="K269" s="454"/>
      <c r="L269" s="411"/>
      <c r="M269" s="454"/>
      <c r="N269" s="411"/>
      <c r="O269" s="456"/>
      <c r="P269" s="455"/>
      <c r="Q269" s="411"/>
      <c r="R269" s="411"/>
      <c r="S269" s="411"/>
      <c r="T269" s="411"/>
      <c r="U269" s="411"/>
      <c r="V269" s="411"/>
      <c r="W269" s="411"/>
      <c r="X269" s="411"/>
      <c r="Y269" s="411"/>
      <c r="Z269" s="411"/>
      <c r="AA269" s="411"/>
      <c r="AB269" s="411"/>
      <c r="AC269" s="411"/>
      <c r="AD269" s="411"/>
      <c r="AE269" s="411"/>
      <c r="AF269" s="411"/>
      <c r="AG269" s="411"/>
      <c r="AH269" s="411"/>
    </row>
    <row r="270" ht="15.75" customHeight="1">
      <c r="A270" s="411"/>
      <c r="B270" s="411"/>
      <c r="C270" s="454"/>
      <c r="D270" s="411"/>
      <c r="E270" s="454"/>
      <c r="F270" s="454"/>
      <c r="G270" s="454"/>
      <c r="H270" s="411"/>
      <c r="I270" s="454"/>
      <c r="J270" s="411"/>
      <c r="K270" s="454"/>
      <c r="L270" s="411"/>
      <c r="M270" s="454"/>
      <c r="N270" s="411"/>
      <c r="O270" s="456"/>
      <c r="P270" s="455"/>
      <c r="Q270" s="411"/>
      <c r="R270" s="411"/>
      <c r="S270" s="411"/>
      <c r="T270" s="411"/>
      <c r="U270" s="411"/>
      <c r="V270" s="411"/>
      <c r="W270" s="411"/>
      <c r="X270" s="411"/>
      <c r="Y270" s="411"/>
      <c r="Z270" s="411"/>
      <c r="AA270" s="411"/>
      <c r="AB270" s="411"/>
      <c r="AC270" s="411"/>
      <c r="AD270" s="411"/>
      <c r="AE270" s="411"/>
      <c r="AF270" s="411"/>
      <c r="AG270" s="411"/>
      <c r="AH270" s="411"/>
    </row>
    <row r="271" ht="15.75" customHeight="1">
      <c r="A271" s="411"/>
      <c r="B271" s="411"/>
      <c r="C271" s="454"/>
      <c r="D271" s="411"/>
      <c r="E271" s="454"/>
      <c r="F271" s="454"/>
      <c r="G271" s="454"/>
      <c r="H271" s="411"/>
      <c r="I271" s="454"/>
      <c r="J271" s="411"/>
      <c r="K271" s="454"/>
      <c r="L271" s="411"/>
      <c r="M271" s="454"/>
      <c r="N271" s="411"/>
      <c r="O271" s="456"/>
      <c r="P271" s="455"/>
      <c r="Q271" s="411"/>
      <c r="R271" s="411"/>
      <c r="S271" s="411"/>
      <c r="T271" s="411"/>
      <c r="U271" s="411"/>
      <c r="V271" s="411"/>
      <c r="W271" s="411"/>
      <c r="X271" s="411"/>
      <c r="Y271" s="411"/>
      <c r="Z271" s="411"/>
      <c r="AA271" s="411"/>
      <c r="AB271" s="411"/>
      <c r="AC271" s="411"/>
      <c r="AD271" s="411"/>
      <c r="AE271" s="411"/>
      <c r="AF271" s="411"/>
      <c r="AG271" s="411"/>
      <c r="AH271" s="411"/>
    </row>
    <row r="272" ht="15.75" customHeight="1">
      <c r="A272" s="411"/>
      <c r="B272" s="411"/>
      <c r="C272" s="454"/>
      <c r="D272" s="411"/>
      <c r="E272" s="454"/>
      <c r="F272" s="454"/>
      <c r="G272" s="454"/>
      <c r="H272" s="411"/>
      <c r="I272" s="454"/>
      <c r="J272" s="411"/>
      <c r="K272" s="454"/>
      <c r="L272" s="411"/>
      <c r="M272" s="454"/>
      <c r="N272" s="411"/>
      <c r="O272" s="456"/>
      <c r="P272" s="455"/>
      <c r="Q272" s="411"/>
      <c r="R272" s="411"/>
      <c r="S272" s="411"/>
      <c r="T272" s="411"/>
      <c r="U272" s="411"/>
      <c r="V272" s="411"/>
      <c r="W272" s="411"/>
      <c r="X272" s="411"/>
      <c r="Y272" s="411"/>
      <c r="Z272" s="411"/>
      <c r="AA272" s="411"/>
      <c r="AB272" s="411"/>
      <c r="AC272" s="411"/>
      <c r="AD272" s="411"/>
      <c r="AE272" s="411"/>
      <c r="AF272" s="411"/>
      <c r="AG272" s="411"/>
      <c r="AH272" s="411"/>
    </row>
    <row r="273" ht="15.75" customHeight="1">
      <c r="A273" s="411"/>
      <c r="B273" s="411"/>
      <c r="C273" s="454"/>
      <c r="D273" s="411"/>
      <c r="E273" s="454"/>
      <c r="F273" s="454"/>
      <c r="G273" s="454"/>
      <c r="H273" s="411"/>
      <c r="I273" s="454"/>
      <c r="J273" s="411"/>
      <c r="K273" s="454"/>
      <c r="L273" s="411"/>
      <c r="M273" s="454"/>
      <c r="N273" s="411"/>
      <c r="O273" s="456"/>
      <c r="P273" s="455"/>
      <c r="Q273" s="411"/>
      <c r="R273" s="411"/>
      <c r="S273" s="411"/>
      <c r="T273" s="411"/>
      <c r="U273" s="411"/>
      <c r="V273" s="411"/>
      <c r="W273" s="411"/>
      <c r="X273" s="411"/>
      <c r="Y273" s="411"/>
      <c r="Z273" s="411"/>
      <c r="AA273" s="411"/>
      <c r="AB273" s="411"/>
      <c r="AC273" s="411"/>
      <c r="AD273" s="411"/>
      <c r="AE273" s="411"/>
      <c r="AF273" s="411"/>
      <c r="AG273" s="411"/>
      <c r="AH273" s="411"/>
    </row>
    <row r="274" ht="15.75" customHeight="1">
      <c r="A274" s="411"/>
      <c r="B274" s="411"/>
      <c r="C274" s="454"/>
      <c r="D274" s="411"/>
      <c r="E274" s="454"/>
      <c r="F274" s="454"/>
      <c r="G274" s="454"/>
      <c r="H274" s="411"/>
      <c r="I274" s="454"/>
      <c r="J274" s="411"/>
      <c r="K274" s="454"/>
      <c r="L274" s="411"/>
      <c r="M274" s="454"/>
      <c r="N274" s="411"/>
      <c r="O274" s="456"/>
      <c r="P274" s="455"/>
      <c r="Q274" s="411"/>
      <c r="R274" s="411"/>
      <c r="S274" s="411"/>
      <c r="T274" s="411"/>
      <c r="U274" s="411"/>
      <c r="V274" s="411"/>
      <c r="W274" s="411"/>
      <c r="X274" s="411"/>
      <c r="Y274" s="411"/>
      <c r="Z274" s="411"/>
      <c r="AA274" s="411"/>
      <c r="AB274" s="411"/>
      <c r="AC274" s="411"/>
      <c r="AD274" s="411"/>
      <c r="AE274" s="411"/>
      <c r="AF274" s="411"/>
      <c r="AG274" s="411"/>
      <c r="AH274" s="411"/>
    </row>
    <row r="275" ht="15.75" customHeight="1">
      <c r="A275" s="411"/>
      <c r="B275" s="411"/>
      <c r="C275" s="454"/>
      <c r="D275" s="411"/>
      <c r="E275" s="454"/>
      <c r="F275" s="454"/>
      <c r="G275" s="454"/>
      <c r="H275" s="411"/>
      <c r="I275" s="454"/>
      <c r="J275" s="411"/>
      <c r="K275" s="454"/>
      <c r="L275" s="411"/>
      <c r="M275" s="454"/>
      <c r="N275" s="411"/>
      <c r="O275" s="456"/>
      <c r="P275" s="455"/>
      <c r="Q275" s="411"/>
      <c r="R275" s="411"/>
      <c r="S275" s="411"/>
      <c r="T275" s="411"/>
      <c r="U275" s="411"/>
      <c r="V275" s="411"/>
      <c r="W275" s="411"/>
      <c r="X275" s="411"/>
      <c r="Y275" s="411"/>
      <c r="Z275" s="411"/>
      <c r="AA275" s="411"/>
      <c r="AB275" s="411"/>
      <c r="AC275" s="411"/>
      <c r="AD275" s="411"/>
      <c r="AE275" s="411"/>
      <c r="AF275" s="411"/>
      <c r="AG275" s="411"/>
      <c r="AH275" s="411"/>
    </row>
    <row r="276" ht="15.75" customHeight="1">
      <c r="A276" s="411"/>
      <c r="B276" s="411"/>
      <c r="C276" s="454"/>
      <c r="D276" s="411"/>
      <c r="E276" s="454"/>
      <c r="F276" s="454"/>
      <c r="G276" s="454"/>
      <c r="H276" s="411"/>
      <c r="I276" s="454"/>
      <c r="J276" s="411"/>
      <c r="K276" s="454"/>
      <c r="L276" s="411"/>
      <c r="M276" s="454"/>
      <c r="N276" s="411"/>
      <c r="O276" s="456"/>
      <c r="P276" s="455"/>
      <c r="Q276" s="411"/>
      <c r="R276" s="411"/>
      <c r="S276" s="411"/>
      <c r="T276" s="411"/>
      <c r="U276" s="411"/>
      <c r="V276" s="411"/>
      <c r="W276" s="411"/>
      <c r="X276" s="411"/>
      <c r="Y276" s="411"/>
      <c r="Z276" s="411"/>
      <c r="AA276" s="411"/>
      <c r="AB276" s="411"/>
      <c r="AC276" s="411"/>
      <c r="AD276" s="411"/>
      <c r="AE276" s="411"/>
      <c r="AF276" s="411"/>
      <c r="AG276" s="411"/>
      <c r="AH276" s="411"/>
    </row>
    <row r="277" ht="15.75" customHeight="1">
      <c r="A277" s="411"/>
      <c r="B277" s="411"/>
      <c r="C277" s="454"/>
      <c r="D277" s="411"/>
      <c r="E277" s="454"/>
      <c r="F277" s="454"/>
      <c r="G277" s="454"/>
      <c r="H277" s="411"/>
      <c r="I277" s="454"/>
      <c r="J277" s="411"/>
      <c r="K277" s="454"/>
      <c r="L277" s="411"/>
      <c r="M277" s="454"/>
      <c r="N277" s="411"/>
      <c r="O277" s="456"/>
      <c r="P277" s="455"/>
      <c r="Q277" s="411"/>
      <c r="R277" s="411"/>
      <c r="S277" s="411"/>
      <c r="T277" s="411"/>
      <c r="U277" s="411"/>
      <c r="V277" s="411"/>
      <c r="W277" s="411"/>
      <c r="X277" s="411"/>
      <c r="Y277" s="411"/>
      <c r="Z277" s="411"/>
      <c r="AA277" s="411"/>
      <c r="AB277" s="411"/>
      <c r="AC277" s="411"/>
      <c r="AD277" s="411"/>
      <c r="AE277" s="411"/>
      <c r="AF277" s="411"/>
      <c r="AG277" s="411"/>
      <c r="AH277" s="411"/>
    </row>
    <row r="278" ht="15.75" customHeight="1">
      <c r="A278" s="411"/>
      <c r="B278" s="411"/>
      <c r="C278" s="454"/>
      <c r="D278" s="411"/>
      <c r="E278" s="454"/>
      <c r="F278" s="454"/>
      <c r="G278" s="454"/>
      <c r="H278" s="411"/>
      <c r="I278" s="454"/>
      <c r="J278" s="411"/>
      <c r="K278" s="454"/>
      <c r="L278" s="411"/>
      <c r="M278" s="454"/>
      <c r="N278" s="411"/>
      <c r="O278" s="456"/>
      <c r="P278" s="455"/>
      <c r="Q278" s="411"/>
      <c r="R278" s="411"/>
      <c r="S278" s="411"/>
      <c r="T278" s="411"/>
      <c r="U278" s="411"/>
      <c r="V278" s="411"/>
      <c r="W278" s="411"/>
      <c r="X278" s="411"/>
      <c r="Y278" s="411"/>
      <c r="Z278" s="411"/>
      <c r="AA278" s="411"/>
      <c r="AB278" s="411"/>
      <c r="AC278" s="411"/>
      <c r="AD278" s="411"/>
      <c r="AE278" s="411"/>
      <c r="AF278" s="411"/>
      <c r="AG278" s="411"/>
      <c r="AH278" s="411"/>
    </row>
    <row r="279" ht="15.75" customHeight="1">
      <c r="A279" s="411"/>
      <c r="B279" s="411"/>
      <c r="C279" s="454"/>
      <c r="D279" s="411"/>
      <c r="E279" s="454"/>
      <c r="F279" s="454"/>
      <c r="G279" s="454"/>
      <c r="H279" s="411"/>
      <c r="I279" s="454"/>
      <c r="J279" s="411"/>
      <c r="K279" s="454"/>
      <c r="L279" s="411"/>
      <c r="M279" s="454"/>
      <c r="N279" s="411"/>
      <c r="O279" s="456"/>
      <c r="P279" s="455"/>
      <c r="Q279" s="411"/>
      <c r="R279" s="411"/>
      <c r="S279" s="411"/>
      <c r="T279" s="411"/>
      <c r="U279" s="411"/>
      <c r="V279" s="411"/>
      <c r="W279" s="411"/>
      <c r="X279" s="411"/>
      <c r="Y279" s="411"/>
      <c r="Z279" s="411"/>
      <c r="AA279" s="411"/>
      <c r="AB279" s="411"/>
      <c r="AC279" s="411"/>
      <c r="AD279" s="411"/>
      <c r="AE279" s="411"/>
      <c r="AF279" s="411"/>
      <c r="AG279" s="411"/>
      <c r="AH279" s="411"/>
    </row>
    <row r="280" ht="15.75" customHeight="1">
      <c r="A280" s="411"/>
      <c r="B280" s="411"/>
      <c r="C280" s="454"/>
      <c r="D280" s="411"/>
      <c r="E280" s="454"/>
      <c r="F280" s="454"/>
      <c r="G280" s="454"/>
      <c r="H280" s="411"/>
      <c r="I280" s="454"/>
      <c r="J280" s="411"/>
      <c r="K280" s="454"/>
      <c r="L280" s="411"/>
      <c r="M280" s="454"/>
      <c r="N280" s="411"/>
      <c r="O280" s="456"/>
      <c r="P280" s="455"/>
      <c r="Q280" s="411"/>
      <c r="R280" s="411"/>
      <c r="S280" s="411"/>
      <c r="T280" s="411"/>
      <c r="U280" s="411"/>
      <c r="V280" s="411"/>
      <c r="W280" s="411"/>
      <c r="X280" s="411"/>
      <c r="Y280" s="411"/>
      <c r="Z280" s="411"/>
      <c r="AA280" s="411"/>
      <c r="AB280" s="411"/>
      <c r="AC280" s="411"/>
      <c r="AD280" s="411"/>
      <c r="AE280" s="411"/>
      <c r="AF280" s="411"/>
      <c r="AG280" s="411"/>
      <c r="AH280" s="411"/>
    </row>
    <row r="281" ht="15.75" customHeight="1">
      <c r="A281" s="411"/>
      <c r="B281" s="411"/>
      <c r="C281" s="454"/>
      <c r="D281" s="411"/>
      <c r="E281" s="454"/>
      <c r="F281" s="454"/>
      <c r="G281" s="454"/>
      <c r="H281" s="411"/>
      <c r="I281" s="454"/>
      <c r="J281" s="411"/>
      <c r="K281" s="454"/>
      <c r="L281" s="411"/>
      <c r="M281" s="454"/>
      <c r="N281" s="411"/>
      <c r="O281" s="456"/>
      <c r="P281" s="455"/>
      <c r="Q281" s="411"/>
      <c r="R281" s="411"/>
      <c r="S281" s="411"/>
      <c r="T281" s="411"/>
      <c r="U281" s="411"/>
      <c r="V281" s="411"/>
      <c r="W281" s="411"/>
      <c r="X281" s="411"/>
      <c r="Y281" s="411"/>
      <c r="Z281" s="411"/>
      <c r="AA281" s="411"/>
      <c r="AB281" s="411"/>
      <c r="AC281" s="411"/>
      <c r="AD281" s="411"/>
      <c r="AE281" s="411"/>
      <c r="AF281" s="411"/>
      <c r="AG281" s="411"/>
      <c r="AH281" s="411"/>
    </row>
    <row r="282" ht="15.75" customHeight="1">
      <c r="A282" s="411"/>
      <c r="B282" s="411"/>
      <c r="C282" s="454"/>
      <c r="D282" s="411"/>
      <c r="E282" s="454"/>
      <c r="F282" s="454"/>
      <c r="G282" s="454"/>
      <c r="H282" s="411"/>
      <c r="I282" s="454"/>
      <c r="J282" s="411"/>
      <c r="K282" s="454"/>
      <c r="L282" s="411"/>
      <c r="M282" s="454"/>
      <c r="N282" s="411"/>
      <c r="O282" s="456"/>
      <c r="P282" s="455"/>
      <c r="Q282" s="411"/>
      <c r="R282" s="411"/>
      <c r="S282" s="411"/>
      <c r="T282" s="411"/>
      <c r="U282" s="411"/>
      <c r="V282" s="411"/>
      <c r="W282" s="411"/>
      <c r="X282" s="411"/>
      <c r="Y282" s="411"/>
      <c r="Z282" s="411"/>
      <c r="AA282" s="411"/>
      <c r="AB282" s="411"/>
      <c r="AC282" s="411"/>
      <c r="AD282" s="411"/>
      <c r="AE282" s="411"/>
      <c r="AF282" s="411"/>
      <c r="AG282" s="411"/>
      <c r="AH282" s="411"/>
    </row>
    <row r="283" ht="15.75" customHeight="1">
      <c r="A283" s="411"/>
      <c r="B283" s="411"/>
      <c r="C283" s="454"/>
      <c r="D283" s="411"/>
      <c r="E283" s="454"/>
      <c r="F283" s="454"/>
      <c r="G283" s="454"/>
      <c r="H283" s="411"/>
      <c r="I283" s="454"/>
      <c r="J283" s="411"/>
      <c r="K283" s="454"/>
      <c r="L283" s="411"/>
      <c r="M283" s="454"/>
      <c r="N283" s="411"/>
      <c r="O283" s="456"/>
      <c r="P283" s="455"/>
      <c r="Q283" s="411"/>
      <c r="R283" s="411"/>
      <c r="S283" s="411"/>
      <c r="T283" s="411"/>
      <c r="U283" s="411"/>
      <c r="V283" s="411"/>
      <c r="W283" s="411"/>
      <c r="X283" s="411"/>
      <c r="Y283" s="411"/>
      <c r="Z283" s="411"/>
      <c r="AA283" s="411"/>
      <c r="AB283" s="411"/>
      <c r="AC283" s="411"/>
      <c r="AD283" s="411"/>
      <c r="AE283" s="411"/>
      <c r="AF283" s="411"/>
      <c r="AG283" s="411"/>
      <c r="AH283" s="411"/>
    </row>
    <row r="284" ht="15.75" customHeight="1">
      <c r="A284" s="411"/>
      <c r="B284" s="411"/>
      <c r="C284" s="454"/>
      <c r="D284" s="411"/>
      <c r="E284" s="454"/>
      <c r="F284" s="454"/>
      <c r="G284" s="454"/>
      <c r="H284" s="411"/>
      <c r="I284" s="454"/>
      <c r="J284" s="411"/>
      <c r="K284" s="454"/>
      <c r="L284" s="411"/>
      <c r="M284" s="454"/>
      <c r="N284" s="411"/>
      <c r="O284" s="456"/>
      <c r="P284" s="455"/>
      <c r="Q284" s="411"/>
      <c r="R284" s="411"/>
      <c r="S284" s="411"/>
      <c r="T284" s="411"/>
      <c r="U284" s="411"/>
      <c r="V284" s="411"/>
      <c r="W284" s="411"/>
      <c r="X284" s="411"/>
      <c r="Y284" s="411"/>
      <c r="Z284" s="411"/>
      <c r="AA284" s="411"/>
      <c r="AB284" s="411"/>
      <c r="AC284" s="411"/>
      <c r="AD284" s="411"/>
      <c r="AE284" s="411"/>
      <c r="AF284" s="411"/>
      <c r="AG284" s="411"/>
      <c r="AH284" s="411"/>
    </row>
    <row r="285" ht="15.75" customHeight="1">
      <c r="A285" s="411"/>
      <c r="B285" s="411"/>
      <c r="C285" s="454"/>
      <c r="D285" s="411"/>
      <c r="E285" s="454"/>
      <c r="F285" s="454"/>
      <c r="G285" s="454"/>
      <c r="H285" s="411"/>
      <c r="I285" s="454"/>
      <c r="J285" s="411"/>
      <c r="K285" s="454"/>
      <c r="L285" s="411"/>
      <c r="M285" s="454"/>
      <c r="N285" s="411"/>
      <c r="O285" s="456"/>
      <c r="P285" s="455"/>
      <c r="Q285" s="411"/>
      <c r="R285" s="411"/>
      <c r="S285" s="411"/>
      <c r="T285" s="411"/>
      <c r="U285" s="411"/>
      <c r="V285" s="411"/>
      <c r="W285" s="411"/>
      <c r="X285" s="411"/>
      <c r="Y285" s="411"/>
      <c r="Z285" s="411"/>
      <c r="AA285" s="411"/>
      <c r="AB285" s="411"/>
      <c r="AC285" s="411"/>
      <c r="AD285" s="411"/>
      <c r="AE285" s="411"/>
      <c r="AF285" s="411"/>
      <c r="AG285" s="411"/>
      <c r="AH285" s="411"/>
    </row>
    <row r="286" ht="15.75" customHeight="1">
      <c r="A286" s="411"/>
      <c r="B286" s="411"/>
      <c r="C286" s="454"/>
      <c r="D286" s="411"/>
      <c r="E286" s="454"/>
      <c r="F286" s="454"/>
      <c r="G286" s="454"/>
      <c r="H286" s="411"/>
      <c r="I286" s="454"/>
      <c r="J286" s="411"/>
      <c r="K286" s="454"/>
      <c r="L286" s="411"/>
      <c r="M286" s="454"/>
      <c r="N286" s="411"/>
      <c r="O286" s="456"/>
      <c r="P286" s="455"/>
      <c r="Q286" s="411"/>
      <c r="R286" s="411"/>
      <c r="S286" s="411"/>
      <c r="T286" s="411"/>
      <c r="U286" s="411"/>
      <c r="V286" s="411"/>
      <c r="W286" s="411"/>
      <c r="X286" s="411"/>
      <c r="Y286" s="411"/>
      <c r="Z286" s="411"/>
      <c r="AA286" s="411"/>
      <c r="AB286" s="411"/>
      <c r="AC286" s="411"/>
      <c r="AD286" s="411"/>
      <c r="AE286" s="411"/>
      <c r="AF286" s="411"/>
      <c r="AG286" s="411"/>
      <c r="AH286" s="411"/>
    </row>
    <row r="287" ht="15.75" customHeight="1">
      <c r="A287" s="411"/>
      <c r="B287" s="411"/>
      <c r="C287" s="454"/>
      <c r="D287" s="411"/>
      <c r="E287" s="454"/>
      <c r="F287" s="454"/>
      <c r="G287" s="454"/>
      <c r="H287" s="411"/>
      <c r="I287" s="454"/>
      <c r="J287" s="411"/>
      <c r="K287" s="454"/>
      <c r="L287" s="411"/>
      <c r="M287" s="454"/>
      <c r="N287" s="411"/>
      <c r="O287" s="456"/>
      <c r="P287" s="455"/>
      <c r="Q287" s="411"/>
      <c r="R287" s="411"/>
      <c r="S287" s="411"/>
      <c r="T287" s="411"/>
      <c r="U287" s="411"/>
      <c r="V287" s="411"/>
      <c r="W287" s="411"/>
      <c r="X287" s="411"/>
      <c r="Y287" s="411"/>
      <c r="Z287" s="411"/>
      <c r="AA287" s="411"/>
      <c r="AB287" s="411"/>
      <c r="AC287" s="411"/>
      <c r="AD287" s="411"/>
      <c r="AE287" s="411"/>
      <c r="AF287" s="411"/>
      <c r="AG287" s="411"/>
      <c r="AH287" s="411"/>
    </row>
    <row r="288" ht="15.75" customHeight="1">
      <c r="A288" s="411"/>
      <c r="B288" s="411"/>
      <c r="C288" s="454"/>
      <c r="D288" s="411"/>
      <c r="E288" s="454"/>
      <c r="F288" s="454"/>
      <c r="G288" s="454"/>
      <c r="H288" s="411"/>
      <c r="I288" s="454"/>
      <c r="J288" s="411"/>
      <c r="K288" s="454"/>
      <c r="L288" s="411"/>
      <c r="M288" s="454"/>
      <c r="N288" s="411"/>
      <c r="O288" s="456"/>
      <c r="P288" s="455"/>
      <c r="Q288" s="411"/>
      <c r="R288" s="411"/>
      <c r="S288" s="411"/>
      <c r="T288" s="411"/>
      <c r="U288" s="411"/>
      <c r="V288" s="411"/>
      <c r="W288" s="411"/>
      <c r="X288" s="411"/>
      <c r="Y288" s="411"/>
      <c r="Z288" s="411"/>
      <c r="AA288" s="411"/>
      <c r="AB288" s="411"/>
      <c r="AC288" s="411"/>
      <c r="AD288" s="411"/>
      <c r="AE288" s="411"/>
      <c r="AF288" s="411"/>
      <c r="AG288" s="411"/>
      <c r="AH288" s="411"/>
    </row>
    <row r="289" ht="15.75" customHeight="1">
      <c r="A289" s="411"/>
      <c r="B289" s="411"/>
      <c r="C289" s="454"/>
      <c r="D289" s="411"/>
      <c r="E289" s="454"/>
      <c r="F289" s="454"/>
      <c r="G289" s="454"/>
      <c r="H289" s="411"/>
      <c r="I289" s="454"/>
      <c r="J289" s="411"/>
      <c r="K289" s="454"/>
      <c r="L289" s="411"/>
      <c r="M289" s="454"/>
      <c r="N289" s="411"/>
      <c r="O289" s="456"/>
      <c r="P289" s="455"/>
      <c r="Q289" s="411"/>
      <c r="R289" s="411"/>
      <c r="S289" s="411"/>
      <c r="T289" s="411"/>
      <c r="U289" s="411"/>
      <c r="V289" s="411"/>
      <c r="W289" s="411"/>
      <c r="X289" s="411"/>
      <c r="Y289" s="411"/>
      <c r="Z289" s="411"/>
      <c r="AA289" s="411"/>
      <c r="AB289" s="411"/>
      <c r="AC289" s="411"/>
      <c r="AD289" s="411"/>
      <c r="AE289" s="411"/>
      <c r="AF289" s="411"/>
      <c r="AG289" s="411"/>
      <c r="AH289" s="411"/>
    </row>
    <row r="290" ht="15.75" customHeight="1">
      <c r="A290" s="411"/>
      <c r="B290" s="411"/>
      <c r="C290" s="454"/>
      <c r="D290" s="411"/>
      <c r="E290" s="454"/>
      <c r="F290" s="454"/>
      <c r="G290" s="454"/>
      <c r="H290" s="411"/>
      <c r="I290" s="454"/>
      <c r="J290" s="411"/>
      <c r="K290" s="454"/>
      <c r="L290" s="411"/>
      <c r="M290" s="454"/>
      <c r="N290" s="411"/>
      <c r="O290" s="456"/>
      <c r="P290" s="455"/>
      <c r="Q290" s="411"/>
      <c r="R290" s="411"/>
      <c r="S290" s="411"/>
      <c r="T290" s="411"/>
      <c r="U290" s="411"/>
      <c r="V290" s="411"/>
      <c r="W290" s="411"/>
      <c r="X290" s="411"/>
      <c r="Y290" s="411"/>
      <c r="Z290" s="411"/>
      <c r="AA290" s="411"/>
      <c r="AB290" s="411"/>
      <c r="AC290" s="411"/>
      <c r="AD290" s="411"/>
      <c r="AE290" s="411"/>
      <c r="AF290" s="411"/>
      <c r="AG290" s="411"/>
      <c r="AH290" s="411"/>
    </row>
    <row r="291" ht="15.75" customHeight="1">
      <c r="A291" s="411"/>
      <c r="B291" s="411"/>
      <c r="C291" s="454"/>
      <c r="D291" s="411"/>
      <c r="E291" s="454"/>
      <c r="F291" s="454"/>
      <c r="G291" s="454"/>
      <c r="H291" s="411"/>
      <c r="I291" s="454"/>
      <c r="J291" s="411"/>
      <c r="K291" s="454"/>
      <c r="L291" s="411"/>
      <c r="M291" s="454"/>
      <c r="N291" s="411"/>
      <c r="O291" s="456"/>
      <c r="P291" s="455"/>
      <c r="Q291" s="411"/>
      <c r="R291" s="411"/>
      <c r="S291" s="411"/>
      <c r="T291" s="411"/>
      <c r="U291" s="411"/>
      <c r="V291" s="411"/>
      <c r="W291" s="411"/>
      <c r="X291" s="411"/>
      <c r="Y291" s="411"/>
      <c r="Z291" s="411"/>
      <c r="AA291" s="411"/>
      <c r="AB291" s="411"/>
      <c r="AC291" s="411"/>
      <c r="AD291" s="411"/>
      <c r="AE291" s="411"/>
      <c r="AF291" s="411"/>
      <c r="AG291" s="411"/>
      <c r="AH291" s="411"/>
    </row>
    <row r="292" ht="15.75" customHeight="1">
      <c r="A292" s="411"/>
      <c r="B292" s="411"/>
      <c r="C292" s="454"/>
      <c r="D292" s="411"/>
      <c r="E292" s="454"/>
      <c r="F292" s="454"/>
      <c r="G292" s="454"/>
      <c r="H292" s="411"/>
      <c r="I292" s="454"/>
      <c r="J292" s="411"/>
      <c r="K292" s="454"/>
      <c r="L292" s="411"/>
      <c r="M292" s="454"/>
      <c r="N292" s="411"/>
      <c r="O292" s="456"/>
      <c r="P292" s="455"/>
      <c r="Q292" s="411"/>
      <c r="R292" s="411"/>
      <c r="S292" s="411"/>
      <c r="T292" s="411"/>
      <c r="U292" s="411"/>
      <c r="V292" s="411"/>
      <c r="W292" s="411"/>
      <c r="X292" s="411"/>
      <c r="Y292" s="411"/>
      <c r="Z292" s="411"/>
      <c r="AA292" s="411"/>
      <c r="AB292" s="411"/>
      <c r="AC292" s="411"/>
      <c r="AD292" s="411"/>
      <c r="AE292" s="411"/>
      <c r="AF292" s="411"/>
      <c r="AG292" s="411"/>
      <c r="AH292" s="411"/>
    </row>
    <row r="293" ht="15.75" customHeight="1">
      <c r="A293" s="411"/>
      <c r="B293" s="411"/>
      <c r="C293" s="454"/>
      <c r="D293" s="411"/>
      <c r="E293" s="454"/>
      <c r="F293" s="454"/>
      <c r="G293" s="454"/>
      <c r="H293" s="411"/>
      <c r="I293" s="454"/>
      <c r="J293" s="411"/>
      <c r="K293" s="454"/>
      <c r="L293" s="411"/>
      <c r="M293" s="454"/>
      <c r="N293" s="411"/>
      <c r="O293" s="456"/>
      <c r="P293" s="455"/>
      <c r="Q293" s="411"/>
      <c r="R293" s="411"/>
      <c r="S293" s="411"/>
      <c r="T293" s="411"/>
      <c r="U293" s="411"/>
      <c r="V293" s="411"/>
      <c r="W293" s="411"/>
      <c r="X293" s="411"/>
      <c r="Y293" s="411"/>
      <c r="Z293" s="411"/>
      <c r="AA293" s="411"/>
      <c r="AB293" s="411"/>
      <c r="AC293" s="411"/>
      <c r="AD293" s="411"/>
      <c r="AE293" s="411"/>
      <c r="AF293" s="411"/>
      <c r="AG293" s="411"/>
      <c r="AH293" s="411"/>
    </row>
    <row r="294" ht="15.75" customHeight="1">
      <c r="A294" s="411"/>
      <c r="B294" s="411"/>
      <c r="C294" s="454"/>
      <c r="D294" s="411"/>
      <c r="E294" s="454"/>
      <c r="F294" s="454"/>
      <c r="G294" s="454"/>
      <c r="H294" s="411"/>
      <c r="I294" s="454"/>
      <c r="J294" s="411"/>
      <c r="K294" s="454"/>
      <c r="L294" s="411"/>
      <c r="M294" s="454"/>
      <c r="N294" s="411"/>
      <c r="O294" s="456"/>
      <c r="P294" s="455"/>
      <c r="Q294" s="411"/>
      <c r="R294" s="411"/>
      <c r="S294" s="411"/>
      <c r="T294" s="411"/>
      <c r="U294" s="411"/>
      <c r="V294" s="411"/>
      <c r="W294" s="411"/>
      <c r="X294" s="411"/>
      <c r="Y294" s="411"/>
      <c r="Z294" s="411"/>
      <c r="AA294" s="411"/>
      <c r="AB294" s="411"/>
      <c r="AC294" s="411"/>
      <c r="AD294" s="411"/>
      <c r="AE294" s="411"/>
      <c r="AF294" s="411"/>
      <c r="AG294" s="411"/>
      <c r="AH294" s="411"/>
    </row>
    <row r="295" ht="15.75" customHeight="1">
      <c r="A295" s="411"/>
      <c r="B295" s="411"/>
      <c r="C295" s="454"/>
      <c r="D295" s="411"/>
      <c r="E295" s="454"/>
      <c r="F295" s="454"/>
      <c r="G295" s="454"/>
      <c r="H295" s="411"/>
      <c r="I295" s="454"/>
      <c r="J295" s="411"/>
      <c r="K295" s="454"/>
      <c r="L295" s="411"/>
      <c r="M295" s="454"/>
      <c r="N295" s="411"/>
      <c r="O295" s="456"/>
      <c r="P295" s="455"/>
      <c r="Q295" s="411"/>
      <c r="R295" s="411"/>
      <c r="S295" s="411"/>
      <c r="T295" s="411"/>
      <c r="U295" s="411"/>
      <c r="V295" s="411"/>
      <c r="W295" s="411"/>
      <c r="X295" s="411"/>
      <c r="Y295" s="411"/>
      <c r="Z295" s="411"/>
      <c r="AA295" s="411"/>
      <c r="AB295" s="411"/>
      <c r="AC295" s="411"/>
      <c r="AD295" s="411"/>
      <c r="AE295" s="411"/>
      <c r="AF295" s="411"/>
      <c r="AG295" s="411"/>
      <c r="AH295" s="411"/>
    </row>
    <row r="296" ht="15.75" customHeight="1">
      <c r="A296" s="411"/>
      <c r="B296" s="411"/>
      <c r="C296" s="454"/>
      <c r="D296" s="411"/>
      <c r="E296" s="454"/>
      <c r="F296" s="454"/>
      <c r="G296" s="454"/>
      <c r="H296" s="411"/>
      <c r="I296" s="454"/>
      <c r="J296" s="411"/>
      <c r="K296" s="454"/>
      <c r="L296" s="411"/>
      <c r="M296" s="454"/>
      <c r="N296" s="411"/>
      <c r="O296" s="456"/>
      <c r="P296" s="455"/>
      <c r="Q296" s="411"/>
      <c r="R296" s="411"/>
      <c r="S296" s="411"/>
      <c r="T296" s="411"/>
      <c r="U296" s="411"/>
      <c r="V296" s="411"/>
      <c r="W296" s="411"/>
      <c r="X296" s="411"/>
      <c r="Y296" s="411"/>
      <c r="Z296" s="411"/>
      <c r="AA296" s="411"/>
      <c r="AB296" s="411"/>
      <c r="AC296" s="411"/>
      <c r="AD296" s="411"/>
      <c r="AE296" s="411"/>
      <c r="AF296" s="411"/>
      <c r="AG296" s="411"/>
      <c r="AH296" s="411"/>
    </row>
    <row r="297" ht="15.75" customHeight="1">
      <c r="A297" s="411"/>
      <c r="B297" s="411"/>
      <c r="C297" s="454"/>
      <c r="D297" s="411"/>
      <c r="E297" s="454"/>
      <c r="F297" s="454"/>
      <c r="G297" s="454"/>
      <c r="H297" s="411"/>
      <c r="I297" s="454"/>
      <c r="J297" s="411"/>
      <c r="K297" s="454"/>
      <c r="L297" s="411"/>
      <c r="M297" s="454"/>
      <c r="N297" s="411"/>
      <c r="O297" s="456"/>
      <c r="P297" s="455"/>
      <c r="Q297" s="411"/>
      <c r="R297" s="411"/>
      <c r="S297" s="411"/>
      <c r="T297" s="411"/>
      <c r="U297" s="411"/>
      <c r="V297" s="411"/>
      <c r="W297" s="411"/>
      <c r="X297" s="411"/>
      <c r="Y297" s="411"/>
      <c r="Z297" s="411"/>
      <c r="AA297" s="411"/>
      <c r="AB297" s="411"/>
      <c r="AC297" s="411"/>
      <c r="AD297" s="411"/>
      <c r="AE297" s="411"/>
      <c r="AF297" s="411"/>
      <c r="AG297" s="411"/>
      <c r="AH297" s="411"/>
    </row>
    <row r="298" ht="15.75" customHeight="1">
      <c r="A298" s="411"/>
      <c r="B298" s="411"/>
      <c r="C298" s="454"/>
      <c r="D298" s="411"/>
      <c r="E298" s="454"/>
      <c r="F298" s="454"/>
      <c r="G298" s="454"/>
      <c r="H298" s="411"/>
      <c r="I298" s="454"/>
      <c r="J298" s="411"/>
      <c r="K298" s="454"/>
      <c r="L298" s="411"/>
      <c r="M298" s="454"/>
      <c r="N298" s="411"/>
      <c r="O298" s="456"/>
      <c r="P298" s="455"/>
      <c r="Q298" s="411"/>
      <c r="R298" s="411"/>
      <c r="S298" s="411"/>
      <c r="T298" s="411"/>
      <c r="U298" s="411"/>
      <c r="V298" s="411"/>
      <c r="W298" s="411"/>
      <c r="X298" s="411"/>
      <c r="Y298" s="411"/>
      <c r="Z298" s="411"/>
      <c r="AA298" s="411"/>
      <c r="AB298" s="411"/>
      <c r="AC298" s="411"/>
      <c r="AD298" s="411"/>
      <c r="AE298" s="411"/>
      <c r="AF298" s="411"/>
      <c r="AG298" s="411"/>
      <c r="AH298" s="411"/>
    </row>
    <row r="299" ht="15.75" customHeight="1">
      <c r="A299" s="411"/>
      <c r="B299" s="411"/>
      <c r="C299" s="454"/>
      <c r="D299" s="411"/>
      <c r="E299" s="454"/>
      <c r="F299" s="454"/>
      <c r="G299" s="454"/>
      <c r="H299" s="411"/>
      <c r="I299" s="454"/>
      <c r="J299" s="411"/>
      <c r="K299" s="454"/>
      <c r="L299" s="411"/>
      <c r="M299" s="454"/>
      <c r="N299" s="411"/>
      <c r="O299" s="456"/>
      <c r="P299" s="455"/>
      <c r="Q299" s="411"/>
      <c r="R299" s="411"/>
      <c r="S299" s="411"/>
      <c r="T299" s="411"/>
      <c r="U299" s="411"/>
      <c r="V299" s="411"/>
      <c r="W299" s="411"/>
      <c r="X299" s="411"/>
      <c r="Y299" s="411"/>
      <c r="Z299" s="411"/>
      <c r="AA299" s="411"/>
      <c r="AB299" s="411"/>
      <c r="AC299" s="411"/>
      <c r="AD299" s="411"/>
      <c r="AE299" s="411"/>
      <c r="AF299" s="411"/>
      <c r="AG299" s="411"/>
      <c r="AH299" s="411"/>
    </row>
    <row r="300" ht="15.75" customHeight="1">
      <c r="A300" s="411"/>
      <c r="B300" s="411"/>
      <c r="C300" s="454"/>
      <c r="D300" s="411"/>
      <c r="E300" s="454"/>
      <c r="F300" s="454"/>
      <c r="G300" s="454"/>
      <c r="H300" s="411"/>
      <c r="I300" s="454"/>
      <c r="J300" s="411"/>
      <c r="K300" s="454"/>
      <c r="L300" s="411"/>
      <c r="M300" s="454"/>
      <c r="N300" s="411"/>
      <c r="O300" s="456"/>
      <c r="P300" s="455"/>
      <c r="Q300" s="411"/>
      <c r="R300" s="411"/>
      <c r="S300" s="411"/>
      <c r="T300" s="411"/>
      <c r="U300" s="411"/>
      <c r="V300" s="411"/>
      <c r="W300" s="411"/>
      <c r="X300" s="411"/>
      <c r="Y300" s="411"/>
      <c r="Z300" s="411"/>
      <c r="AA300" s="411"/>
      <c r="AB300" s="411"/>
      <c r="AC300" s="411"/>
      <c r="AD300" s="411"/>
      <c r="AE300" s="411"/>
      <c r="AF300" s="411"/>
      <c r="AG300" s="411"/>
      <c r="AH300" s="411"/>
    </row>
    <row r="301" ht="15.75" customHeight="1">
      <c r="A301" s="411"/>
      <c r="B301" s="411"/>
      <c r="C301" s="454"/>
      <c r="D301" s="411"/>
      <c r="E301" s="454"/>
      <c r="F301" s="454"/>
      <c r="G301" s="454"/>
      <c r="H301" s="411"/>
      <c r="I301" s="454"/>
      <c r="J301" s="411"/>
      <c r="K301" s="454"/>
      <c r="L301" s="411"/>
      <c r="M301" s="454"/>
      <c r="N301" s="411"/>
      <c r="O301" s="456"/>
      <c r="P301" s="455"/>
      <c r="Q301" s="411"/>
      <c r="R301" s="411"/>
      <c r="S301" s="411"/>
      <c r="T301" s="411"/>
      <c r="U301" s="411"/>
      <c r="V301" s="411"/>
      <c r="W301" s="411"/>
      <c r="X301" s="411"/>
      <c r="Y301" s="411"/>
      <c r="Z301" s="411"/>
      <c r="AA301" s="411"/>
      <c r="AB301" s="411"/>
      <c r="AC301" s="411"/>
      <c r="AD301" s="411"/>
      <c r="AE301" s="411"/>
      <c r="AF301" s="411"/>
      <c r="AG301" s="411"/>
      <c r="AH301" s="411"/>
    </row>
    <row r="302" ht="15.75" customHeight="1">
      <c r="A302" s="411"/>
      <c r="B302" s="411"/>
      <c r="C302" s="454"/>
      <c r="D302" s="411"/>
      <c r="E302" s="454"/>
      <c r="F302" s="454"/>
      <c r="G302" s="454"/>
      <c r="H302" s="411"/>
      <c r="I302" s="454"/>
      <c r="J302" s="411"/>
      <c r="K302" s="454"/>
      <c r="L302" s="411"/>
      <c r="M302" s="454"/>
      <c r="N302" s="411"/>
      <c r="O302" s="456"/>
      <c r="P302" s="455"/>
      <c r="Q302" s="411"/>
      <c r="R302" s="411"/>
      <c r="S302" s="411"/>
      <c r="T302" s="411"/>
      <c r="U302" s="411"/>
      <c r="V302" s="411"/>
      <c r="W302" s="411"/>
      <c r="X302" s="411"/>
      <c r="Y302" s="411"/>
      <c r="Z302" s="411"/>
      <c r="AA302" s="411"/>
      <c r="AB302" s="411"/>
      <c r="AC302" s="411"/>
      <c r="AD302" s="411"/>
      <c r="AE302" s="411"/>
      <c r="AF302" s="411"/>
      <c r="AG302" s="411"/>
      <c r="AH302" s="411"/>
    </row>
    <row r="303" ht="15.75" customHeight="1">
      <c r="A303" s="411"/>
      <c r="B303" s="411"/>
      <c r="C303" s="454"/>
      <c r="D303" s="411"/>
      <c r="E303" s="454"/>
      <c r="F303" s="454"/>
      <c r="G303" s="454"/>
      <c r="H303" s="411"/>
      <c r="I303" s="454"/>
      <c r="J303" s="411"/>
      <c r="K303" s="454"/>
      <c r="L303" s="411"/>
      <c r="M303" s="454"/>
      <c r="N303" s="411"/>
      <c r="O303" s="456"/>
      <c r="P303" s="455"/>
      <c r="Q303" s="411"/>
      <c r="R303" s="411"/>
      <c r="S303" s="411"/>
      <c r="T303" s="411"/>
      <c r="U303" s="411"/>
      <c r="V303" s="411"/>
      <c r="W303" s="411"/>
      <c r="X303" s="411"/>
      <c r="Y303" s="411"/>
      <c r="Z303" s="411"/>
      <c r="AA303" s="411"/>
      <c r="AB303" s="411"/>
      <c r="AC303" s="411"/>
      <c r="AD303" s="411"/>
      <c r="AE303" s="411"/>
      <c r="AF303" s="411"/>
      <c r="AG303" s="411"/>
      <c r="AH303" s="411"/>
    </row>
    <row r="304" ht="15.75" customHeight="1">
      <c r="A304" s="411"/>
      <c r="B304" s="411"/>
      <c r="C304" s="454"/>
      <c r="D304" s="411"/>
      <c r="E304" s="454"/>
      <c r="F304" s="454"/>
      <c r="G304" s="454"/>
      <c r="H304" s="411"/>
      <c r="I304" s="454"/>
      <c r="J304" s="411"/>
      <c r="K304" s="454"/>
      <c r="L304" s="411"/>
      <c r="M304" s="454"/>
      <c r="N304" s="411"/>
      <c r="O304" s="456"/>
      <c r="P304" s="455"/>
      <c r="Q304" s="411"/>
      <c r="R304" s="411"/>
      <c r="S304" s="411"/>
      <c r="T304" s="411"/>
      <c r="U304" s="411"/>
      <c r="V304" s="411"/>
      <c r="W304" s="411"/>
      <c r="X304" s="411"/>
      <c r="Y304" s="411"/>
      <c r="Z304" s="411"/>
      <c r="AA304" s="411"/>
      <c r="AB304" s="411"/>
      <c r="AC304" s="411"/>
      <c r="AD304" s="411"/>
      <c r="AE304" s="411"/>
      <c r="AF304" s="411"/>
      <c r="AG304" s="411"/>
      <c r="AH304" s="411"/>
    </row>
    <row r="305" ht="15.75" customHeight="1">
      <c r="A305" s="411"/>
      <c r="B305" s="411"/>
      <c r="C305" s="454"/>
      <c r="D305" s="411"/>
      <c r="E305" s="454"/>
      <c r="F305" s="454"/>
      <c r="G305" s="454"/>
      <c r="H305" s="411"/>
      <c r="I305" s="454"/>
      <c r="J305" s="411"/>
      <c r="K305" s="454"/>
      <c r="L305" s="411"/>
      <c r="M305" s="454"/>
      <c r="N305" s="411"/>
      <c r="O305" s="456"/>
      <c r="P305" s="455"/>
      <c r="Q305" s="411"/>
      <c r="R305" s="411"/>
      <c r="S305" s="411"/>
      <c r="T305" s="411"/>
      <c r="U305" s="411"/>
      <c r="V305" s="411"/>
      <c r="W305" s="411"/>
      <c r="X305" s="411"/>
      <c r="Y305" s="411"/>
      <c r="Z305" s="411"/>
      <c r="AA305" s="411"/>
      <c r="AB305" s="411"/>
      <c r="AC305" s="411"/>
      <c r="AD305" s="411"/>
      <c r="AE305" s="411"/>
      <c r="AF305" s="411"/>
      <c r="AG305" s="411"/>
      <c r="AH305" s="411"/>
    </row>
    <row r="306" ht="15.75" customHeight="1">
      <c r="A306" s="411"/>
      <c r="B306" s="411"/>
      <c r="C306" s="454"/>
      <c r="D306" s="411"/>
      <c r="E306" s="454"/>
      <c r="F306" s="454"/>
      <c r="G306" s="454"/>
      <c r="H306" s="411"/>
      <c r="I306" s="454"/>
      <c r="J306" s="411"/>
      <c r="K306" s="454"/>
      <c r="L306" s="411"/>
      <c r="M306" s="454"/>
      <c r="N306" s="411"/>
      <c r="O306" s="456"/>
      <c r="P306" s="455"/>
      <c r="Q306" s="411"/>
      <c r="R306" s="411"/>
      <c r="S306" s="411"/>
      <c r="T306" s="411"/>
      <c r="U306" s="411"/>
      <c r="V306" s="411"/>
      <c r="W306" s="411"/>
      <c r="X306" s="411"/>
      <c r="Y306" s="411"/>
      <c r="Z306" s="411"/>
      <c r="AA306" s="411"/>
      <c r="AB306" s="411"/>
      <c r="AC306" s="411"/>
      <c r="AD306" s="411"/>
      <c r="AE306" s="411"/>
      <c r="AF306" s="411"/>
      <c r="AG306" s="411"/>
      <c r="AH306" s="411"/>
    </row>
    <row r="307" ht="15.75" customHeight="1">
      <c r="A307" s="411"/>
      <c r="B307" s="411"/>
      <c r="C307" s="454"/>
      <c r="D307" s="411"/>
      <c r="E307" s="454"/>
      <c r="F307" s="454"/>
      <c r="G307" s="454"/>
      <c r="H307" s="411"/>
      <c r="I307" s="454"/>
      <c r="J307" s="411"/>
      <c r="K307" s="454"/>
      <c r="L307" s="411"/>
      <c r="M307" s="454"/>
      <c r="N307" s="411"/>
      <c r="O307" s="456"/>
      <c r="P307" s="455"/>
      <c r="Q307" s="411"/>
      <c r="R307" s="411"/>
      <c r="S307" s="411"/>
      <c r="T307" s="411"/>
      <c r="U307" s="411"/>
      <c r="V307" s="411"/>
      <c r="W307" s="411"/>
      <c r="X307" s="411"/>
      <c r="Y307" s="411"/>
      <c r="Z307" s="411"/>
      <c r="AA307" s="411"/>
      <c r="AB307" s="411"/>
      <c r="AC307" s="411"/>
      <c r="AD307" s="411"/>
      <c r="AE307" s="411"/>
      <c r="AF307" s="411"/>
      <c r="AG307" s="411"/>
      <c r="AH307" s="411"/>
    </row>
    <row r="308" ht="15.75" customHeight="1">
      <c r="A308" s="411"/>
      <c r="B308" s="411"/>
      <c r="C308" s="454"/>
      <c r="D308" s="411"/>
      <c r="E308" s="454"/>
      <c r="F308" s="454"/>
      <c r="G308" s="454"/>
      <c r="H308" s="411"/>
      <c r="I308" s="454"/>
      <c r="J308" s="411"/>
      <c r="K308" s="454"/>
      <c r="L308" s="411"/>
      <c r="M308" s="454"/>
      <c r="N308" s="411"/>
      <c r="O308" s="456"/>
      <c r="P308" s="455"/>
      <c r="Q308" s="411"/>
      <c r="R308" s="411"/>
      <c r="S308" s="411"/>
      <c r="T308" s="411"/>
      <c r="U308" s="411"/>
      <c r="V308" s="411"/>
      <c r="W308" s="411"/>
      <c r="X308" s="411"/>
      <c r="Y308" s="411"/>
      <c r="Z308" s="411"/>
      <c r="AA308" s="411"/>
      <c r="AB308" s="411"/>
      <c r="AC308" s="411"/>
      <c r="AD308" s="411"/>
      <c r="AE308" s="411"/>
      <c r="AF308" s="411"/>
      <c r="AG308" s="411"/>
      <c r="AH308" s="411"/>
    </row>
    <row r="309" ht="15.75" customHeight="1">
      <c r="A309" s="411"/>
      <c r="B309" s="411"/>
      <c r="C309" s="454"/>
      <c r="D309" s="411"/>
      <c r="E309" s="454"/>
      <c r="F309" s="454"/>
      <c r="G309" s="454"/>
      <c r="H309" s="411"/>
      <c r="I309" s="454"/>
      <c r="J309" s="411"/>
      <c r="K309" s="454"/>
      <c r="L309" s="411"/>
      <c r="M309" s="454"/>
      <c r="N309" s="411"/>
      <c r="O309" s="456"/>
      <c r="P309" s="455"/>
      <c r="Q309" s="411"/>
      <c r="R309" s="411"/>
      <c r="S309" s="411"/>
      <c r="T309" s="411"/>
      <c r="U309" s="411"/>
      <c r="V309" s="411"/>
      <c r="W309" s="411"/>
      <c r="X309" s="411"/>
      <c r="Y309" s="411"/>
      <c r="Z309" s="411"/>
      <c r="AA309" s="411"/>
      <c r="AB309" s="411"/>
      <c r="AC309" s="411"/>
      <c r="AD309" s="411"/>
      <c r="AE309" s="411"/>
      <c r="AF309" s="411"/>
      <c r="AG309" s="411"/>
      <c r="AH309" s="411"/>
    </row>
    <row r="310" ht="15.75" customHeight="1">
      <c r="A310" s="411"/>
      <c r="B310" s="411"/>
      <c r="C310" s="454"/>
      <c r="D310" s="411"/>
      <c r="E310" s="454"/>
      <c r="F310" s="454"/>
      <c r="G310" s="454"/>
      <c r="H310" s="411"/>
      <c r="I310" s="454"/>
      <c r="J310" s="411"/>
      <c r="K310" s="454"/>
      <c r="L310" s="411"/>
      <c r="M310" s="454"/>
      <c r="N310" s="411"/>
      <c r="O310" s="456"/>
      <c r="P310" s="455"/>
      <c r="Q310" s="411"/>
      <c r="R310" s="411"/>
      <c r="S310" s="411"/>
      <c r="T310" s="411"/>
      <c r="U310" s="411"/>
      <c r="V310" s="411"/>
      <c r="W310" s="411"/>
      <c r="X310" s="411"/>
      <c r="Y310" s="411"/>
      <c r="Z310" s="411"/>
      <c r="AA310" s="411"/>
      <c r="AB310" s="411"/>
      <c r="AC310" s="411"/>
      <c r="AD310" s="411"/>
      <c r="AE310" s="411"/>
      <c r="AF310" s="411"/>
      <c r="AG310" s="411"/>
      <c r="AH310" s="411"/>
    </row>
    <row r="311" ht="15.75" customHeight="1">
      <c r="A311" s="411"/>
      <c r="B311" s="411"/>
      <c r="C311" s="454"/>
      <c r="D311" s="411"/>
      <c r="E311" s="454"/>
      <c r="F311" s="454"/>
      <c r="G311" s="454"/>
      <c r="H311" s="411"/>
      <c r="I311" s="454"/>
      <c r="J311" s="411"/>
      <c r="K311" s="454"/>
      <c r="L311" s="411"/>
      <c r="M311" s="454"/>
      <c r="N311" s="411"/>
      <c r="O311" s="456"/>
      <c r="P311" s="455"/>
      <c r="Q311" s="411"/>
      <c r="R311" s="411"/>
      <c r="S311" s="411"/>
      <c r="T311" s="411"/>
      <c r="U311" s="411"/>
      <c r="V311" s="411"/>
      <c r="W311" s="411"/>
      <c r="X311" s="411"/>
      <c r="Y311" s="411"/>
      <c r="Z311" s="411"/>
      <c r="AA311" s="411"/>
      <c r="AB311" s="411"/>
      <c r="AC311" s="411"/>
      <c r="AD311" s="411"/>
      <c r="AE311" s="411"/>
      <c r="AF311" s="411"/>
      <c r="AG311" s="411"/>
      <c r="AH311" s="411"/>
    </row>
    <row r="312" ht="15.75" customHeight="1">
      <c r="A312" s="411"/>
      <c r="B312" s="411"/>
      <c r="C312" s="454"/>
      <c r="D312" s="411"/>
      <c r="E312" s="454"/>
      <c r="F312" s="454"/>
      <c r="G312" s="454"/>
      <c r="H312" s="411"/>
      <c r="I312" s="454"/>
      <c r="J312" s="411"/>
      <c r="K312" s="454"/>
      <c r="L312" s="411"/>
      <c r="M312" s="454"/>
      <c r="N312" s="411"/>
      <c r="O312" s="456"/>
      <c r="P312" s="455"/>
      <c r="Q312" s="411"/>
      <c r="R312" s="411"/>
      <c r="S312" s="411"/>
      <c r="T312" s="411"/>
      <c r="U312" s="411"/>
      <c r="V312" s="411"/>
      <c r="W312" s="411"/>
      <c r="X312" s="411"/>
      <c r="Y312" s="411"/>
      <c r="Z312" s="411"/>
      <c r="AA312" s="411"/>
      <c r="AB312" s="411"/>
      <c r="AC312" s="411"/>
      <c r="AD312" s="411"/>
      <c r="AE312" s="411"/>
      <c r="AF312" s="411"/>
      <c r="AG312" s="411"/>
      <c r="AH312" s="411"/>
    </row>
    <row r="313" ht="15.75" customHeight="1">
      <c r="A313" s="411"/>
      <c r="B313" s="411"/>
      <c r="C313" s="454"/>
      <c r="D313" s="411"/>
      <c r="E313" s="454"/>
      <c r="F313" s="454"/>
      <c r="G313" s="454"/>
      <c r="H313" s="411"/>
      <c r="I313" s="454"/>
      <c r="J313" s="411"/>
      <c r="K313" s="454"/>
      <c r="L313" s="411"/>
      <c r="M313" s="454"/>
      <c r="N313" s="411"/>
      <c r="O313" s="456"/>
      <c r="P313" s="455"/>
      <c r="Q313" s="411"/>
      <c r="R313" s="411"/>
      <c r="S313" s="411"/>
      <c r="T313" s="411"/>
      <c r="U313" s="411"/>
      <c r="V313" s="411"/>
      <c r="W313" s="411"/>
      <c r="X313" s="411"/>
      <c r="Y313" s="411"/>
      <c r="Z313" s="411"/>
      <c r="AA313" s="411"/>
      <c r="AB313" s="411"/>
      <c r="AC313" s="411"/>
      <c r="AD313" s="411"/>
      <c r="AE313" s="411"/>
      <c r="AF313" s="411"/>
      <c r="AG313" s="411"/>
      <c r="AH313" s="411"/>
    </row>
    <row r="314" ht="15.75" customHeight="1">
      <c r="A314" s="411"/>
      <c r="B314" s="411"/>
      <c r="C314" s="454"/>
      <c r="D314" s="411"/>
      <c r="E314" s="454"/>
      <c r="F314" s="454"/>
      <c r="G314" s="454"/>
      <c r="H314" s="411"/>
      <c r="I314" s="454"/>
      <c r="J314" s="411"/>
      <c r="K314" s="454"/>
      <c r="L314" s="411"/>
      <c r="M314" s="454"/>
      <c r="N314" s="411"/>
      <c r="O314" s="456"/>
      <c r="P314" s="455"/>
      <c r="Q314" s="411"/>
      <c r="R314" s="411"/>
      <c r="S314" s="411"/>
      <c r="T314" s="411"/>
      <c r="U314" s="411"/>
      <c r="V314" s="411"/>
      <c r="W314" s="411"/>
      <c r="X314" s="411"/>
      <c r="Y314" s="411"/>
      <c r="Z314" s="411"/>
      <c r="AA314" s="411"/>
      <c r="AB314" s="411"/>
      <c r="AC314" s="411"/>
      <c r="AD314" s="411"/>
      <c r="AE314" s="411"/>
      <c r="AF314" s="411"/>
      <c r="AG314" s="411"/>
      <c r="AH314" s="411"/>
    </row>
    <row r="315" ht="15.75" customHeight="1">
      <c r="A315" s="411"/>
      <c r="B315" s="411"/>
      <c r="C315" s="454"/>
      <c r="D315" s="411"/>
      <c r="E315" s="454"/>
      <c r="F315" s="454"/>
      <c r="G315" s="454"/>
      <c r="H315" s="411"/>
      <c r="I315" s="454"/>
      <c r="J315" s="411"/>
      <c r="K315" s="454"/>
      <c r="L315" s="411"/>
      <c r="M315" s="454"/>
      <c r="N315" s="411"/>
      <c r="O315" s="456"/>
      <c r="P315" s="455"/>
      <c r="Q315" s="411"/>
      <c r="R315" s="411"/>
      <c r="S315" s="411"/>
      <c r="T315" s="411"/>
      <c r="U315" s="411"/>
      <c r="V315" s="411"/>
      <c r="W315" s="411"/>
      <c r="X315" s="411"/>
      <c r="Y315" s="411"/>
      <c r="Z315" s="411"/>
      <c r="AA315" s="411"/>
      <c r="AB315" s="411"/>
      <c r="AC315" s="411"/>
      <c r="AD315" s="411"/>
      <c r="AE315" s="411"/>
      <c r="AF315" s="411"/>
      <c r="AG315" s="411"/>
      <c r="AH315" s="411"/>
    </row>
    <row r="316" ht="15.75" customHeight="1">
      <c r="A316" s="411"/>
      <c r="B316" s="411"/>
      <c r="C316" s="454"/>
      <c r="D316" s="411"/>
      <c r="E316" s="454"/>
      <c r="F316" s="454"/>
      <c r="G316" s="454"/>
      <c r="H316" s="411"/>
      <c r="I316" s="454"/>
      <c r="J316" s="411"/>
      <c r="K316" s="454"/>
      <c r="L316" s="411"/>
      <c r="M316" s="454"/>
      <c r="N316" s="411"/>
      <c r="O316" s="456"/>
      <c r="P316" s="455"/>
      <c r="Q316" s="411"/>
      <c r="R316" s="411"/>
      <c r="S316" s="411"/>
      <c r="T316" s="411"/>
      <c r="U316" s="411"/>
      <c r="V316" s="411"/>
      <c r="W316" s="411"/>
      <c r="X316" s="411"/>
      <c r="Y316" s="411"/>
      <c r="Z316" s="411"/>
      <c r="AA316" s="411"/>
      <c r="AB316" s="411"/>
      <c r="AC316" s="411"/>
      <c r="AD316" s="411"/>
      <c r="AE316" s="411"/>
      <c r="AF316" s="411"/>
      <c r="AG316" s="411"/>
      <c r="AH316" s="411"/>
    </row>
    <row r="317" ht="15.75" customHeight="1">
      <c r="A317" s="411"/>
      <c r="B317" s="411"/>
      <c r="C317" s="454"/>
      <c r="D317" s="411"/>
      <c r="E317" s="454"/>
      <c r="F317" s="454"/>
      <c r="G317" s="454"/>
      <c r="H317" s="411"/>
      <c r="I317" s="454"/>
      <c r="J317" s="411"/>
      <c r="K317" s="454"/>
      <c r="L317" s="411"/>
      <c r="M317" s="454"/>
      <c r="N317" s="411"/>
      <c r="O317" s="456"/>
      <c r="P317" s="455"/>
      <c r="Q317" s="411"/>
      <c r="R317" s="411"/>
      <c r="S317" s="411"/>
      <c r="T317" s="411"/>
      <c r="U317" s="411"/>
      <c r="V317" s="411"/>
      <c r="W317" s="411"/>
      <c r="X317" s="411"/>
      <c r="Y317" s="411"/>
      <c r="Z317" s="411"/>
      <c r="AA317" s="411"/>
      <c r="AB317" s="411"/>
      <c r="AC317" s="411"/>
      <c r="AD317" s="411"/>
      <c r="AE317" s="411"/>
      <c r="AF317" s="411"/>
      <c r="AG317" s="411"/>
      <c r="AH317" s="411"/>
    </row>
    <row r="318" ht="15.75" customHeight="1">
      <c r="A318" s="411"/>
      <c r="B318" s="411"/>
      <c r="C318" s="454"/>
      <c r="D318" s="411"/>
      <c r="E318" s="454"/>
      <c r="F318" s="454"/>
      <c r="G318" s="454"/>
      <c r="H318" s="411"/>
      <c r="I318" s="454"/>
      <c r="J318" s="411"/>
      <c r="K318" s="454"/>
      <c r="L318" s="411"/>
      <c r="M318" s="454"/>
      <c r="N318" s="411"/>
      <c r="O318" s="456"/>
      <c r="P318" s="455"/>
      <c r="Q318" s="411"/>
      <c r="R318" s="411"/>
      <c r="S318" s="411"/>
      <c r="T318" s="411"/>
      <c r="U318" s="411"/>
      <c r="V318" s="411"/>
      <c r="W318" s="411"/>
      <c r="X318" s="411"/>
      <c r="Y318" s="411"/>
      <c r="Z318" s="411"/>
      <c r="AA318" s="411"/>
      <c r="AB318" s="411"/>
      <c r="AC318" s="411"/>
      <c r="AD318" s="411"/>
      <c r="AE318" s="411"/>
      <c r="AF318" s="411"/>
      <c r="AG318" s="411"/>
      <c r="AH318" s="411"/>
    </row>
    <row r="319" ht="15.75" customHeight="1">
      <c r="A319" s="411"/>
      <c r="B319" s="411"/>
      <c r="C319" s="454"/>
      <c r="D319" s="411"/>
      <c r="E319" s="454"/>
      <c r="F319" s="454"/>
      <c r="G319" s="454"/>
      <c r="H319" s="411"/>
      <c r="I319" s="454"/>
      <c r="J319" s="411"/>
      <c r="K319" s="454"/>
      <c r="L319" s="411"/>
      <c r="M319" s="454"/>
      <c r="N319" s="411"/>
      <c r="O319" s="456"/>
      <c r="P319" s="455"/>
      <c r="Q319" s="411"/>
      <c r="R319" s="411"/>
      <c r="S319" s="411"/>
      <c r="T319" s="411"/>
      <c r="U319" s="411"/>
      <c r="V319" s="411"/>
      <c r="W319" s="411"/>
      <c r="X319" s="411"/>
      <c r="Y319" s="411"/>
      <c r="Z319" s="411"/>
      <c r="AA319" s="411"/>
      <c r="AB319" s="411"/>
      <c r="AC319" s="411"/>
      <c r="AD319" s="411"/>
      <c r="AE319" s="411"/>
      <c r="AF319" s="411"/>
      <c r="AG319" s="411"/>
      <c r="AH319" s="411"/>
    </row>
    <row r="320" ht="15.75" customHeight="1">
      <c r="A320" s="411"/>
      <c r="B320" s="411"/>
      <c r="C320" s="454"/>
      <c r="D320" s="411"/>
      <c r="E320" s="454"/>
      <c r="F320" s="454"/>
      <c r="G320" s="454"/>
      <c r="H320" s="411"/>
      <c r="I320" s="454"/>
      <c r="J320" s="411"/>
      <c r="K320" s="454"/>
      <c r="L320" s="411"/>
      <c r="M320" s="454"/>
      <c r="N320" s="411"/>
      <c r="O320" s="456"/>
      <c r="P320" s="455"/>
      <c r="Q320" s="411"/>
      <c r="R320" s="411"/>
      <c r="S320" s="411"/>
      <c r="T320" s="411"/>
      <c r="U320" s="411"/>
      <c r="V320" s="411"/>
      <c r="W320" s="411"/>
      <c r="X320" s="411"/>
      <c r="Y320" s="411"/>
      <c r="Z320" s="411"/>
      <c r="AA320" s="411"/>
      <c r="AB320" s="411"/>
      <c r="AC320" s="411"/>
      <c r="AD320" s="411"/>
      <c r="AE320" s="411"/>
      <c r="AF320" s="411"/>
      <c r="AG320" s="411"/>
      <c r="AH320" s="411"/>
    </row>
    <row r="321" ht="15.75" customHeight="1">
      <c r="A321" s="411"/>
      <c r="B321" s="411"/>
      <c r="C321" s="454"/>
      <c r="D321" s="411"/>
      <c r="E321" s="454"/>
      <c r="F321" s="454"/>
      <c r="G321" s="454"/>
      <c r="H321" s="411"/>
      <c r="I321" s="454"/>
      <c r="J321" s="411"/>
      <c r="K321" s="454"/>
      <c r="L321" s="411"/>
      <c r="M321" s="454"/>
      <c r="N321" s="411"/>
      <c r="O321" s="456"/>
      <c r="P321" s="455"/>
      <c r="Q321" s="411"/>
      <c r="R321" s="411"/>
      <c r="S321" s="411"/>
      <c r="T321" s="411"/>
      <c r="U321" s="411"/>
      <c r="V321" s="411"/>
      <c r="W321" s="411"/>
      <c r="X321" s="411"/>
      <c r="Y321" s="411"/>
      <c r="Z321" s="411"/>
      <c r="AA321" s="411"/>
      <c r="AB321" s="411"/>
      <c r="AC321" s="411"/>
      <c r="AD321" s="411"/>
      <c r="AE321" s="411"/>
      <c r="AF321" s="411"/>
      <c r="AG321" s="411"/>
      <c r="AH321" s="411"/>
    </row>
    <row r="322" ht="15.75" customHeight="1">
      <c r="A322" s="411"/>
      <c r="B322" s="411"/>
      <c r="C322" s="454"/>
      <c r="D322" s="411"/>
      <c r="E322" s="454"/>
      <c r="F322" s="454"/>
      <c r="G322" s="454"/>
      <c r="H322" s="411"/>
      <c r="I322" s="454"/>
      <c r="J322" s="411"/>
      <c r="K322" s="454"/>
      <c r="L322" s="411"/>
      <c r="M322" s="454"/>
      <c r="N322" s="411"/>
      <c r="O322" s="456"/>
      <c r="P322" s="455"/>
      <c r="Q322" s="411"/>
      <c r="R322" s="411"/>
      <c r="S322" s="411"/>
      <c r="T322" s="411"/>
      <c r="U322" s="411"/>
      <c r="V322" s="411"/>
      <c r="W322" s="411"/>
      <c r="X322" s="411"/>
      <c r="Y322" s="411"/>
      <c r="Z322" s="411"/>
      <c r="AA322" s="411"/>
      <c r="AB322" s="411"/>
      <c r="AC322" s="411"/>
      <c r="AD322" s="411"/>
      <c r="AE322" s="411"/>
      <c r="AF322" s="411"/>
      <c r="AG322" s="411"/>
      <c r="AH322" s="411"/>
    </row>
    <row r="323" ht="15.75" customHeight="1">
      <c r="A323" s="411"/>
      <c r="B323" s="411"/>
      <c r="C323" s="454"/>
      <c r="D323" s="411"/>
      <c r="E323" s="454"/>
      <c r="F323" s="454"/>
      <c r="G323" s="454"/>
      <c r="H323" s="411"/>
      <c r="I323" s="454"/>
      <c r="J323" s="411"/>
      <c r="K323" s="454"/>
      <c r="L323" s="411"/>
      <c r="M323" s="454"/>
      <c r="N323" s="411"/>
      <c r="O323" s="456"/>
      <c r="P323" s="455"/>
      <c r="Q323" s="411"/>
      <c r="R323" s="411"/>
      <c r="S323" s="411"/>
      <c r="T323" s="411"/>
      <c r="U323" s="411"/>
      <c r="V323" s="411"/>
      <c r="W323" s="411"/>
      <c r="X323" s="411"/>
      <c r="Y323" s="411"/>
      <c r="Z323" s="411"/>
      <c r="AA323" s="411"/>
      <c r="AB323" s="411"/>
      <c r="AC323" s="411"/>
      <c r="AD323" s="411"/>
      <c r="AE323" s="411"/>
      <c r="AF323" s="411"/>
      <c r="AG323" s="411"/>
      <c r="AH323" s="411"/>
    </row>
    <row r="324" ht="15.75" customHeight="1">
      <c r="A324" s="411"/>
      <c r="B324" s="411"/>
      <c r="C324" s="454"/>
      <c r="D324" s="411"/>
      <c r="E324" s="454"/>
      <c r="F324" s="454"/>
      <c r="G324" s="454"/>
      <c r="H324" s="411"/>
      <c r="I324" s="454"/>
      <c r="J324" s="411"/>
      <c r="K324" s="454"/>
      <c r="L324" s="411"/>
      <c r="M324" s="454"/>
      <c r="N324" s="411"/>
      <c r="O324" s="456"/>
      <c r="P324" s="455"/>
      <c r="Q324" s="411"/>
      <c r="R324" s="411"/>
      <c r="S324" s="411"/>
      <c r="T324" s="411"/>
      <c r="U324" s="411"/>
      <c r="V324" s="411"/>
      <c r="W324" s="411"/>
      <c r="X324" s="411"/>
      <c r="Y324" s="411"/>
      <c r="Z324" s="411"/>
      <c r="AA324" s="411"/>
      <c r="AB324" s="411"/>
      <c r="AC324" s="411"/>
      <c r="AD324" s="411"/>
      <c r="AE324" s="411"/>
      <c r="AF324" s="411"/>
      <c r="AG324" s="411"/>
      <c r="AH324" s="411"/>
    </row>
    <row r="325" ht="15.75" customHeight="1">
      <c r="A325" s="411"/>
      <c r="B325" s="411"/>
      <c r="C325" s="454"/>
      <c r="D325" s="411"/>
      <c r="E325" s="454"/>
      <c r="F325" s="454"/>
      <c r="G325" s="454"/>
      <c r="H325" s="411"/>
      <c r="I325" s="454"/>
      <c r="J325" s="411"/>
      <c r="K325" s="454"/>
      <c r="L325" s="411"/>
      <c r="M325" s="454"/>
      <c r="N325" s="411"/>
      <c r="O325" s="456"/>
      <c r="P325" s="455"/>
      <c r="Q325" s="411"/>
      <c r="R325" s="411"/>
      <c r="S325" s="411"/>
      <c r="T325" s="411"/>
      <c r="U325" s="411"/>
      <c r="V325" s="411"/>
      <c r="W325" s="411"/>
      <c r="X325" s="411"/>
      <c r="Y325" s="411"/>
      <c r="Z325" s="411"/>
      <c r="AA325" s="411"/>
      <c r="AB325" s="411"/>
      <c r="AC325" s="411"/>
      <c r="AD325" s="411"/>
      <c r="AE325" s="411"/>
      <c r="AF325" s="411"/>
      <c r="AG325" s="411"/>
      <c r="AH325" s="411"/>
    </row>
    <row r="326" ht="15.75" customHeight="1">
      <c r="A326" s="411"/>
      <c r="B326" s="411"/>
      <c r="C326" s="454"/>
      <c r="D326" s="411"/>
      <c r="E326" s="454"/>
      <c r="F326" s="454"/>
      <c r="G326" s="454"/>
      <c r="H326" s="411"/>
      <c r="I326" s="454"/>
      <c r="J326" s="411"/>
      <c r="K326" s="454"/>
      <c r="L326" s="411"/>
      <c r="M326" s="454"/>
      <c r="N326" s="411"/>
      <c r="O326" s="456"/>
      <c r="P326" s="455"/>
      <c r="Q326" s="411"/>
      <c r="R326" s="411"/>
      <c r="S326" s="411"/>
      <c r="T326" s="411"/>
      <c r="U326" s="411"/>
      <c r="V326" s="411"/>
      <c r="W326" s="411"/>
      <c r="X326" s="411"/>
      <c r="Y326" s="411"/>
      <c r="Z326" s="411"/>
      <c r="AA326" s="411"/>
      <c r="AB326" s="411"/>
      <c r="AC326" s="411"/>
      <c r="AD326" s="411"/>
      <c r="AE326" s="411"/>
      <c r="AF326" s="411"/>
      <c r="AG326" s="411"/>
      <c r="AH326" s="411"/>
    </row>
    <row r="327" ht="15.75" customHeight="1">
      <c r="A327" s="411"/>
      <c r="B327" s="411"/>
      <c r="C327" s="454"/>
      <c r="D327" s="411"/>
      <c r="E327" s="454"/>
      <c r="F327" s="454"/>
      <c r="G327" s="454"/>
      <c r="H327" s="411"/>
      <c r="I327" s="454"/>
      <c r="J327" s="411"/>
      <c r="K327" s="454"/>
      <c r="L327" s="411"/>
      <c r="M327" s="454"/>
      <c r="N327" s="411"/>
      <c r="O327" s="456"/>
      <c r="P327" s="455"/>
      <c r="Q327" s="411"/>
      <c r="R327" s="411"/>
      <c r="S327" s="411"/>
      <c r="T327" s="411"/>
      <c r="U327" s="411"/>
      <c r="V327" s="411"/>
      <c r="W327" s="411"/>
      <c r="X327" s="411"/>
      <c r="Y327" s="411"/>
      <c r="Z327" s="411"/>
      <c r="AA327" s="411"/>
      <c r="AB327" s="411"/>
      <c r="AC327" s="411"/>
      <c r="AD327" s="411"/>
      <c r="AE327" s="411"/>
      <c r="AF327" s="411"/>
      <c r="AG327" s="411"/>
      <c r="AH327" s="411"/>
    </row>
    <row r="328" ht="15.75" customHeight="1">
      <c r="A328" s="411"/>
      <c r="B328" s="411"/>
      <c r="C328" s="454"/>
      <c r="D328" s="411"/>
      <c r="E328" s="454"/>
      <c r="F328" s="454"/>
      <c r="G328" s="454"/>
      <c r="H328" s="411"/>
      <c r="I328" s="454"/>
      <c r="J328" s="411"/>
      <c r="K328" s="454"/>
      <c r="L328" s="411"/>
      <c r="M328" s="454"/>
      <c r="N328" s="411"/>
      <c r="O328" s="456"/>
      <c r="P328" s="455"/>
      <c r="Q328" s="411"/>
      <c r="R328" s="411"/>
      <c r="S328" s="411"/>
      <c r="T328" s="411"/>
      <c r="U328" s="411"/>
      <c r="V328" s="411"/>
      <c r="W328" s="411"/>
      <c r="X328" s="411"/>
      <c r="Y328" s="411"/>
      <c r="Z328" s="411"/>
      <c r="AA328" s="411"/>
      <c r="AB328" s="411"/>
      <c r="AC328" s="411"/>
      <c r="AD328" s="411"/>
      <c r="AE328" s="411"/>
      <c r="AF328" s="411"/>
      <c r="AG328" s="411"/>
      <c r="AH328" s="411"/>
    </row>
    <row r="329" ht="15.75" customHeight="1">
      <c r="A329" s="411"/>
      <c r="B329" s="411"/>
      <c r="C329" s="454"/>
      <c r="D329" s="411"/>
      <c r="E329" s="454"/>
      <c r="F329" s="454"/>
      <c r="G329" s="454"/>
      <c r="H329" s="411"/>
      <c r="I329" s="454"/>
      <c r="J329" s="411"/>
      <c r="K329" s="454"/>
      <c r="L329" s="411"/>
      <c r="M329" s="454"/>
      <c r="N329" s="411"/>
      <c r="O329" s="456"/>
      <c r="P329" s="455"/>
      <c r="Q329" s="411"/>
      <c r="R329" s="411"/>
      <c r="S329" s="411"/>
      <c r="T329" s="411"/>
      <c r="U329" s="411"/>
      <c r="V329" s="411"/>
      <c r="W329" s="411"/>
      <c r="X329" s="411"/>
      <c r="Y329" s="411"/>
      <c r="Z329" s="411"/>
      <c r="AA329" s="411"/>
      <c r="AB329" s="411"/>
      <c r="AC329" s="411"/>
      <c r="AD329" s="411"/>
      <c r="AE329" s="411"/>
      <c r="AF329" s="411"/>
      <c r="AG329" s="411"/>
      <c r="AH329" s="411"/>
    </row>
    <row r="330" ht="15.75" customHeight="1">
      <c r="A330" s="411"/>
      <c r="B330" s="411"/>
      <c r="C330" s="454"/>
      <c r="D330" s="411"/>
      <c r="E330" s="454"/>
      <c r="F330" s="454"/>
      <c r="G330" s="454"/>
      <c r="H330" s="411"/>
      <c r="I330" s="454"/>
      <c r="J330" s="411"/>
      <c r="K330" s="454"/>
      <c r="L330" s="411"/>
      <c r="M330" s="454"/>
      <c r="N330" s="411"/>
      <c r="O330" s="456"/>
      <c r="P330" s="455"/>
      <c r="Q330" s="411"/>
      <c r="R330" s="411"/>
      <c r="S330" s="411"/>
      <c r="T330" s="411"/>
      <c r="U330" s="411"/>
      <c r="V330" s="411"/>
      <c r="W330" s="411"/>
      <c r="X330" s="411"/>
      <c r="Y330" s="411"/>
      <c r="Z330" s="411"/>
      <c r="AA330" s="411"/>
      <c r="AB330" s="411"/>
      <c r="AC330" s="411"/>
      <c r="AD330" s="411"/>
      <c r="AE330" s="411"/>
      <c r="AF330" s="411"/>
      <c r="AG330" s="411"/>
      <c r="AH330" s="411"/>
    </row>
    <row r="331" ht="15.75" customHeight="1">
      <c r="A331" s="411"/>
      <c r="B331" s="411"/>
      <c r="C331" s="454"/>
      <c r="D331" s="411"/>
      <c r="E331" s="454"/>
      <c r="F331" s="454"/>
      <c r="G331" s="454"/>
      <c r="H331" s="411"/>
      <c r="I331" s="454"/>
      <c r="J331" s="411"/>
      <c r="K331" s="454"/>
      <c r="L331" s="411"/>
      <c r="M331" s="454"/>
      <c r="N331" s="411"/>
      <c r="O331" s="456"/>
      <c r="P331" s="455"/>
      <c r="Q331" s="411"/>
      <c r="R331" s="411"/>
      <c r="S331" s="411"/>
      <c r="T331" s="411"/>
      <c r="U331" s="411"/>
      <c r="V331" s="411"/>
      <c r="W331" s="411"/>
      <c r="X331" s="411"/>
      <c r="Y331" s="411"/>
      <c r="Z331" s="411"/>
      <c r="AA331" s="411"/>
      <c r="AB331" s="411"/>
      <c r="AC331" s="411"/>
      <c r="AD331" s="411"/>
      <c r="AE331" s="411"/>
      <c r="AF331" s="411"/>
      <c r="AG331" s="411"/>
      <c r="AH331" s="411"/>
    </row>
    <row r="332" ht="15.75" customHeight="1">
      <c r="A332" s="411"/>
      <c r="B332" s="411"/>
      <c r="C332" s="454"/>
      <c r="D332" s="411"/>
      <c r="E332" s="454"/>
      <c r="F332" s="454"/>
      <c r="G332" s="454"/>
      <c r="H332" s="411"/>
      <c r="I332" s="454"/>
      <c r="J332" s="411"/>
      <c r="K332" s="454"/>
      <c r="L332" s="411"/>
      <c r="M332" s="454"/>
      <c r="N332" s="411"/>
      <c r="O332" s="456"/>
      <c r="P332" s="455"/>
      <c r="Q332" s="411"/>
      <c r="R332" s="411"/>
      <c r="S332" s="411"/>
      <c r="T332" s="411"/>
      <c r="U332" s="411"/>
      <c r="V332" s="411"/>
      <c r="W332" s="411"/>
      <c r="X332" s="411"/>
      <c r="Y332" s="411"/>
      <c r="Z332" s="411"/>
      <c r="AA332" s="411"/>
      <c r="AB332" s="411"/>
      <c r="AC332" s="411"/>
      <c r="AD332" s="411"/>
      <c r="AE332" s="411"/>
      <c r="AF332" s="411"/>
      <c r="AG332" s="411"/>
      <c r="AH332" s="411"/>
    </row>
    <row r="333" ht="15.75" customHeight="1">
      <c r="A333" s="411"/>
      <c r="B333" s="411"/>
      <c r="C333" s="454"/>
      <c r="D333" s="411"/>
      <c r="E333" s="454"/>
      <c r="F333" s="454"/>
      <c r="G333" s="454"/>
      <c r="H333" s="411"/>
      <c r="I333" s="454"/>
      <c r="J333" s="411"/>
      <c r="K333" s="454"/>
      <c r="L333" s="411"/>
      <c r="M333" s="454"/>
      <c r="N333" s="411"/>
      <c r="O333" s="456"/>
      <c r="P333" s="455"/>
      <c r="Q333" s="411"/>
      <c r="R333" s="411"/>
      <c r="S333" s="411"/>
      <c r="T333" s="411"/>
      <c r="U333" s="411"/>
      <c r="V333" s="411"/>
      <c r="W333" s="411"/>
      <c r="X333" s="411"/>
      <c r="Y333" s="411"/>
      <c r="Z333" s="411"/>
      <c r="AA333" s="411"/>
      <c r="AB333" s="411"/>
      <c r="AC333" s="411"/>
      <c r="AD333" s="411"/>
      <c r="AE333" s="411"/>
      <c r="AF333" s="411"/>
      <c r="AG333" s="411"/>
      <c r="AH333" s="411"/>
    </row>
    <row r="334" ht="15.75" customHeight="1">
      <c r="A334" s="411"/>
      <c r="B334" s="411"/>
      <c r="C334" s="454"/>
      <c r="D334" s="411"/>
      <c r="E334" s="454"/>
      <c r="F334" s="454"/>
      <c r="G334" s="454"/>
      <c r="H334" s="411"/>
      <c r="I334" s="454"/>
      <c r="J334" s="411"/>
      <c r="K334" s="454"/>
      <c r="L334" s="411"/>
      <c r="M334" s="454"/>
      <c r="N334" s="411"/>
      <c r="O334" s="456"/>
      <c r="P334" s="455"/>
      <c r="Q334" s="411"/>
      <c r="R334" s="411"/>
      <c r="S334" s="411"/>
      <c r="T334" s="411"/>
      <c r="U334" s="411"/>
      <c r="V334" s="411"/>
      <c r="W334" s="411"/>
      <c r="X334" s="411"/>
      <c r="Y334" s="411"/>
      <c r="Z334" s="411"/>
      <c r="AA334" s="411"/>
      <c r="AB334" s="411"/>
      <c r="AC334" s="411"/>
      <c r="AD334" s="411"/>
      <c r="AE334" s="411"/>
      <c r="AF334" s="411"/>
      <c r="AG334" s="411"/>
      <c r="AH334" s="411"/>
    </row>
    <row r="335" ht="15.75" customHeight="1">
      <c r="A335" s="411"/>
      <c r="B335" s="411"/>
      <c r="C335" s="454"/>
      <c r="D335" s="411"/>
      <c r="E335" s="454"/>
      <c r="F335" s="454"/>
      <c r="G335" s="454"/>
      <c r="H335" s="411"/>
      <c r="I335" s="454"/>
      <c r="J335" s="411"/>
      <c r="K335" s="454"/>
      <c r="L335" s="411"/>
      <c r="M335" s="454"/>
      <c r="N335" s="411"/>
      <c r="O335" s="456"/>
      <c r="P335" s="455"/>
      <c r="Q335" s="411"/>
      <c r="R335" s="411"/>
      <c r="S335" s="411"/>
      <c r="T335" s="411"/>
      <c r="U335" s="411"/>
      <c r="V335" s="411"/>
      <c r="W335" s="411"/>
      <c r="X335" s="411"/>
      <c r="Y335" s="411"/>
      <c r="Z335" s="411"/>
      <c r="AA335" s="411"/>
      <c r="AB335" s="411"/>
      <c r="AC335" s="411"/>
      <c r="AD335" s="411"/>
      <c r="AE335" s="411"/>
      <c r="AF335" s="411"/>
      <c r="AG335" s="411"/>
      <c r="AH335" s="411"/>
    </row>
    <row r="336" ht="15.75" customHeight="1">
      <c r="A336" s="411"/>
      <c r="B336" s="411"/>
      <c r="C336" s="454"/>
      <c r="D336" s="411"/>
      <c r="E336" s="454"/>
      <c r="F336" s="454"/>
      <c r="G336" s="454"/>
      <c r="H336" s="411"/>
      <c r="I336" s="454"/>
      <c r="J336" s="411"/>
      <c r="K336" s="454"/>
      <c r="L336" s="411"/>
      <c r="M336" s="454"/>
      <c r="N336" s="411"/>
      <c r="O336" s="456"/>
      <c r="P336" s="455"/>
      <c r="Q336" s="411"/>
      <c r="R336" s="411"/>
      <c r="S336" s="411"/>
      <c r="T336" s="411"/>
      <c r="U336" s="411"/>
      <c r="V336" s="411"/>
      <c r="W336" s="411"/>
      <c r="X336" s="411"/>
      <c r="Y336" s="411"/>
      <c r="Z336" s="411"/>
      <c r="AA336" s="411"/>
      <c r="AB336" s="411"/>
      <c r="AC336" s="411"/>
      <c r="AD336" s="411"/>
      <c r="AE336" s="411"/>
      <c r="AF336" s="411"/>
      <c r="AG336" s="411"/>
      <c r="AH336" s="411"/>
    </row>
    <row r="337" ht="15.75" customHeight="1">
      <c r="A337" s="411"/>
      <c r="B337" s="411"/>
      <c r="C337" s="454"/>
      <c r="D337" s="411"/>
      <c r="E337" s="454"/>
      <c r="F337" s="454"/>
      <c r="G337" s="454"/>
      <c r="H337" s="411"/>
      <c r="I337" s="454"/>
      <c r="J337" s="411"/>
      <c r="K337" s="454"/>
      <c r="L337" s="411"/>
      <c r="M337" s="454"/>
      <c r="N337" s="411"/>
      <c r="O337" s="456"/>
      <c r="P337" s="455"/>
      <c r="Q337" s="411"/>
      <c r="R337" s="411"/>
      <c r="S337" s="411"/>
      <c r="T337" s="411"/>
      <c r="U337" s="411"/>
      <c r="V337" s="411"/>
      <c r="W337" s="411"/>
      <c r="X337" s="411"/>
      <c r="Y337" s="411"/>
      <c r="Z337" s="411"/>
      <c r="AA337" s="411"/>
      <c r="AB337" s="411"/>
      <c r="AC337" s="411"/>
      <c r="AD337" s="411"/>
      <c r="AE337" s="411"/>
      <c r="AF337" s="411"/>
      <c r="AG337" s="411"/>
      <c r="AH337" s="411"/>
    </row>
    <row r="338" ht="15.75" customHeight="1">
      <c r="A338" s="411"/>
      <c r="B338" s="411"/>
      <c r="C338" s="454"/>
      <c r="D338" s="411"/>
      <c r="E338" s="454"/>
      <c r="F338" s="454"/>
      <c r="G338" s="454"/>
      <c r="H338" s="411"/>
      <c r="I338" s="454"/>
      <c r="J338" s="411"/>
      <c r="K338" s="454"/>
      <c r="L338" s="411"/>
      <c r="M338" s="454"/>
      <c r="N338" s="411"/>
      <c r="O338" s="456"/>
      <c r="P338" s="455"/>
      <c r="Q338" s="411"/>
      <c r="R338" s="411"/>
      <c r="S338" s="411"/>
      <c r="T338" s="411"/>
      <c r="U338" s="411"/>
      <c r="V338" s="411"/>
      <c r="W338" s="411"/>
      <c r="X338" s="411"/>
      <c r="Y338" s="411"/>
      <c r="Z338" s="411"/>
      <c r="AA338" s="411"/>
      <c r="AB338" s="411"/>
      <c r="AC338" s="411"/>
      <c r="AD338" s="411"/>
      <c r="AE338" s="411"/>
      <c r="AF338" s="411"/>
      <c r="AG338" s="411"/>
      <c r="AH338" s="411"/>
    </row>
    <row r="339" ht="15.75" customHeight="1">
      <c r="A339" s="411"/>
      <c r="B339" s="411"/>
      <c r="C339" s="454"/>
      <c r="D339" s="411"/>
      <c r="E339" s="454"/>
      <c r="F339" s="454"/>
      <c r="G339" s="454"/>
      <c r="H339" s="411"/>
      <c r="I339" s="454"/>
      <c r="J339" s="411"/>
      <c r="K339" s="454"/>
      <c r="L339" s="411"/>
      <c r="M339" s="454"/>
      <c r="N339" s="411"/>
      <c r="O339" s="456"/>
      <c r="P339" s="455"/>
      <c r="Q339" s="411"/>
      <c r="R339" s="411"/>
      <c r="S339" s="411"/>
      <c r="T339" s="411"/>
      <c r="U339" s="411"/>
      <c r="V339" s="411"/>
      <c r="W339" s="411"/>
      <c r="X339" s="411"/>
      <c r="Y339" s="411"/>
      <c r="Z339" s="411"/>
      <c r="AA339" s="411"/>
      <c r="AB339" s="411"/>
      <c r="AC339" s="411"/>
      <c r="AD339" s="411"/>
      <c r="AE339" s="411"/>
      <c r="AF339" s="411"/>
      <c r="AG339" s="411"/>
      <c r="AH339" s="411"/>
    </row>
    <row r="340" ht="15.75" customHeight="1">
      <c r="A340" s="411"/>
      <c r="B340" s="411"/>
      <c r="C340" s="454"/>
      <c r="D340" s="411"/>
      <c r="E340" s="454"/>
      <c r="F340" s="454"/>
      <c r="G340" s="454"/>
      <c r="H340" s="411"/>
      <c r="I340" s="454"/>
      <c r="J340" s="411"/>
      <c r="K340" s="454"/>
      <c r="L340" s="411"/>
      <c r="M340" s="454"/>
      <c r="N340" s="411"/>
      <c r="O340" s="456"/>
      <c r="P340" s="455"/>
      <c r="Q340" s="411"/>
      <c r="R340" s="411"/>
      <c r="S340" s="411"/>
      <c r="T340" s="411"/>
      <c r="U340" s="411"/>
      <c r="V340" s="411"/>
      <c r="W340" s="411"/>
      <c r="X340" s="411"/>
      <c r="Y340" s="411"/>
      <c r="Z340" s="411"/>
      <c r="AA340" s="411"/>
      <c r="AB340" s="411"/>
      <c r="AC340" s="411"/>
      <c r="AD340" s="411"/>
      <c r="AE340" s="411"/>
      <c r="AF340" s="411"/>
      <c r="AG340" s="411"/>
      <c r="AH340" s="411"/>
    </row>
    <row r="341" ht="15.75" customHeight="1">
      <c r="A341" s="411"/>
      <c r="B341" s="411"/>
      <c r="C341" s="454"/>
      <c r="D341" s="411"/>
      <c r="E341" s="454"/>
      <c r="F341" s="454"/>
      <c r="G341" s="454"/>
      <c r="H341" s="411"/>
      <c r="I341" s="454"/>
      <c r="J341" s="411"/>
      <c r="K341" s="454"/>
      <c r="L341" s="411"/>
      <c r="M341" s="454"/>
      <c r="N341" s="411"/>
      <c r="O341" s="456"/>
      <c r="P341" s="455"/>
      <c r="Q341" s="411"/>
      <c r="R341" s="411"/>
      <c r="S341" s="411"/>
      <c r="T341" s="411"/>
      <c r="U341" s="411"/>
      <c r="V341" s="411"/>
      <c r="W341" s="411"/>
      <c r="X341" s="411"/>
      <c r="Y341" s="411"/>
      <c r="Z341" s="411"/>
      <c r="AA341" s="411"/>
      <c r="AB341" s="411"/>
      <c r="AC341" s="411"/>
      <c r="AD341" s="411"/>
      <c r="AE341" s="411"/>
      <c r="AF341" s="411"/>
      <c r="AG341" s="411"/>
      <c r="AH341" s="411"/>
    </row>
    <row r="342" ht="15.75" customHeight="1">
      <c r="A342" s="411"/>
      <c r="B342" s="411"/>
      <c r="C342" s="454"/>
      <c r="D342" s="411"/>
      <c r="E342" s="454"/>
      <c r="F342" s="454"/>
      <c r="G342" s="454"/>
      <c r="H342" s="411"/>
      <c r="I342" s="454"/>
      <c r="J342" s="411"/>
      <c r="K342" s="454"/>
      <c r="L342" s="411"/>
      <c r="M342" s="454"/>
      <c r="N342" s="411"/>
      <c r="O342" s="456"/>
      <c r="P342" s="455"/>
      <c r="Q342" s="411"/>
      <c r="R342" s="411"/>
      <c r="S342" s="411"/>
      <c r="T342" s="411"/>
      <c r="U342" s="411"/>
      <c r="V342" s="411"/>
      <c r="W342" s="411"/>
      <c r="X342" s="411"/>
      <c r="Y342" s="411"/>
      <c r="Z342" s="411"/>
      <c r="AA342" s="411"/>
      <c r="AB342" s="411"/>
      <c r="AC342" s="411"/>
      <c r="AD342" s="411"/>
      <c r="AE342" s="411"/>
      <c r="AF342" s="411"/>
      <c r="AG342" s="411"/>
      <c r="AH342" s="411"/>
    </row>
    <row r="343" ht="15.75" customHeight="1">
      <c r="A343" s="411"/>
      <c r="B343" s="411"/>
      <c r="C343" s="454"/>
      <c r="D343" s="411"/>
      <c r="E343" s="454"/>
      <c r="F343" s="454"/>
      <c r="G343" s="454"/>
      <c r="H343" s="411"/>
      <c r="I343" s="454"/>
      <c r="J343" s="411"/>
      <c r="K343" s="454"/>
      <c r="L343" s="411"/>
      <c r="M343" s="454"/>
      <c r="N343" s="411"/>
      <c r="O343" s="456"/>
      <c r="P343" s="455"/>
      <c r="Q343" s="411"/>
      <c r="R343" s="411"/>
      <c r="S343" s="411"/>
      <c r="T343" s="411"/>
      <c r="U343" s="411"/>
      <c r="V343" s="411"/>
      <c r="W343" s="411"/>
      <c r="X343" s="411"/>
      <c r="Y343" s="411"/>
      <c r="Z343" s="411"/>
      <c r="AA343" s="411"/>
      <c r="AB343" s="411"/>
      <c r="AC343" s="411"/>
      <c r="AD343" s="411"/>
      <c r="AE343" s="411"/>
      <c r="AF343" s="411"/>
      <c r="AG343" s="411"/>
      <c r="AH343" s="411"/>
    </row>
    <row r="344" ht="15.75" customHeight="1">
      <c r="A344" s="411"/>
      <c r="B344" s="411"/>
      <c r="C344" s="454"/>
      <c r="D344" s="411"/>
      <c r="E344" s="454"/>
      <c r="F344" s="454"/>
      <c r="G344" s="454"/>
      <c r="H344" s="411"/>
      <c r="I344" s="454"/>
      <c r="J344" s="411"/>
      <c r="K344" s="454"/>
      <c r="L344" s="411"/>
      <c r="M344" s="454"/>
      <c r="N344" s="411"/>
      <c r="O344" s="456"/>
      <c r="P344" s="455"/>
      <c r="Q344" s="411"/>
      <c r="R344" s="411"/>
      <c r="S344" s="411"/>
      <c r="T344" s="411"/>
      <c r="U344" s="411"/>
      <c r="V344" s="411"/>
      <c r="W344" s="411"/>
      <c r="X344" s="411"/>
      <c r="Y344" s="411"/>
      <c r="Z344" s="411"/>
      <c r="AA344" s="411"/>
      <c r="AB344" s="411"/>
      <c r="AC344" s="411"/>
      <c r="AD344" s="411"/>
      <c r="AE344" s="411"/>
      <c r="AF344" s="411"/>
      <c r="AG344" s="411"/>
      <c r="AH344" s="411"/>
    </row>
    <row r="345" ht="15.75" customHeight="1">
      <c r="A345" s="411"/>
      <c r="B345" s="411"/>
      <c r="C345" s="454"/>
      <c r="D345" s="411"/>
      <c r="E345" s="454"/>
      <c r="F345" s="454"/>
      <c r="G345" s="454"/>
      <c r="H345" s="411"/>
      <c r="I345" s="454"/>
      <c r="J345" s="411"/>
      <c r="K345" s="454"/>
      <c r="L345" s="411"/>
      <c r="M345" s="454"/>
      <c r="N345" s="411"/>
      <c r="O345" s="456"/>
      <c r="P345" s="455"/>
      <c r="Q345" s="411"/>
      <c r="R345" s="411"/>
      <c r="S345" s="411"/>
      <c r="T345" s="411"/>
      <c r="U345" s="411"/>
      <c r="V345" s="411"/>
      <c r="W345" s="411"/>
      <c r="X345" s="411"/>
      <c r="Y345" s="411"/>
      <c r="Z345" s="411"/>
      <c r="AA345" s="411"/>
      <c r="AB345" s="411"/>
      <c r="AC345" s="411"/>
      <c r="AD345" s="411"/>
      <c r="AE345" s="411"/>
      <c r="AF345" s="411"/>
      <c r="AG345" s="411"/>
      <c r="AH345" s="411"/>
    </row>
    <row r="346" ht="15.75" customHeight="1">
      <c r="A346" s="411"/>
      <c r="B346" s="411"/>
      <c r="C346" s="454"/>
      <c r="D346" s="411"/>
      <c r="E346" s="454"/>
      <c r="F346" s="454"/>
      <c r="G346" s="454"/>
      <c r="H346" s="411"/>
      <c r="I346" s="454"/>
      <c r="J346" s="411"/>
      <c r="K346" s="454"/>
      <c r="L346" s="411"/>
      <c r="M346" s="454"/>
      <c r="N346" s="411"/>
      <c r="O346" s="456"/>
      <c r="P346" s="455"/>
      <c r="Q346" s="411"/>
      <c r="R346" s="411"/>
      <c r="S346" s="411"/>
      <c r="T346" s="411"/>
      <c r="U346" s="411"/>
      <c r="V346" s="411"/>
      <c r="W346" s="411"/>
      <c r="X346" s="411"/>
      <c r="Y346" s="411"/>
      <c r="Z346" s="411"/>
      <c r="AA346" s="411"/>
      <c r="AB346" s="411"/>
      <c r="AC346" s="411"/>
      <c r="AD346" s="411"/>
      <c r="AE346" s="411"/>
      <c r="AF346" s="411"/>
      <c r="AG346" s="411"/>
      <c r="AH346" s="411"/>
    </row>
    <row r="347" ht="15.75" customHeight="1">
      <c r="A347" s="411"/>
      <c r="B347" s="411"/>
      <c r="C347" s="454"/>
      <c r="D347" s="411"/>
      <c r="E347" s="454"/>
      <c r="F347" s="454"/>
      <c r="G347" s="454"/>
      <c r="H347" s="411"/>
      <c r="I347" s="454"/>
      <c r="J347" s="411"/>
      <c r="K347" s="454"/>
      <c r="L347" s="411"/>
      <c r="M347" s="454"/>
      <c r="N347" s="411"/>
      <c r="O347" s="456"/>
      <c r="P347" s="455"/>
      <c r="Q347" s="411"/>
      <c r="R347" s="411"/>
      <c r="S347" s="411"/>
      <c r="T347" s="411"/>
      <c r="U347" s="411"/>
      <c r="V347" s="411"/>
      <c r="W347" s="411"/>
      <c r="X347" s="411"/>
      <c r="Y347" s="411"/>
      <c r="Z347" s="411"/>
      <c r="AA347" s="411"/>
      <c r="AB347" s="411"/>
      <c r="AC347" s="411"/>
      <c r="AD347" s="411"/>
      <c r="AE347" s="411"/>
      <c r="AF347" s="411"/>
      <c r="AG347" s="411"/>
      <c r="AH347" s="411"/>
    </row>
    <row r="348" ht="15.75" customHeight="1">
      <c r="A348" s="411"/>
      <c r="B348" s="411"/>
      <c r="C348" s="454"/>
      <c r="D348" s="411"/>
      <c r="E348" s="454"/>
      <c r="F348" s="454"/>
      <c r="G348" s="454"/>
      <c r="H348" s="411"/>
      <c r="I348" s="454"/>
      <c r="J348" s="411"/>
      <c r="K348" s="454"/>
      <c r="L348" s="411"/>
      <c r="M348" s="454"/>
      <c r="N348" s="411"/>
      <c r="O348" s="456"/>
      <c r="P348" s="455"/>
      <c r="Q348" s="411"/>
      <c r="R348" s="411"/>
      <c r="S348" s="411"/>
      <c r="T348" s="411"/>
      <c r="U348" s="411"/>
      <c r="V348" s="411"/>
      <c r="W348" s="411"/>
      <c r="X348" s="411"/>
      <c r="Y348" s="411"/>
      <c r="Z348" s="411"/>
      <c r="AA348" s="411"/>
      <c r="AB348" s="411"/>
      <c r="AC348" s="411"/>
      <c r="AD348" s="411"/>
      <c r="AE348" s="411"/>
      <c r="AF348" s="411"/>
      <c r="AG348" s="411"/>
      <c r="AH348" s="411"/>
    </row>
    <row r="349" ht="15.75" customHeight="1">
      <c r="A349" s="411"/>
      <c r="B349" s="411"/>
      <c r="C349" s="454"/>
      <c r="D349" s="411"/>
      <c r="E349" s="454"/>
      <c r="F349" s="454"/>
      <c r="G349" s="454"/>
      <c r="H349" s="411"/>
      <c r="I349" s="454"/>
      <c r="J349" s="411"/>
      <c r="K349" s="454"/>
      <c r="L349" s="411"/>
      <c r="M349" s="454"/>
      <c r="N349" s="411"/>
      <c r="O349" s="456"/>
      <c r="P349" s="455"/>
      <c r="Q349" s="411"/>
      <c r="R349" s="411"/>
      <c r="S349" s="411"/>
      <c r="T349" s="411"/>
      <c r="U349" s="411"/>
      <c r="V349" s="411"/>
      <c r="W349" s="411"/>
      <c r="X349" s="411"/>
      <c r="Y349" s="411"/>
      <c r="Z349" s="411"/>
      <c r="AA349" s="411"/>
      <c r="AB349" s="411"/>
      <c r="AC349" s="411"/>
      <c r="AD349" s="411"/>
      <c r="AE349" s="411"/>
      <c r="AF349" s="411"/>
      <c r="AG349" s="411"/>
      <c r="AH349" s="411"/>
    </row>
    <row r="350" ht="15.75" customHeight="1">
      <c r="A350" s="411"/>
      <c r="B350" s="411"/>
      <c r="C350" s="454"/>
      <c r="D350" s="411"/>
      <c r="E350" s="454"/>
      <c r="F350" s="454"/>
      <c r="G350" s="454"/>
      <c r="H350" s="411"/>
      <c r="I350" s="454"/>
      <c r="J350" s="411"/>
      <c r="K350" s="454"/>
      <c r="L350" s="411"/>
      <c r="M350" s="454"/>
      <c r="N350" s="411"/>
      <c r="O350" s="456"/>
      <c r="P350" s="455"/>
      <c r="Q350" s="411"/>
      <c r="R350" s="411"/>
      <c r="S350" s="411"/>
      <c r="T350" s="411"/>
      <c r="U350" s="411"/>
      <c r="V350" s="411"/>
      <c r="W350" s="411"/>
      <c r="X350" s="411"/>
      <c r="Y350" s="411"/>
      <c r="Z350" s="411"/>
      <c r="AA350" s="411"/>
      <c r="AB350" s="411"/>
      <c r="AC350" s="411"/>
      <c r="AD350" s="411"/>
      <c r="AE350" s="411"/>
      <c r="AF350" s="411"/>
      <c r="AG350" s="411"/>
      <c r="AH350" s="411"/>
    </row>
    <row r="351" ht="15.75" customHeight="1">
      <c r="A351" s="411"/>
      <c r="B351" s="411"/>
      <c r="C351" s="454"/>
      <c r="D351" s="411"/>
      <c r="E351" s="454"/>
      <c r="F351" s="454"/>
      <c r="G351" s="454"/>
      <c r="H351" s="411"/>
      <c r="I351" s="454"/>
      <c r="J351" s="411"/>
      <c r="K351" s="454"/>
      <c r="L351" s="411"/>
      <c r="M351" s="454"/>
      <c r="N351" s="411"/>
      <c r="O351" s="456"/>
      <c r="P351" s="455"/>
      <c r="Q351" s="411"/>
      <c r="R351" s="411"/>
      <c r="S351" s="411"/>
      <c r="T351" s="411"/>
      <c r="U351" s="411"/>
      <c r="V351" s="411"/>
      <c r="W351" s="411"/>
      <c r="X351" s="411"/>
      <c r="Y351" s="411"/>
      <c r="Z351" s="411"/>
      <c r="AA351" s="411"/>
      <c r="AB351" s="411"/>
      <c r="AC351" s="411"/>
      <c r="AD351" s="411"/>
      <c r="AE351" s="411"/>
      <c r="AF351" s="411"/>
      <c r="AG351" s="411"/>
      <c r="AH351" s="411"/>
    </row>
    <row r="352" ht="15.75" customHeight="1">
      <c r="A352" s="411"/>
      <c r="B352" s="411"/>
      <c r="C352" s="454"/>
      <c r="D352" s="411"/>
      <c r="E352" s="454"/>
      <c r="F352" s="454"/>
      <c r="G352" s="454"/>
      <c r="H352" s="411"/>
      <c r="I352" s="454"/>
      <c r="J352" s="411"/>
      <c r="K352" s="454"/>
      <c r="L352" s="411"/>
      <c r="M352" s="454"/>
      <c r="N352" s="411"/>
      <c r="O352" s="456"/>
      <c r="P352" s="455"/>
      <c r="Q352" s="411"/>
      <c r="R352" s="411"/>
      <c r="S352" s="411"/>
      <c r="T352" s="411"/>
      <c r="U352" s="411"/>
      <c r="V352" s="411"/>
      <c r="W352" s="411"/>
      <c r="X352" s="411"/>
      <c r="Y352" s="411"/>
      <c r="Z352" s="411"/>
      <c r="AA352" s="411"/>
      <c r="AB352" s="411"/>
      <c r="AC352" s="411"/>
      <c r="AD352" s="411"/>
      <c r="AE352" s="411"/>
      <c r="AF352" s="411"/>
      <c r="AG352" s="411"/>
      <c r="AH352" s="411"/>
    </row>
    <row r="353" ht="15.75" customHeight="1">
      <c r="A353" s="411"/>
      <c r="B353" s="411"/>
      <c r="C353" s="454"/>
      <c r="D353" s="411"/>
      <c r="E353" s="454"/>
      <c r="F353" s="454"/>
      <c r="G353" s="454"/>
      <c r="H353" s="411"/>
      <c r="I353" s="454"/>
      <c r="J353" s="411"/>
      <c r="K353" s="454"/>
      <c r="L353" s="411"/>
      <c r="M353" s="454"/>
      <c r="N353" s="411"/>
      <c r="O353" s="456"/>
      <c r="P353" s="455"/>
      <c r="Q353" s="411"/>
      <c r="R353" s="411"/>
      <c r="S353" s="411"/>
      <c r="T353" s="411"/>
      <c r="U353" s="411"/>
      <c r="V353" s="411"/>
      <c r="W353" s="411"/>
      <c r="X353" s="411"/>
      <c r="Y353" s="411"/>
      <c r="Z353" s="411"/>
      <c r="AA353" s="411"/>
      <c r="AB353" s="411"/>
      <c r="AC353" s="411"/>
      <c r="AD353" s="411"/>
      <c r="AE353" s="411"/>
      <c r="AF353" s="411"/>
      <c r="AG353" s="411"/>
      <c r="AH353" s="411"/>
    </row>
    <row r="354" ht="15.75" customHeight="1">
      <c r="A354" s="411"/>
      <c r="B354" s="411"/>
      <c r="C354" s="454"/>
      <c r="D354" s="411"/>
      <c r="E354" s="454"/>
      <c r="F354" s="454"/>
      <c r="G354" s="454"/>
      <c r="H354" s="411"/>
      <c r="I354" s="454"/>
      <c r="J354" s="411"/>
      <c r="K354" s="454"/>
      <c r="L354" s="411"/>
      <c r="M354" s="454"/>
      <c r="N354" s="411"/>
      <c r="O354" s="456"/>
      <c r="P354" s="455"/>
      <c r="Q354" s="411"/>
      <c r="R354" s="411"/>
      <c r="S354" s="411"/>
      <c r="T354" s="411"/>
      <c r="U354" s="411"/>
      <c r="V354" s="411"/>
      <c r="W354" s="411"/>
      <c r="X354" s="411"/>
      <c r="Y354" s="411"/>
      <c r="Z354" s="411"/>
      <c r="AA354" s="411"/>
      <c r="AB354" s="411"/>
      <c r="AC354" s="411"/>
      <c r="AD354" s="411"/>
      <c r="AE354" s="411"/>
      <c r="AF354" s="411"/>
      <c r="AG354" s="411"/>
      <c r="AH354" s="411"/>
    </row>
    <row r="355" ht="15.75" customHeight="1">
      <c r="A355" s="411"/>
      <c r="B355" s="411"/>
      <c r="C355" s="454"/>
      <c r="D355" s="411"/>
      <c r="E355" s="454"/>
      <c r="F355" s="454"/>
      <c r="G355" s="454"/>
      <c r="H355" s="411"/>
      <c r="I355" s="454"/>
      <c r="J355" s="411"/>
      <c r="K355" s="454"/>
      <c r="L355" s="411"/>
      <c r="M355" s="454"/>
      <c r="N355" s="411"/>
      <c r="O355" s="456"/>
      <c r="P355" s="455"/>
      <c r="Q355" s="411"/>
      <c r="R355" s="411"/>
      <c r="S355" s="411"/>
      <c r="T355" s="411"/>
      <c r="U355" s="411"/>
      <c r="V355" s="411"/>
      <c r="W355" s="411"/>
      <c r="X355" s="411"/>
      <c r="Y355" s="411"/>
      <c r="Z355" s="411"/>
      <c r="AA355" s="411"/>
      <c r="AB355" s="411"/>
      <c r="AC355" s="411"/>
      <c r="AD355" s="411"/>
      <c r="AE355" s="411"/>
      <c r="AF355" s="411"/>
      <c r="AG355" s="411"/>
      <c r="AH355" s="411"/>
    </row>
    <row r="356" ht="15.75" customHeight="1">
      <c r="A356" s="411"/>
      <c r="B356" s="411"/>
      <c r="C356" s="454"/>
      <c r="D356" s="411"/>
      <c r="E356" s="454"/>
      <c r="F356" s="454"/>
      <c r="G356" s="454"/>
      <c r="H356" s="411"/>
      <c r="I356" s="454"/>
      <c r="J356" s="411"/>
      <c r="K356" s="454"/>
      <c r="L356" s="411"/>
      <c r="M356" s="454"/>
      <c r="N356" s="411"/>
      <c r="O356" s="456"/>
      <c r="P356" s="455"/>
      <c r="Q356" s="411"/>
      <c r="R356" s="411"/>
      <c r="S356" s="411"/>
      <c r="T356" s="411"/>
      <c r="U356" s="411"/>
      <c r="V356" s="411"/>
      <c r="W356" s="411"/>
      <c r="X356" s="411"/>
      <c r="Y356" s="411"/>
      <c r="Z356" s="411"/>
      <c r="AA356" s="411"/>
      <c r="AB356" s="411"/>
      <c r="AC356" s="411"/>
      <c r="AD356" s="411"/>
      <c r="AE356" s="411"/>
      <c r="AF356" s="411"/>
      <c r="AG356" s="411"/>
      <c r="AH356" s="411"/>
    </row>
    <row r="357" ht="15.75" customHeight="1">
      <c r="A357" s="411"/>
      <c r="B357" s="411"/>
      <c r="C357" s="454"/>
      <c r="D357" s="411"/>
      <c r="E357" s="454"/>
      <c r="F357" s="454"/>
      <c r="G357" s="454"/>
      <c r="H357" s="411"/>
      <c r="I357" s="454"/>
      <c r="J357" s="411"/>
      <c r="K357" s="454"/>
      <c r="L357" s="411"/>
      <c r="M357" s="454"/>
      <c r="N357" s="411"/>
      <c r="O357" s="456"/>
      <c r="P357" s="455"/>
      <c r="Q357" s="411"/>
      <c r="R357" s="411"/>
      <c r="S357" s="411"/>
      <c r="T357" s="411"/>
      <c r="U357" s="411"/>
      <c r="V357" s="411"/>
      <c r="W357" s="411"/>
      <c r="X357" s="411"/>
      <c r="Y357" s="411"/>
      <c r="Z357" s="411"/>
      <c r="AA357" s="411"/>
      <c r="AB357" s="411"/>
      <c r="AC357" s="411"/>
      <c r="AD357" s="411"/>
      <c r="AE357" s="411"/>
      <c r="AF357" s="411"/>
      <c r="AG357" s="411"/>
      <c r="AH357" s="411"/>
    </row>
    <row r="358" ht="15.75" customHeight="1">
      <c r="A358" s="411"/>
      <c r="B358" s="411"/>
      <c r="C358" s="454"/>
      <c r="D358" s="411"/>
      <c r="E358" s="454"/>
      <c r="F358" s="454"/>
      <c r="G358" s="454"/>
      <c r="H358" s="411"/>
      <c r="I358" s="454"/>
      <c r="J358" s="411"/>
      <c r="K358" s="454"/>
      <c r="L358" s="411"/>
      <c r="M358" s="454"/>
      <c r="N358" s="411"/>
      <c r="O358" s="456"/>
      <c r="P358" s="455"/>
      <c r="Q358" s="411"/>
      <c r="R358" s="411"/>
      <c r="S358" s="411"/>
      <c r="T358" s="411"/>
      <c r="U358" s="411"/>
      <c r="V358" s="411"/>
      <c r="W358" s="411"/>
      <c r="X358" s="411"/>
      <c r="Y358" s="411"/>
      <c r="Z358" s="411"/>
      <c r="AA358" s="411"/>
      <c r="AB358" s="411"/>
      <c r="AC358" s="411"/>
      <c r="AD358" s="411"/>
      <c r="AE358" s="411"/>
      <c r="AF358" s="411"/>
      <c r="AG358" s="411"/>
      <c r="AH358" s="411"/>
    </row>
    <row r="359" ht="15.75" customHeight="1">
      <c r="A359" s="411"/>
      <c r="B359" s="411"/>
      <c r="C359" s="454"/>
      <c r="D359" s="411"/>
      <c r="E359" s="454"/>
      <c r="F359" s="454"/>
      <c r="G359" s="454"/>
      <c r="H359" s="411"/>
      <c r="I359" s="454"/>
      <c r="J359" s="411"/>
      <c r="K359" s="454"/>
      <c r="L359" s="411"/>
      <c r="M359" s="454"/>
      <c r="N359" s="411"/>
      <c r="O359" s="456"/>
      <c r="P359" s="455"/>
      <c r="Q359" s="411"/>
      <c r="R359" s="411"/>
      <c r="S359" s="411"/>
      <c r="T359" s="411"/>
      <c r="U359" s="411"/>
      <c r="V359" s="411"/>
      <c r="W359" s="411"/>
      <c r="X359" s="411"/>
      <c r="Y359" s="411"/>
      <c r="Z359" s="411"/>
      <c r="AA359" s="411"/>
      <c r="AB359" s="411"/>
      <c r="AC359" s="411"/>
      <c r="AD359" s="411"/>
      <c r="AE359" s="411"/>
      <c r="AF359" s="411"/>
      <c r="AG359" s="411"/>
      <c r="AH359" s="411"/>
    </row>
    <row r="360" ht="15.75" customHeight="1">
      <c r="A360" s="411"/>
      <c r="B360" s="411"/>
      <c r="C360" s="454"/>
      <c r="D360" s="411"/>
      <c r="E360" s="454"/>
      <c r="F360" s="454"/>
      <c r="G360" s="454"/>
      <c r="H360" s="411"/>
      <c r="I360" s="454"/>
      <c r="J360" s="411"/>
      <c r="K360" s="454"/>
      <c r="L360" s="411"/>
      <c r="M360" s="454"/>
      <c r="N360" s="411"/>
      <c r="O360" s="456"/>
      <c r="P360" s="455"/>
      <c r="Q360" s="411"/>
      <c r="R360" s="411"/>
      <c r="S360" s="411"/>
      <c r="T360" s="411"/>
      <c r="U360" s="411"/>
      <c r="V360" s="411"/>
      <c r="W360" s="411"/>
      <c r="X360" s="411"/>
      <c r="Y360" s="411"/>
      <c r="Z360" s="411"/>
      <c r="AA360" s="411"/>
      <c r="AB360" s="411"/>
      <c r="AC360" s="411"/>
      <c r="AD360" s="411"/>
      <c r="AE360" s="411"/>
      <c r="AF360" s="411"/>
      <c r="AG360" s="411"/>
      <c r="AH360" s="411"/>
    </row>
    <row r="361" ht="15.75" customHeight="1">
      <c r="A361" s="411"/>
      <c r="B361" s="411"/>
      <c r="C361" s="454"/>
      <c r="D361" s="411"/>
      <c r="E361" s="454"/>
      <c r="F361" s="454"/>
      <c r="G361" s="454"/>
      <c r="H361" s="411"/>
      <c r="I361" s="454"/>
      <c r="J361" s="411"/>
      <c r="K361" s="454"/>
      <c r="L361" s="411"/>
      <c r="M361" s="454"/>
      <c r="N361" s="411"/>
      <c r="O361" s="456"/>
      <c r="P361" s="455"/>
      <c r="Q361" s="411"/>
      <c r="R361" s="411"/>
      <c r="S361" s="411"/>
      <c r="T361" s="411"/>
      <c r="U361" s="411"/>
      <c r="V361" s="411"/>
      <c r="W361" s="411"/>
      <c r="X361" s="411"/>
      <c r="Y361" s="411"/>
      <c r="Z361" s="411"/>
      <c r="AA361" s="411"/>
      <c r="AB361" s="411"/>
      <c r="AC361" s="411"/>
      <c r="AD361" s="411"/>
      <c r="AE361" s="411"/>
      <c r="AF361" s="411"/>
      <c r="AG361" s="411"/>
      <c r="AH361" s="411"/>
    </row>
    <row r="362" ht="15.75" customHeight="1">
      <c r="A362" s="411"/>
      <c r="B362" s="411"/>
      <c r="C362" s="454"/>
      <c r="D362" s="411"/>
      <c r="E362" s="454"/>
      <c r="F362" s="454"/>
      <c r="G362" s="454"/>
      <c r="H362" s="411"/>
      <c r="I362" s="454"/>
      <c r="J362" s="411"/>
      <c r="K362" s="454"/>
      <c r="L362" s="411"/>
      <c r="M362" s="454"/>
      <c r="N362" s="411"/>
      <c r="O362" s="456"/>
      <c r="P362" s="455"/>
      <c r="Q362" s="411"/>
      <c r="R362" s="411"/>
      <c r="S362" s="411"/>
      <c r="T362" s="411"/>
      <c r="U362" s="411"/>
      <c r="V362" s="411"/>
      <c r="W362" s="411"/>
      <c r="X362" s="411"/>
      <c r="Y362" s="411"/>
      <c r="Z362" s="411"/>
      <c r="AA362" s="411"/>
      <c r="AB362" s="411"/>
      <c r="AC362" s="411"/>
      <c r="AD362" s="411"/>
      <c r="AE362" s="411"/>
      <c r="AF362" s="411"/>
      <c r="AG362" s="411"/>
      <c r="AH362" s="411"/>
    </row>
    <row r="363" ht="15.75" customHeight="1">
      <c r="A363" s="411"/>
      <c r="B363" s="411"/>
      <c r="C363" s="454"/>
      <c r="D363" s="411"/>
      <c r="E363" s="454"/>
      <c r="F363" s="454"/>
      <c r="G363" s="454"/>
      <c r="H363" s="411"/>
      <c r="I363" s="454"/>
      <c r="J363" s="411"/>
      <c r="K363" s="454"/>
      <c r="L363" s="411"/>
      <c r="M363" s="454"/>
      <c r="N363" s="411"/>
      <c r="O363" s="456"/>
      <c r="P363" s="455"/>
      <c r="Q363" s="411"/>
      <c r="R363" s="411"/>
      <c r="S363" s="411"/>
      <c r="T363" s="411"/>
      <c r="U363" s="411"/>
      <c r="V363" s="411"/>
      <c r="W363" s="411"/>
      <c r="X363" s="411"/>
      <c r="Y363" s="411"/>
      <c r="Z363" s="411"/>
      <c r="AA363" s="411"/>
      <c r="AB363" s="411"/>
      <c r="AC363" s="411"/>
      <c r="AD363" s="411"/>
      <c r="AE363" s="411"/>
      <c r="AF363" s="411"/>
      <c r="AG363" s="411"/>
      <c r="AH363" s="411"/>
    </row>
    <row r="364" ht="15.75" customHeight="1">
      <c r="A364" s="411"/>
      <c r="B364" s="411"/>
      <c r="C364" s="454"/>
      <c r="D364" s="411"/>
      <c r="E364" s="454"/>
      <c r="F364" s="454"/>
      <c r="G364" s="454"/>
      <c r="H364" s="411"/>
      <c r="I364" s="454"/>
      <c r="J364" s="411"/>
      <c r="K364" s="454"/>
      <c r="L364" s="411"/>
      <c r="M364" s="454"/>
      <c r="N364" s="411"/>
      <c r="O364" s="456"/>
      <c r="P364" s="455"/>
      <c r="Q364" s="411"/>
      <c r="R364" s="411"/>
      <c r="S364" s="411"/>
      <c r="T364" s="411"/>
      <c r="U364" s="411"/>
      <c r="V364" s="411"/>
      <c r="W364" s="411"/>
      <c r="X364" s="411"/>
      <c r="Y364" s="411"/>
      <c r="Z364" s="411"/>
      <c r="AA364" s="411"/>
      <c r="AB364" s="411"/>
      <c r="AC364" s="411"/>
      <c r="AD364" s="411"/>
      <c r="AE364" s="411"/>
      <c r="AF364" s="411"/>
      <c r="AG364" s="411"/>
      <c r="AH364" s="411"/>
    </row>
    <row r="365" ht="15.75" customHeight="1">
      <c r="A365" s="411"/>
      <c r="B365" s="411"/>
      <c r="C365" s="454"/>
      <c r="D365" s="411"/>
      <c r="E365" s="454"/>
      <c r="F365" s="454"/>
      <c r="G365" s="454"/>
      <c r="H365" s="411"/>
      <c r="I365" s="454"/>
      <c r="J365" s="411"/>
      <c r="K365" s="454"/>
      <c r="L365" s="411"/>
      <c r="M365" s="454"/>
      <c r="N365" s="411"/>
      <c r="O365" s="456"/>
      <c r="P365" s="455"/>
      <c r="Q365" s="411"/>
      <c r="R365" s="411"/>
      <c r="S365" s="411"/>
      <c r="T365" s="411"/>
      <c r="U365" s="411"/>
      <c r="V365" s="411"/>
      <c r="W365" s="411"/>
      <c r="X365" s="411"/>
      <c r="Y365" s="411"/>
      <c r="Z365" s="411"/>
      <c r="AA365" s="411"/>
      <c r="AB365" s="411"/>
      <c r="AC365" s="411"/>
      <c r="AD365" s="411"/>
      <c r="AE365" s="411"/>
      <c r="AF365" s="411"/>
      <c r="AG365" s="411"/>
      <c r="AH365" s="411"/>
    </row>
    <row r="366" ht="15.75" customHeight="1">
      <c r="A366" s="411"/>
      <c r="B366" s="411"/>
      <c r="C366" s="454"/>
      <c r="D366" s="411"/>
      <c r="E366" s="454"/>
      <c r="F366" s="454"/>
      <c r="G366" s="454"/>
      <c r="H366" s="411"/>
      <c r="I366" s="454"/>
      <c r="J366" s="411"/>
      <c r="K366" s="454"/>
      <c r="L366" s="411"/>
      <c r="M366" s="454"/>
      <c r="N366" s="411"/>
      <c r="O366" s="456"/>
      <c r="P366" s="455"/>
      <c r="Q366" s="411"/>
      <c r="R366" s="411"/>
      <c r="S366" s="411"/>
      <c r="T366" s="411"/>
      <c r="U366" s="411"/>
      <c r="V366" s="411"/>
      <c r="W366" s="411"/>
      <c r="X366" s="411"/>
      <c r="Y366" s="411"/>
      <c r="Z366" s="411"/>
      <c r="AA366" s="411"/>
      <c r="AB366" s="411"/>
      <c r="AC366" s="411"/>
      <c r="AD366" s="411"/>
      <c r="AE366" s="411"/>
      <c r="AF366" s="411"/>
      <c r="AG366" s="411"/>
      <c r="AH366" s="411"/>
    </row>
    <row r="367" ht="15.75" customHeight="1">
      <c r="A367" s="411"/>
      <c r="B367" s="411"/>
      <c r="C367" s="454"/>
      <c r="D367" s="411"/>
      <c r="E367" s="454"/>
      <c r="F367" s="454"/>
      <c r="G367" s="454"/>
      <c r="H367" s="411"/>
      <c r="I367" s="454"/>
      <c r="J367" s="411"/>
      <c r="K367" s="454"/>
      <c r="L367" s="411"/>
      <c r="M367" s="454"/>
      <c r="N367" s="411"/>
      <c r="O367" s="456"/>
      <c r="P367" s="455"/>
      <c r="Q367" s="411"/>
      <c r="R367" s="411"/>
      <c r="S367" s="411"/>
      <c r="T367" s="411"/>
      <c r="U367" s="411"/>
      <c r="V367" s="411"/>
      <c r="W367" s="411"/>
      <c r="X367" s="411"/>
      <c r="Y367" s="411"/>
      <c r="Z367" s="411"/>
      <c r="AA367" s="411"/>
      <c r="AB367" s="411"/>
      <c r="AC367" s="411"/>
      <c r="AD367" s="411"/>
      <c r="AE367" s="411"/>
      <c r="AF367" s="411"/>
      <c r="AG367" s="411"/>
      <c r="AH367" s="411"/>
    </row>
    <row r="368" ht="15.75" customHeight="1">
      <c r="A368" s="411"/>
      <c r="B368" s="411"/>
      <c r="C368" s="454"/>
      <c r="D368" s="411"/>
      <c r="E368" s="454"/>
      <c r="F368" s="454"/>
      <c r="G368" s="454"/>
      <c r="H368" s="411"/>
      <c r="I368" s="454"/>
      <c r="J368" s="411"/>
      <c r="K368" s="454"/>
      <c r="L368" s="411"/>
      <c r="M368" s="454"/>
      <c r="N368" s="411"/>
      <c r="O368" s="456"/>
      <c r="P368" s="455"/>
      <c r="Q368" s="411"/>
      <c r="R368" s="411"/>
      <c r="S368" s="411"/>
      <c r="T368" s="411"/>
      <c r="U368" s="411"/>
      <c r="V368" s="411"/>
      <c r="W368" s="411"/>
      <c r="X368" s="411"/>
      <c r="Y368" s="411"/>
      <c r="Z368" s="411"/>
      <c r="AA368" s="411"/>
      <c r="AB368" s="411"/>
      <c r="AC368" s="411"/>
      <c r="AD368" s="411"/>
      <c r="AE368" s="411"/>
      <c r="AF368" s="411"/>
      <c r="AG368" s="411"/>
      <c r="AH368" s="411"/>
    </row>
    <row r="369" ht="15.75" customHeight="1">
      <c r="A369" s="411"/>
      <c r="B369" s="411"/>
      <c r="C369" s="454"/>
      <c r="D369" s="411"/>
      <c r="E369" s="454"/>
      <c r="F369" s="454"/>
      <c r="G369" s="454"/>
      <c r="H369" s="411"/>
      <c r="I369" s="454"/>
      <c r="J369" s="411"/>
      <c r="K369" s="454"/>
      <c r="L369" s="411"/>
      <c r="M369" s="454"/>
      <c r="N369" s="411"/>
      <c r="O369" s="456"/>
      <c r="P369" s="455"/>
      <c r="Q369" s="411"/>
      <c r="R369" s="411"/>
      <c r="S369" s="411"/>
      <c r="T369" s="411"/>
      <c r="U369" s="411"/>
      <c r="V369" s="411"/>
      <c r="W369" s="411"/>
      <c r="X369" s="411"/>
      <c r="Y369" s="411"/>
      <c r="Z369" s="411"/>
      <c r="AA369" s="411"/>
      <c r="AB369" s="411"/>
      <c r="AC369" s="411"/>
      <c r="AD369" s="411"/>
      <c r="AE369" s="411"/>
      <c r="AF369" s="411"/>
      <c r="AG369" s="411"/>
      <c r="AH369" s="411"/>
    </row>
    <row r="370" ht="15.75" customHeight="1">
      <c r="A370" s="411"/>
      <c r="B370" s="411"/>
      <c r="C370" s="454"/>
      <c r="D370" s="411"/>
      <c r="E370" s="454"/>
      <c r="F370" s="454"/>
      <c r="G370" s="454"/>
      <c r="H370" s="411"/>
      <c r="I370" s="454"/>
      <c r="J370" s="411"/>
      <c r="K370" s="454"/>
      <c r="L370" s="411"/>
      <c r="M370" s="454"/>
      <c r="N370" s="411"/>
      <c r="O370" s="456"/>
      <c r="P370" s="455"/>
      <c r="Q370" s="411"/>
      <c r="R370" s="411"/>
      <c r="S370" s="411"/>
      <c r="T370" s="411"/>
      <c r="U370" s="411"/>
      <c r="V370" s="411"/>
      <c r="W370" s="411"/>
      <c r="X370" s="411"/>
      <c r="Y370" s="411"/>
      <c r="Z370" s="411"/>
      <c r="AA370" s="411"/>
      <c r="AB370" s="411"/>
      <c r="AC370" s="411"/>
      <c r="AD370" s="411"/>
      <c r="AE370" s="411"/>
      <c r="AF370" s="411"/>
      <c r="AG370" s="411"/>
      <c r="AH370" s="411"/>
    </row>
    <row r="371" ht="15.75" customHeight="1">
      <c r="A371" s="411"/>
      <c r="B371" s="411"/>
      <c r="C371" s="454"/>
      <c r="D371" s="411"/>
      <c r="E371" s="454"/>
      <c r="F371" s="454"/>
      <c r="G371" s="454"/>
      <c r="H371" s="411"/>
      <c r="I371" s="454"/>
      <c r="J371" s="411"/>
      <c r="K371" s="454"/>
      <c r="L371" s="411"/>
      <c r="M371" s="454"/>
      <c r="N371" s="411"/>
      <c r="O371" s="456"/>
      <c r="P371" s="455"/>
      <c r="Q371" s="411"/>
      <c r="R371" s="411"/>
      <c r="S371" s="411"/>
      <c r="T371" s="411"/>
      <c r="U371" s="411"/>
      <c r="V371" s="411"/>
      <c r="W371" s="411"/>
      <c r="X371" s="411"/>
      <c r="Y371" s="411"/>
      <c r="Z371" s="411"/>
      <c r="AA371" s="411"/>
      <c r="AB371" s="411"/>
      <c r="AC371" s="411"/>
      <c r="AD371" s="411"/>
      <c r="AE371" s="411"/>
      <c r="AF371" s="411"/>
      <c r="AG371" s="411"/>
      <c r="AH371" s="411"/>
    </row>
    <row r="372" ht="15.75" customHeight="1">
      <c r="A372" s="411"/>
      <c r="B372" s="411"/>
      <c r="C372" s="454"/>
      <c r="D372" s="411"/>
      <c r="E372" s="454"/>
      <c r="F372" s="454"/>
      <c r="G372" s="454"/>
      <c r="H372" s="411"/>
      <c r="I372" s="454"/>
      <c r="J372" s="411"/>
      <c r="K372" s="454"/>
      <c r="L372" s="411"/>
      <c r="M372" s="454"/>
      <c r="N372" s="411"/>
      <c r="O372" s="456"/>
      <c r="P372" s="455"/>
      <c r="Q372" s="411"/>
      <c r="R372" s="411"/>
      <c r="S372" s="411"/>
      <c r="T372" s="411"/>
      <c r="U372" s="411"/>
      <c r="V372" s="411"/>
      <c r="W372" s="411"/>
      <c r="X372" s="411"/>
      <c r="Y372" s="411"/>
      <c r="Z372" s="411"/>
      <c r="AA372" s="411"/>
      <c r="AB372" s="411"/>
      <c r="AC372" s="411"/>
      <c r="AD372" s="411"/>
      <c r="AE372" s="411"/>
      <c r="AF372" s="411"/>
      <c r="AG372" s="411"/>
      <c r="AH372" s="411"/>
    </row>
    <row r="373" ht="15.75" customHeight="1">
      <c r="A373" s="411"/>
      <c r="B373" s="411"/>
      <c r="C373" s="454"/>
      <c r="D373" s="411"/>
      <c r="E373" s="454"/>
      <c r="F373" s="454"/>
      <c r="G373" s="454"/>
      <c r="H373" s="411"/>
      <c r="I373" s="454"/>
      <c r="J373" s="411"/>
      <c r="K373" s="454"/>
      <c r="L373" s="411"/>
      <c r="M373" s="454"/>
      <c r="N373" s="411"/>
      <c r="O373" s="456"/>
      <c r="P373" s="455"/>
      <c r="Q373" s="411"/>
      <c r="R373" s="411"/>
      <c r="S373" s="411"/>
      <c r="T373" s="411"/>
      <c r="U373" s="411"/>
      <c r="V373" s="411"/>
      <c r="W373" s="411"/>
      <c r="X373" s="411"/>
      <c r="Y373" s="411"/>
      <c r="Z373" s="411"/>
      <c r="AA373" s="411"/>
      <c r="AB373" s="411"/>
      <c r="AC373" s="411"/>
      <c r="AD373" s="411"/>
      <c r="AE373" s="411"/>
      <c r="AF373" s="411"/>
      <c r="AG373" s="411"/>
      <c r="AH373" s="411"/>
    </row>
    <row r="374" ht="15.75" customHeight="1">
      <c r="A374" s="411"/>
      <c r="B374" s="411"/>
      <c r="C374" s="454"/>
      <c r="D374" s="411"/>
      <c r="E374" s="454"/>
      <c r="F374" s="454"/>
      <c r="G374" s="454"/>
      <c r="H374" s="411"/>
      <c r="I374" s="454"/>
      <c r="J374" s="411"/>
      <c r="K374" s="454"/>
      <c r="L374" s="411"/>
      <c r="M374" s="454"/>
      <c r="N374" s="411"/>
      <c r="O374" s="456"/>
      <c r="P374" s="455"/>
      <c r="Q374" s="411"/>
      <c r="R374" s="411"/>
      <c r="S374" s="411"/>
      <c r="T374" s="411"/>
      <c r="U374" s="411"/>
      <c r="V374" s="411"/>
      <c r="W374" s="411"/>
      <c r="X374" s="411"/>
      <c r="Y374" s="411"/>
      <c r="Z374" s="411"/>
      <c r="AA374" s="411"/>
      <c r="AB374" s="411"/>
      <c r="AC374" s="411"/>
      <c r="AD374" s="411"/>
      <c r="AE374" s="411"/>
      <c r="AF374" s="411"/>
      <c r="AG374" s="411"/>
      <c r="AH374" s="411"/>
    </row>
    <row r="375" ht="15.75" customHeight="1">
      <c r="A375" s="411"/>
      <c r="B375" s="411"/>
      <c r="C375" s="454"/>
      <c r="D375" s="411"/>
      <c r="E375" s="454"/>
      <c r="F375" s="454"/>
      <c r="G375" s="454"/>
      <c r="H375" s="411"/>
      <c r="I375" s="454"/>
      <c r="J375" s="411"/>
      <c r="K375" s="454"/>
      <c r="L375" s="411"/>
      <c r="M375" s="454"/>
      <c r="N375" s="411"/>
      <c r="O375" s="456"/>
      <c r="P375" s="455"/>
      <c r="Q375" s="411"/>
      <c r="R375" s="411"/>
      <c r="S375" s="411"/>
      <c r="T375" s="411"/>
      <c r="U375" s="411"/>
      <c r="V375" s="411"/>
      <c r="W375" s="411"/>
      <c r="X375" s="411"/>
      <c r="Y375" s="411"/>
      <c r="Z375" s="411"/>
      <c r="AA375" s="411"/>
      <c r="AB375" s="411"/>
      <c r="AC375" s="411"/>
      <c r="AD375" s="411"/>
      <c r="AE375" s="411"/>
      <c r="AF375" s="411"/>
      <c r="AG375" s="411"/>
      <c r="AH375" s="411"/>
    </row>
    <row r="376" ht="15.75" customHeight="1">
      <c r="A376" s="411"/>
      <c r="B376" s="411"/>
      <c r="C376" s="454"/>
      <c r="D376" s="411"/>
      <c r="E376" s="454"/>
      <c r="F376" s="454"/>
      <c r="G376" s="454"/>
      <c r="H376" s="411"/>
      <c r="I376" s="454"/>
      <c r="J376" s="411"/>
      <c r="K376" s="454"/>
      <c r="L376" s="411"/>
      <c r="M376" s="454"/>
      <c r="N376" s="411"/>
      <c r="O376" s="456"/>
      <c r="P376" s="455"/>
      <c r="Q376" s="411"/>
      <c r="R376" s="411"/>
      <c r="S376" s="411"/>
      <c r="T376" s="411"/>
      <c r="U376" s="411"/>
      <c r="V376" s="411"/>
      <c r="W376" s="411"/>
      <c r="X376" s="411"/>
      <c r="Y376" s="411"/>
      <c r="Z376" s="411"/>
      <c r="AA376" s="411"/>
      <c r="AB376" s="411"/>
      <c r="AC376" s="411"/>
      <c r="AD376" s="411"/>
      <c r="AE376" s="411"/>
      <c r="AF376" s="411"/>
      <c r="AG376" s="411"/>
      <c r="AH376" s="411"/>
    </row>
    <row r="377" ht="15.75" customHeight="1">
      <c r="A377" s="411"/>
      <c r="B377" s="411"/>
      <c r="C377" s="454"/>
      <c r="D377" s="411"/>
      <c r="E377" s="454"/>
      <c r="F377" s="454"/>
      <c r="G377" s="454"/>
      <c r="H377" s="411"/>
      <c r="I377" s="454"/>
      <c r="J377" s="411"/>
      <c r="K377" s="454"/>
      <c r="L377" s="411"/>
      <c r="M377" s="454"/>
      <c r="N377" s="411"/>
      <c r="O377" s="456"/>
      <c r="P377" s="455"/>
      <c r="Q377" s="411"/>
      <c r="R377" s="411"/>
      <c r="S377" s="411"/>
      <c r="T377" s="411"/>
      <c r="U377" s="411"/>
      <c r="V377" s="411"/>
      <c r="W377" s="411"/>
      <c r="X377" s="411"/>
      <c r="Y377" s="411"/>
      <c r="Z377" s="411"/>
      <c r="AA377" s="411"/>
      <c r="AB377" s="411"/>
      <c r="AC377" s="411"/>
      <c r="AD377" s="411"/>
      <c r="AE377" s="411"/>
      <c r="AF377" s="411"/>
      <c r="AG377" s="411"/>
      <c r="AH377" s="411"/>
    </row>
    <row r="378" ht="15.75" customHeight="1">
      <c r="A378" s="411"/>
      <c r="B378" s="411"/>
      <c r="C378" s="454"/>
      <c r="D378" s="411"/>
      <c r="E378" s="454"/>
      <c r="F378" s="454"/>
      <c r="G378" s="454"/>
      <c r="H378" s="411"/>
      <c r="I378" s="454"/>
      <c r="J378" s="411"/>
      <c r="K378" s="454"/>
      <c r="L378" s="411"/>
      <c r="M378" s="454"/>
      <c r="N378" s="411"/>
      <c r="O378" s="456"/>
      <c r="P378" s="455"/>
      <c r="Q378" s="411"/>
      <c r="R378" s="411"/>
      <c r="S378" s="411"/>
      <c r="T378" s="411"/>
      <c r="U378" s="411"/>
      <c r="V378" s="411"/>
      <c r="W378" s="411"/>
      <c r="X378" s="411"/>
      <c r="Y378" s="411"/>
      <c r="Z378" s="411"/>
      <c r="AA378" s="411"/>
      <c r="AB378" s="411"/>
      <c r="AC378" s="411"/>
      <c r="AD378" s="411"/>
      <c r="AE378" s="411"/>
      <c r="AF378" s="411"/>
      <c r="AG378" s="411"/>
      <c r="AH378" s="411"/>
    </row>
    <row r="379" ht="15.75" customHeight="1">
      <c r="A379" s="411"/>
      <c r="B379" s="411"/>
      <c r="C379" s="454"/>
      <c r="D379" s="411"/>
      <c r="E379" s="454"/>
      <c r="F379" s="454"/>
      <c r="G379" s="454"/>
      <c r="H379" s="411"/>
      <c r="I379" s="454"/>
      <c r="J379" s="411"/>
      <c r="K379" s="454"/>
      <c r="L379" s="411"/>
      <c r="M379" s="454"/>
      <c r="N379" s="411"/>
      <c r="O379" s="456"/>
      <c r="P379" s="455"/>
      <c r="Q379" s="411"/>
      <c r="R379" s="411"/>
      <c r="S379" s="411"/>
      <c r="T379" s="411"/>
      <c r="U379" s="411"/>
      <c r="V379" s="411"/>
      <c r="W379" s="411"/>
      <c r="X379" s="411"/>
      <c r="Y379" s="411"/>
      <c r="Z379" s="411"/>
      <c r="AA379" s="411"/>
      <c r="AB379" s="411"/>
      <c r="AC379" s="411"/>
      <c r="AD379" s="411"/>
      <c r="AE379" s="411"/>
      <c r="AF379" s="411"/>
      <c r="AG379" s="411"/>
      <c r="AH379" s="411"/>
    </row>
    <row r="380" ht="15.75" customHeight="1">
      <c r="A380" s="411"/>
      <c r="B380" s="411"/>
      <c r="C380" s="454"/>
      <c r="D380" s="411"/>
      <c r="E380" s="454"/>
      <c r="F380" s="454"/>
      <c r="G380" s="454"/>
      <c r="H380" s="411"/>
      <c r="I380" s="454"/>
      <c r="J380" s="411"/>
      <c r="K380" s="454"/>
      <c r="L380" s="411"/>
      <c r="M380" s="454"/>
      <c r="N380" s="411"/>
      <c r="O380" s="456"/>
      <c r="P380" s="455"/>
      <c r="Q380" s="411"/>
      <c r="R380" s="411"/>
      <c r="S380" s="411"/>
      <c r="T380" s="411"/>
      <c r="U380" s="411"/>
      <c r="V380" s="411"/>
      <c r="W380" s="411"/>
      <c r="X380" s="411"/>
      <c r="Y380" s="411"/>
      <c r="Z380" s="411"/>
      <c r="AA380" s="411"/>
      <c r="AB380" s="411"/>
      <c r="AC380" s="411"/>
      <c r="AD380" s="411"/>
      <c r="AE380" s="411"/>
      <c r="AF380" s="411"/>
      <c r="AG380" s="411"/>
      <c r="AH380" s="411"/>
    </row>
    <row r="381" ht="15.75" customHeight="1">
      <c r="A381" s="411"/>
      <c r="B381" s="411"/>
      <c r="C381" s="454"/>
      <c r="D381" s="411"/>
      <c r="E381" s="454"/>
      <c r="F381" s="454"/>
      <c r="G381" s="454"/>
      <c r="H381" s="411"/>
      <c r="I381" s="454"/>
      <c r="J381" s="411"/>
      <c r="K381" s="454"/>
      <c r="L381" s="411"/>
      <c r="M381" s="454"/>
      <c r="N381" s="411"/>
      <c r="O381" s="456"/>
      <c r="P381" s="455"/>
      <c r="Q381" s="411"/>
      <c r="R381" s="411"/>
      <c r="S381" s="411"/>
      <c r="T381" s="411"/>
      <c r="U381" s="411"/>
      <c r="V381" s="411"/>
      <c r="W381" s="411"/>
      <c r="X381" s="411"/>
      <c r="Y381" s="411"/>
      <c r="Z381" s="411"/>
      <c r="AA381" s="411"/>
      <c r="AB381" s="411"/>
      <c r="AC381" s="411"/>
      <c r="AD381" s="411"/>
      <c r="AE381" s="411"/>
      <c r="AF381" s="411"/>
      <c r="AG381" s="411"/>
      <c r="AH381" s="411"/>
    </row>
    <row r="382" ht="15.75" customHeight="1">
      <c r="A382" s="411"/>
      <c r="B382" s="411"/>
      <c r="C382" s="454"/>
      <c r="D382" s="411"/>
      <c r="E382" s="454"/>
      <c r="F382" s="454"/>
      <c r="G382" s="454"/>
      <c r="H382" s="411"/>
      <c r="I382" s="454"/>
      <c r="J382" s="411"/>
      <c r="K382" s="454"/>
      <c r="L382" s="411"/>
      <c r="M382" s="454"/>
      <c r="N382" s="411"/>
      <c r="O382" s="456"/>
      <c r="P382" s="455"/>
      <c r="Q382" s="411"/>
      <c r="R382" s="411"/>
      <c r="S382" s="411"/>
      <c r="T382" s="411"/>
      <c r="U382" s="411"/>
      <c r="V382" s="411"/>
      <c r="W382" s="411"/>
      <c r="X382" s="411"/>
      <c r="Y382" s="411"/>
      <c r="Z382" s="411"/>
      <c r="AA382" s="411"/>
      <c r="AB382" s="411"/>
      <c r="AC382" s="411"/>
      <c r="AD382" s="411"/>
      <c r="AE382" s="411"/>
      <c r="AF382" s="411"/>
      <c r="AG382" s="411"/>
      <c r="AH382" s="411"/>
    </row>
    <row r="383" ht="15.75" customHeight="1">
      <c r="A383" s="411"/>
      <c r="B383" s="411"/>
      <c r="C383" s="454"/>
      <c r="D383" s="411"/>
      <c r="E383" s="454"/>
      <c r="F383" s="454"/>
      <c r="G383" s="454"/>
      <c r="H383" s="411"/>
      <c r="I383" s="454"/>
      <c r="J383" s="411"/>
      <c r="K383" s="454"/>
      <c r="L383" s="411"/>
      <c r="M383" s="454"/>
      <c r="N383" s="411"/>
      <c r="O383" s="456"/>
      <c r="P383" s="455"/>
      <c r="Q383" s="411"/>
      <c r="R383" s="411"/>
      <c r="S383" s="411"/>
      <c r="T383" s="411"/>
      <c r="U383" s="411"/>
      <c r="V383" s="411"/>
      <c r="W383" s="411"/>
      <c r="X383" s="411"/>
      <c r="Y383" s="411"/>
      <c r="Z383" s="411"/>
      <c r="AA383" s="411"/>
      <c r="AB383" s="411"/>
      <c r="AC383" s="411"/>
      <c r="AD383" s="411"/>
      <c r="AE383" s="411"/>
      <c r="AF383" s="411"/>
      <c r="AG383" s="411"/>
      <c r="AH383" s="411"/>
    </row>
    <row r="384" ht="15.75" customHeight="1">
      <c r="A384" s="411"/>
      <c r="B384" s="411"/>
      <c r="C384" s="454"/>
      <c r="D384" s="411"/>
      <c r="E384" s="454"/>
      <c r="F384" s="454"/>
      <c r="G384" s="454"/>
      <c r="H384" s="411"/>
      <c r="I384" s="454"/>
      <c r="J384" s="411"/>
      <c r="K384" s="454"/>
      <c r="L384" s="411"/>
      <c r="M384" s="454"/>
      <c r="N384" s="411"/>
      <c r="O384" s="456"/>
      <c r="P384" s="455"/>
      <c r="Q384" s="411"/>
      <c r="R384" s="411"/>
      <c r="S384" s="411"/>
      <c r="T384" s="411"/>
      <c r="U384" s="411"/>
      <c r="V384" s="411"/>
      <c r="W384" s="411"/>
      <c r="X384" s="411"/>
      <c r="Y384" s="411"/>
      <c r="Z384" s="411"/>
      <c r="AA384" s="411"/>
      <c r="AB384" s="411"/>
      <c r="AC384" s="411"/>
      <c r="AD384" s="411"/>
      <c r="AE384" s="411"/>
      <c r="AF384" s="411"/>
      <c r="AG384" s="411"/>
      <c r="AH384" s="411"/>
    </row>
    <row r="385" ht="15.75" customHeight="1">
      <c r="A385" s="411"/>
      <c r="B385" s="411"/>
      <c r="C385" s="454"/>
      <c r="D385" s="411"/>
      <c r="E385" s="454"/>
      <c r="F385" s="454"/>
      <c r="G385" s="454"/>
      <c r="H385" s="411"/>
      <c r="I385" s="454"/>
      <c r="J385" s="411"/>
      <c r="K385" s="454"/>
      <c r="L385" s="411"/>
      <c r="M385" s="454"/>
      <c r="N385" s="411"/>
      <c r="O385" s="456"/>
      <c r="P385" s="455"/>
      <c r="Q385" s="411"/>
      <c r="R385" s="411"/>
      <c r="S385" s="411"/>
      <c r="T385" s="411"/>
      <c r="U385" s="411"/>
      <c r="V385" s="411"/>
      <c r="W385" s="411"/>
      <c r="X385" s="411"/>
      <c r="Y385" s="411"/>
      <c r="Z385" s="411"/>
      <c r="AA385" s="411"/>
      <c r="AB385" s="411"/>
      <c r="AC385" s="411"/>
      <c r="AD385" s="411"/>
      <c r="AE385" s="411"/>
      <c r="AF385" s="411"/>
      <c r="AG385" s="411"/>
      <c r="AH385" s="411"/>
    </row>
    <row r="386" ht="15.75" customHeight="1">
      <c r="A386" s="411"/>
      <c r="B386" s="411"/>
      <c r="C386" s="454"/>
      <c r="D386" s="411"/>
      <c r="E386" s="454"/>
      <c r="F386" s="454"/>
      <c r="G386" s="454"/>
      <c r="H386" s="411"/>
      <c r="I386" s="454"/>
      <c r="J386" s="411"/>
      <c r="K386" s="454"/>
      <c r="L386" s="411"/>
      <c r="M386" s="454"/>
      <c r="N386" s="411"/>
      <c r="O386" s="456"/>
      <c r="P386" s="455"/>
      <c r="Q386" s="411"/>
      <c r="R386" s="411"/>
      <c r="S386" s="411"/>
      <c r="T386" s="411"/>
      <c r="U386" s="411"/>
      <c r="V386" s="411"/>
      <c r="W386" s="411"/>
      <c r="X386" s="411"/>
      <c r="Y386" s="411"/>
      <c r="Z386" s="411"/>
      <c r="AA386" s="411"/>
      <c r="AB386" s="411"/>
      <c r="AC386" s="411"/>
      <c r="AD386" s="411"/>
      <c r="AE386" s="411"/>
      <c r="AF386" s="411"/>
      <c r="AG386" s="411"/>
      <c r="AH386" s="411"/>
    </row>
    <row r="387" ht="15.75" customHeight="1">
      <c r="A387" s="411"/>
      <c r="B387" s="411"/>
      <c r="C387" s="454"/>
      <c r="D387" s="411"/>
      <c r="E387" s="454"/>
      <c r="F387" s="454"/>
      <c r="G387" s="454"/>
      <c r="H387" s="411"/>
      <c r="I387" s="454"/>
      <c r="J387" s="411"/>
      <c r="K387" s="454"/>
      <c r="L387" s="411"/>
      <c r="M387" s="454"/>
      <c r="N387" s="411"/>
      <c r="O387" s="456"/>
      <c r="P387" s="455"/>
      <c r="Q387" s="411"/>
      <c r="R387" s="411"/>
      <c r="S387" s="411"/>
      <c r="T387" s="411"/>
      <c r="U387" s="411"/>
      <c r="V387" s="411"/>
      <c r="W387" s="411"/>
      <c r="X387" s="411"/>
      <c r="Y387" s="411"/>
      <c r="Z387" s="411"/>
      <c r="AA387" s="411"/>
      <c r="AB387" s="411"/>
      <c r="AC387" s="411"/>
      <c r="AD387" s="411"/>
      <c r="AE387" s="411"/>
      <c r="AF387" s="411"/>
      <c r="AG387" s="411"/>
      <c r="AH387" s="411"/>
    </row>
    <row r="388" ht="15.75" customHeight="1">
      <c r="A388" s="411"/>
      <c r="B388" s="411"/>
      <c r="C388" s="454"/>
      <c r="D388" s="411"/>
      <c r="E388" s="454"/>
      <c r="F388" s="454"/>
      <c r="G388" s="454"/>
      <c r="H388" s="411"/>
      <c r="I388" s="454"/>
      <c r="J388" s="411"/>
      <c r="K388" s="454"/>
      <c r="L388" s="411"/>
      <c r="M388" s="454"/>
      <c r="N388" s="411"/>
      <c r="O388" s="456"/>
      <c r="P388" s="455"/>
      <c r="Q388" s="411"/>
      <c r="R388" s="411"/>
      <c r="S388" s="411"/>
      <c r="T388" s="411"/>
      <c r="U388" s="411"/>
      <c r="V388" s="411"/>
      <c r="W388" s="411"/>
      <c r="X388" s="411"/>
      <c r="Y388" s="411"/>
      <c r="Z388" s="411"/>
      <c r="AA388" s="411"/>
      <c r="AB388" s="411"/>
      <c r="AC388" s="411"/>
      <c r="AD388" s="411"/>
      <c r="AE388" s="411"/>
      <c r="AF388" s="411"/>
      <c r="AG388" s="411"/>
      <c r="AH388" s="411"/>
    </row>
    <row r="389" ht="15.75" customHeight="1">
      <c r="A389" s="411"/>
      <c r="B389" s="411"/>
      <c r="C389" s="454"/>
      <c r="D389" s="411"/>
      <c r="E389" s="454"/>
      <c r="F389" s="454"/>
      <c r="G389" s="454"/>
      <c r="H389" s="411"/>
      <c r="I389" s="454"/>
      <c r="J389" s="411"/>
      <c r="K389" s="454"/>
      <c r="L389" s="411"/>
      <c r="M389" s="454"/>
      <c r="N389" s="411"/>
      <c r="O389" s="456"/>
      <c r="P389" s="455"/>
      <c r="Q389" s="411"/>
      <c r="R389" s="411"/>
      <c r="S389" s="411"/>
      <c r="T389" s="411"/>
      <c r="U389" s="411"/>
      <c r="V389" s="411"/>
      <c r="W389" s="411"/>
      <c r="X389" s="411"/>
      <c r="Y389" s="411"/>
      <c r="Z389" s="411"/>
      <c r="AA389" s="411"/>
      <c r="AB389" s="411"/>
      <c r="AC389" s="411"/>
      <c r="AD389" s="411"/>
      <c r="AE389" s="411"/>
      <c r="AF389" s="411"/>
      <c r="AG389" s="411"/>
      <c r="AH389" s="411"/>
    </row>
    <row r="390" ht="15.75" customHeight="1">
      <c r="A390" s="411"/>
      <c r="B390" s="411"/>
      <c r="C390" s="454"/>
      <c r="D390" s="411"/>
      <c r="E390" s="454"/>
      <c r="F390" s="454"/>
      <c r="G390" s="454"/>
      <c r="H390" s="411"/>
      <c r="I390" s="454"/>
      <c r="J390" s="411"/>
      <c r="K390" s="454"/>
      <c r="L390" s="411"/>
      <c r="M390" s="454"/>
      <c r="N390" s="411"/>
      <c r="O390" s="456"/>
      <c r="P390" s="455"/>
      <c r="Q390" s="411"/>
      <c r="R390" s="411"/>
      <c r="S390" s="411"/>
      <c r="T390" s="411"/>
      <c r="U390" s="411"/>
      <c r="V390" s="411"/>
      <c r="W390" s="411"/>
      <c r="X390" s="411"/>
      <c r="Y390" s="411"/>
      <c r="Z390" s="411"/>
      <c r="AA390" s="411"/>
      <c r="AB390" s="411"/>
      <c r="AC390" s="411"/>
      <c r="AD390" s="411"/>
      <c r="AE390" s="411"/>
      <c r="AF390" s="411"/>
      <c r="AG390" s="411"/>
      <c r="AH390" s="411"/>
    </row>
    <row r="391" ht="15.75" customHeight="1">
      <c r="A391" s="411"/>
      <c r="B391" s="411"/>
      <c r="C391" s="454"/>
      <c r="D391" s="411"/>
      <c r="E391" s="454"/>
      <c r="F391" s="454"/>
      <c r="G391" s="454"/>
      <c r="H391" s="411"/>
      <c r="I391" s="454"/>
      <c r="J391" s="411"/>
      <c r="K391" s="454"/>
      <c r="L391" s="411"/>
      <c r="M391" s="454"/>
      <c r="N391" s="411"/>
      <c r="O391" s="456"/>
      <c r="P391" s="455"/>
      <c r="Q391" s="411"/>
      <c r="R391" s="411"/>
      <c r="S391" s="411"/>
      <c r="T391" s="411"/>
      <c r="U391" s="411"/>
      <c r="V391" s="411"/>
      <c r="W391" s="411"/>
      <c r="X391" s="411"/>
      <c r="Y391" s="411"/>
      <c r="Z391" s="411"/>
      <c r="AA391" s="411"/>
      <c r="AB391" s="411"/>
      <c r="AC391" s="411"/>
      <c r="AD391" s="411"/>
      <c r="AE391" s="411"/>
      <c r="AF391" s="411"/>
      <c r="AG391" s="411"/>
      <c r="AH391" s="411"/>
    </row>
    <row r="392" ht="15.75" customHeight="1">
      <c r="A392" s="411"/>
      <c r="B392" s="411"/>
      <c r="C392" s="454"/>
      <c r="D392" s="411"/>
      <c r="E392" s="454"/>
      <c r="F392" s="454"/>
      <c r="G392" s="454"/>
      <c r="H392" s="411"/>
      <c r="I392" s="454"/>
      <c r="J392" s="411"/>
      <c r="K392" s="454"/>
      <c r="L392" s="411"/>
      <c r="M392" s="454"/>
      <c r="N392" s="411"/>
      <c r="O392" s="456"/>
      <c r="P392" s="455"/>
      <c r="Q392" s="411"/>
      <c r="R392" s="411"/>
      <c r="S392" s="411"/>
      <c r="T392" s="411"/>
      <c r="U392" s="411"/>
      <c r="V392" s="411"/>
      <c r="W392" s="411"/>
      <c r="X392" s="411"/>
      <c r="Y392" s="411"/>
      <c r="Z392" s="411"/>
      <c r="AA392" s="411"/>
      <c r="AB392" s="411"/>
      <c r="AC392" s="411"/>
      <c r="AD392" s="411"/>
      <c r="AE392" s="411"/>
      <c r="AF392" s="411"/>
      <c r="AG392" s="411"/>
      <c r="AH392" s="411"/>
    </row>
    <row r="393" ht="15.75" customHeight="1">
      <c r="A393" s="411"/>
      <c r="B393" s="411"/>
      <c r="C393" s="454"/>
      <c r="D393" s="411"/>
      <c r="E393" s="454"/>
      <c r="F393" s="454"/>
      <c r="G393" s="454"/>
      <c r="H393" s="411"/>
      <c r="I393" s="454"/>
      <c r="J393" s="411"/>
      <c r="K393" s="454"/>
      <c r="L393" s="411"/>
      <c r="M393" s="454"/>
      <c r="N393" s="411"/>
      <c r="O393" s="456"/>
      <c r="P393" s="455"/>
      <c r="Q393" s="411"/>
      <c r="R393" s="411"/>
      <c r="S393" s="411"/>
      <c r="T393" s="411"/>
      <c r="U393" s="411"/>
      <c r="V393" s="411"/>
      <c r="W393" s="411"/>
      <c r="X393" s="411"/>
      <c r="Y393" s="411"/>
      <c r="Z393" s="411"/>
      <c r="AA393" s="411"/>
      <c r="AB393" s="411"/>
      <c r="AC393" s="411"/>
      <c r="AD393" s="411"/>
      <c r="AE393" s="411"/>
      <c r="AF393" s="411"/>
      <c r="AG393" s="411"/>
      <c r="AH393" s="411"/>
    </row>
    <row r="394" ht="15.75" customHeight="1">
      <c r="A394" s="411"/>
      <c r="B394" s="411"/>
      <c r="C394" s="454"/>
      <c r="D394" s="411"/>
      <c r="E394" s="454"/>
      <c r="F394" s="454"/>
      <c r="G394" s="454"/>
      <c r="H394" s="411"/>
      <c r="I394" s="454"/>
      <c r="J394" s="411"/>
      <c r="K394" s="454"/>
      <c r="L394" s="411"/>
      <c r="M394" s="454"/>
      <c r="N394" s="411"/>
      <c r="O394" s="456"/>
      <c r="P394" s="455"/>
      <c r="Q394" s="411"/>
      <c r="R394" s="411"/>
      <c r="S394" s="411"/>
      <c r="T394" s="411"/>
      <c r="U394" s="411"/>
      <c r="V394" s="411"/>
      <c r="W394" s="411"/>
      <c r="X394" s="411"/>
      <c r="Y394" s="411"/>
      <c r="Z394" s="411"/>
      <c r="AA394" s="411"/>
      <c r="AB394" s="411"/>
      <c r="AC394" s="411"/>
      <c r="AD394" s="411"/>
      <c r="AE394" s="411"/>
      <c r="AF394" s="411"/>
      <c r="AG394" s="411"/>
      <c r="AH394" s="411"/>
    </row>
    <row r="395" ht="15.75" customHeight="1">
      <c r="A395" s="411"/>
      <c r="B395" s="411"/>
      <c r="C395" s="454"/>
      <c r="D395" s="411"/>
      <c r="E395" s="454"/>
      <c r="F395" s="454"/>
      <c r="G395" s="454"/>
      <c r="H395" s="411"/>
      <c r="I395" s="454"/>
      <c r="J395" s="411"/>
      <c r="K395" s="454"/>
      <c r="L395" s="411"/>
      <c r="M395" s="454"/>
      <c r="N395" s="411"/>
      <c r="O395" s="456"/>
      <c r="P395" s="455"/>
      <c r="Q395" s="411"/>
      <c r="R395" s="411"/>
      <c r="S395" s="411"/>
      <c r="T395" s="411"/>
      <c r="U395" s="411"/>
      <c r="V395" s="411"/>
      <c r="W395" s="411"/>
      <c r="X395" s="411"/>
      <c r="Y395" s="411"/>
      <c r="Z395" s="411"/>
      <c r="AA395" s="411"/>
      <c r="AB395" s="411"/>
      <c r="AC395" s="411"/>
      <c r="AD395" s="411"/>
      <c r="AE395" s="411"/>
      <c r="AF395" s="411"/>
      <c r="AG395" s="411"/>
      <c r="AH395" s="411"/>
    </row>
    <row r="396" ht="15.75" customHeight="1">
      <c r="A396" s="411"/>
      <c r="B396" s="411"/>
      <c r="C396" s="454"/>
      <c r="D396" s="411"/>
      <c r="E396" s="454"/>
      <c r="F396" s="454"/>
      <c r="G396" s="454"/>
      <c r="H396" s="411"/>
      <c r="I396" s="454"/>
      <c r="J396" s="411"/>
      <c r="K396" s="454"/>
      <c r="L396" s="411"/>
      <c r="M396" s="454"/>
      <c r="N396" s="411"/>
      <c r="O396" s="456"/>
      <c r="P396" s="455"/>
      <c r="Q396" s="411"/>
      <c r="R396" s="411"/>
      <c r="S396" s="411"/>
      <c r="T396" s="411"/>
      <c r="U396" s="411"/>
      <c r="V396" s="411"/>
      <c r="W396" s="411"/>
      <c r="X396" s="411"/>
      <c r="Y396" s="411"/>
      <c r="Z396" s="411"/>
      <c r="AA396" s="411"/>
      <c r="AB396" s="411"/>
      <c r="AC396" s="411"/>
      <c r="AD396" s="411"/>
      <c r="AE396" s="411"/>
      <c r="AF396" s="411"/>
      <c r="AG396" s="411"/>
      <c r="AH396" s="411"/>
    </row>
    <row r="397" ht="15.75" customHeight="1">
      <c r="A397" s="411"/>
      <c r="B397" s="411"/>
      <c r="C397" s="454"/>
      <c r="D397" s="411"/>
      <c r="E397" s="454"/>
      <c r="F397" s="454"/>
      <c r="G397" s="454"/>
      <c r="H397" s="411"/>
      <c r="I397" s="454"/>
      <c r="J397" s="411"/>
      <c r="K397" s="454"/>
      <c r="L397" s="411"/>
      <c r="M397" s="454"/>
      <c r="N397" s="411"/>
      <c r="O397" s="456"/>
      <c r="P397" s="455"/>
      <c r="Q397" s="411"/>
      <c r="R397" s="411"/>
      <c r="S397" s="411"/>
      <c r="T397" s="411"/>
      <c r="U397" s="411"/>
      <c r="V397" s="411"/>
      <c r="W397" s="411"/>
      <c r="X397" s="411"/>
      <c r="Y397" s="411"/>
      <c r="Z397" s="411"/>
      <c r="AA397" s="411"/>
      <c r="AB397" s="411"/>
      <c r="AC397" s="411"/>
      <c r="AD397" s="411"/>
      <c r="AE397" s="411"/>
      <c r="AF397" s="411"/>
      <c r="AG397" s="411"/>
      <c r="AH397" s="411"/>
    </row>
    <row r="398" ht="15.75" customHeight="1">
      <c r="A398" s="411"/>
      <c r="B398" s="411"/>
      <c r="C398" s="454"/>
      <c r="D398" s="411"/>
      <c r="E398" s="454"/>
      <c r="F398" s="454"/>
      <c r="G398" s="454"/>
      <c r="H398" s="411"/>
      <c r="I398" s="454"/>
      <c r="J398" s="411"/>
      <c r="K398" s="454"/>
      <c r="L398" s="411"/>
      <c r="M398" s="454"/>
      <c r="N398" s="411"/>
      <c r="O398" s="456"/>
      <c r="P398" s="455"/>
      <c r="Q398" s="411"/>
      <c r="R398" s="411"/>
      <c r="S398" s="411"/>
      <c r="T398" s="411"/>
      <c r="U398" s="411"/>
      <c r="V398" s="411"/>
      <c r="W398" s="411"/>
      <c r="X398" s="411"/>
      <c r="Y398" s="411"/>
      <c r="Z398" s="411"/>
      <c r="AA398" s="411"/>
      <c r="AB398" s="411"/>
      <c r="AC398" s="411"/>
      <c r="AD398" s="411"/>
      <c r="AE398" s="411"/>
      <c r="AF398" s="411"/>
      <c r="AG398" s="411"/>
      <c r="AH398" s="411"/>
    </row>
    <row r="399" ht="15.75" customHeight="1">
      <c r="A399" s="411"/>
      <c r="B399" s="411"/>
      <c r="C399" s="454"/>
      <c r="D399" s="411"/>
      <c r="E399" s="454"/>
      <c r="F399" s="454"/>
      <c r="G399" s="454"/>
      <c r="H399" s="411"/>
      <c r="I399" s="454"/>
      <c r="J399" s="411"/>
      <c r="K399" s="454"/>
      <c r="L399" s="411"/>
      <c r="M399" s="454"/>
      <c r="N399" s="411"/>
      <c r="O399" s="456"/>
      <c r="P399" s="455"/>
      <c r="Q399" s="411"/>
      <c r="R399" s="411"/>
      <c r="S399" s="411"/>
      <c r="T399" s="411"/>
      <c r="U399" s="411"/>
      <c r="V399" s="411"/>
      <c r="W399" s="411"/>
      <c r="X399" s="411"/>
      <c r="Y399" s="411"/>
      <c r="Z399" s="411"/>
      <c r="AA399" s="411"/>
      <c r="AB399" s="411"/>
      <c r="AC399" s="411"/>
      <c r="AD399" s="411"/>
      <c r="AE399" s="411"/>
      <c r="AF399" s="411"/>
      <c r="AG399" s="411"/>
      <c r="AH399" s="411"/>
    </row>
    <row r="400" ht="15.75" customHeight="1">
      <c r="A400" s="411"/>
      <c r="B400" s="411"/>
      <c r="C400" s="454"/>
      <c r="D400" s="411"/>
      <c r="E400" s="454"/>
      <c r="F400" s="454"/>
      <c r="G400" s="454"/>
      <c r="H400" s="411"/>
      <c r="I400" s="454"/>
      <c r="J400" s="411"/>
      <c r="K400" s="454"/>
      <c r="L400" s="411"/>
      <c r="M400" s="454"/>
      <c r="N400" s="411"/>
      <c r="O400" s="456"/>
      <c r="P400" s="455"/>
      <c r="Q400" s="411"/>
      <c r="R400" s="411"/>
      <c r="S400" s="411"/>
      <c r="T400" s="411"/>
      <c r="U400" s="411"/>
      <c r="V400" s="411"/>
      <c r="W400" s="411"/>
      <c r="X400" s="411"/>
      <c r="Y400" s="411"/>
      <c r="Z400" s="411"/>
      <c r="AA400" s="411"/>
      <c r="AB400" s="411"/>
      <c r="AC400" s="411"/>
      <c r="AD400" s="411"/>
      <c r="AE400" s="411"/>
      <c r="AF400" s="411"/>
      <c r="AG400" s="411"/>
      <c r="AH400" s="411"/>
    </row>
    <row r="401" ht="15.75" customHeight="1">
      <c r="A401" s="411"/>
      <c r="B401" s="411"/>
      <c r="C401" s="454"/>
      <c r="D401" s="411"/>
      <c r="E401" s="454"/>
      <c r="F401" s="454"/>
      <c r="G401" s="454"/>
      <c r="H401" s="411"/>
      <c r="I401" s="454"/>
      <c r="J401" s="411"/>
      <c r="K401" s="454"/>
      <c r="L401" s="411"/>
      <c r="M401" s="454"/>
      <c r="N401" s="411"/>
      <c r="O401" s="456"/>
      <c r="P401" s="455"/>
      <c r="Q401" s="411"/>
      <c r="R401" s="411"/>
      <c r="S401" s="411"/>
      <c r="T401" s="411"/>
      <c r="U401" s="411"/>
      <c r="V401" s="411"/>
      <c r="W401" s="411"/>
      <c r="X401" s="411"/>
      <c r="Y401" s="411"/>
      <c r="Z401" s="411"/>
      <c r="AA401" s="411"/>
      <c r="AB401" s="411"/>
      <c r="AC401" s="411"/>
      <c r="AD401" s="411"/>
      <c r="AE401" s="411"/>
      <c r="AF401" s="411"/>
      <c r="AG401" s="411"/>
      <c r="AH401" s="411"/>
    </row>
    <row r="402" ht="15.75" customHeight="1">
      <c r="A402" s="411"/>
      <c r="B402" s="411"/>
      <c r="C402" s="454"/>
      <c r="D402" s="411"/>
      <c r="E402" s="454"/>
      <c r="F402" s="454"/>
      <c r="G402" s="454"/>
      <c r="H402" s="411"/>
      <c r="I402" s="454"/>
      <c r="J402" s="411"/>
      <c r="K402" s="454"/>
      <c r="L402" s="411"/>
      <c r="M402" s="454"/>
      <c r="N402" s="411"/>
      <c r="O402" s="456"/>
      <c r="P402" s="455"/>
      <c r="Q402" s="411"/>
      <c r="R402" s="411"/>
      <c r="S402" s="411"/>
      <c r="T402" s="411"/>
      <c r="U402" s="411"/>
      <c r="V402" s="411"/>
      <c r="W402" s="411"/>
      <c r="X402" s="411"/>
      <c r="Y402" s="411"/>
      <c r="Z402" s="411"/>
      <c r="AA402" s="411"/>
      <c r="AB402" s="411"/>
      <c r="AC402" s="411"/>
      <c r="AD402" s="411"/>
      <c r="AE402" s="411"/>
      <c r="AF402" s="411"/>
      <c r="AG402" s="411"/>
      <c r="AH402" s="411"/>
    </row>
    <row r="403" ht="15.75" customHeight="1">
      <c r="A403" s="411"/>
      <c r="B403" s="411"/>
      <c r="C403" s="454"/>
      <c r="D403" s="411"/>
      <c r="E403" s="454"/>
      <c r="F403" s="454"/>
      <c r="G403" s="454"/>
      <c r="H403" s="411"/>
      <c r="I403" s="454"/>
      <c r="J403" s="411"/>
      <c r="K403" s="454"/>
      <c r="L403" s="411"/>
      <c r="M403" s="454"/>
      <c r="N403" s="411"/>
      <c r="O403" s="456"/>
      <c r="P403" s="455"/>
      <c r="Q403" s="411"/>
      <c r="R403" s="411"/>
      <c r="S403" s="411"/>
      <c r="T403" s="411"/>
      <c r="U403" s="411"/>
      <c r="V403" s="411"/>
      <c r="W403" s="411"/>
      <c r="X403" s="411"/>
      <c r="Y403" s="411"/>
      <c r="Z403" s="411"/>
      <c r="AA403" s="411"/>
      <c r="AB403" s="411"/>
      <c r="AC403" s="411"/>
      <c r="AD403" s="411"/>
      <c r="AE403" s="411"/>
      <c r="AF403" s="411"/>
      <c r="AG403" s="411"/>
      <c r="AH403" s="411"/>
    </row>
    <row r="404" ht="15.75" customHeight="1">
      <c r="A404" s="411"/>
      <c r="B404" s="411"/>
      <c r="C404" s="454"/>
      <c r="D404" s="411"/>
      <c r="E404" s="454"/>
      <c r="F404" s="454"/>
      <c r="G404" s="454"/>
      <c r="H404" s="411"/>
      <c r="I404" s="454"/>
      <c r="J404" s="411"/>
      <c r="K404" s="454"/>
      <c r="L404" s="411"/>
      <c r="M404" s="454"/>
      <c r="N404" s="411"/>
      <c r="O404" s="456"/>
      <c r="P404" s="455"/>
      <c r="Q404" s="411"/>
      <c r="R404" s="411"/>
      <c r="S404" s="411"/>
      <c r="T404" s="411"/>
      <c r="U404" s="411"/>
      <c r="V404" s="411"/>
      <c r="W404" s="411"/>
      <c r="X404" s="411"/>
      <c r="Y404" s="411"/>
      <c r="Z404" s="411"/>
      <c r="AA404" s="411"/>
      <c r="AB404" s="411"/>
      <c r="AC404" s="411"/>
      <c r="AD404" s="411"/>
      <c r="AE404" s="411"/>
      <c r="AF404" s="411"/>
      <c r="AG404" s="411"/>
      <c r="AH404" s="411"/>
    </row>
    <row r="405" ht="15.75" customHeight="1">
      <c r="A405" s="411"/>
      <c r="B405" s="411"/>
      <c r="C405" s="454"/>
      <c r="D405" s="411"/>
      <c r="E405" s="454"/>
      <c r="F405" s="454"/>
      <c r="G405" s="454"/>
      <c r="H405" s="411"/>
      <c r="I405" s="454"/>
      <c r="J405" s="411"/>
      <c r="K405" s="454"/>
      <c r="L405" s="411"/>
      <c r="M405" s="454"/>
      <c r="N405" s="411"/>
      <c r="O405" s="456"/>
      <c r="P405" s="455"/>
      <c r="Q405" s="411"/>
      <c r="R405" s="411"/>
      <c r="S405" s="411"/>
      <c r="T405" s="411"/>
      <c r="U405" s="411"/>
      <c r="V405" s="411"/>
      <c r="W405" s="411"/>
      <c r="X405" s="411"/>
      <c r="Y405" s="411"/>
      <c r="Z405" s="411"/>
      <c r="AA405" s="411"/>
      <c r="AB405" s="411"/>
      <c r="AC405" s="411"/>
      <c r="AD405" s="411"/>
      <c r="AE405" s="411"/>
      <c r="AF405" s="411"/>
      <c r="AG405" s="411"/>
      <c r="AH405" s="411"/>
    </row>
    <row r="406" ht="15.75" customHeight="1">
      <c r="A406" s="411"/>
      <c r="B406" s="411"/>
      <c r="C406" s="454"/>
      <c r="D406" s="411"/>
      <c r="E406" s="454"/>
      <c r="F406" s="454"/>
      <c r="G406" s="454"/>
      <c r="H406" s="411"/>
      <c r="I406" s="454"/>
      <c r="J406" s="411"/>
      <c r="K406" s="454"/>
      <c r="L406" s="411"/>
      <c r="M406" s="454"/>
      <c r="N406" s="411"/>
      <c r="O406" s="456"/>
      <c r="P406" s="455"/>
      <c r="Q406" s="411"/>
      <c r="R406" s="411"/>
      <c r="S406" s="411"/>
      <c r="T406" s="411"/>
      <c r="U406" s="411"/>
      <c r="V406" s="411"/>
      <c r="W406" s="411"/>
      <c r="X406" s="411"/>
      <c r="Y406" s="411"/>
      <c r="Z406" s="411"/>
      <c r="AA406" s="411"/>
      <c r="AB406" s="411"/>
      <c r="AC406" s="411"/>
      <c r="AD406" s="411"/>
      <c r="AE406" s="411"/>
      <c r="AF406" s="411"/>
      <c r="AG406" s="411"/>
      <c r="AH406" s="411"/>
    </row>
    <row r="407" ht="15.75" customHeight="1">
      <c r="A407" s="411"/>
      <c r="B407" s="411"/>
      <c r="C407" s="454"/>
      <c r="D407" s="411"/>
      <c r="E407" s="454"/>
      <c r="F407" s="454"/>
      <c r="G407" s="454"/>
      <c r="H407" s="411"/>
      <c r="I407" s="454"/>
      <c r="J407" s="411"/>
      <c r="K407" s="454"/>
      <c r="L407" s="411"/>
      <c r="M407" s="454"/>
      <c r="N407" s="411"/>
      <c r="O407" s="456"/>
      <c r="P407" s="455"/>
      <c r="Q407" s="411"/>
      <c r="R407" s="411"/>
      <c r="S407" s="411"/>
      <c r="T407" s="411"/>
      <c r="U407" s="411"/>
      <c r="V407" s="411"/>
      <c r="W407" s="411"/>
      <c r="X407" s="411"/>
      <c r="Y407" s="411"/>
      <c r="Z407" s="411"/>
      <c r="AA407" s="411"/>
      <c r="AB407" s="411"/>
      <c r="AC407" s="411"/>
      <c r="AD407" s="411"/>
      <c r="AE407" s="411"/>
      <c r="AF407" s="411"/>
      <c r="AG407" s="411"/>
      <c r="AH407" s="411"/>
    </row>
    <row r="408" ht="15.75" customHeight="1">
      <c r="A408" s="411"/>
      <c r="B408" s="411"/>
      <c r="C408" s="454"/>
      <c r="D408" s="411"/>
      <c r="E408" s="454"/>
      <c r="F408" s="454"/>
      <c r="G408" s="454"/>
      <c r="H408" s="411"/>
      <c r="I408" s="454"/>
      <c r="J408" s="411"/>
      <c r="K408" s="454"/>
      <c r="L408" s="411"/>
      <c r="M408" s="454"/>
      <c r="N408" s="411"/>
      <c r="O408" s="456"/>
      <c r="P408" s="455"/>
      <c r="Q408" s="411"/>
      <c r="R408" s="411"/>
      <c r="S408" s="411"/>
      <c r="T408" s="411"/>
      <c r="U408" s="411"/>
      <c r="V408" s="411"/>
      <c r="W408" s="411"/>
      <c r="X408" s="411"/>
      <c r="Y408" s="411"/>
      <c r="Z408" s="411"/>
      <c r="AA408" s="411"/>
      <c r="AB408" s="411"/>
      <c r="AC408" s="411"/>
      <c r="AD408" s="411"/>
      <c r="AE408" s="411"/>
      <c r="AF408" s="411"/>
      <c r="AG408" s="411"/>
      <c r="AH408" s="411"/>
    </row>
    <row r="409" ht="15.75" customHeight="1">
      <c r="A409" s="411"/>
      <c r="B409" s="411"/>
      <c r="C409" s="454"/>
      <c r="D409" s="411"/>
      <c r="E409" s="454"/>
      <c r="F409" s="454"/>
      <c r="G409" s="454"/>
      <c r="H409" s="411"/>
      <c r="I409" s="454"/>
      <c r="J409" s="411"/>
      <c r="K409" s="454"/>
      <c r="L409" s="411"/>
      <c r="M409" s="454"/>
      <c r="N409" s="411"/>
      <c r="O409" s="456"/>
      <c r="P409" s="455"/>
      <c r="Q409" s="411"/>
      <c r="R409" s="411"/>
      <c r="S409" s="411"/>
      <c r="T409" s="411"/>
      <c r="U409" s="411"/>
      <c r="V409" s="411"/>
      <c r="W409" s="411"/>
      <c r="X409" s="411"/>
      <c r="Y409" s="411"/>
      <c r="Z409" s="411"/>
      <c r="AA409" s="411"/>
      <c r="AB409" s="411"/>
      <c r="AC409" s="411"/>
      <c r="AD409" s="411"/>
      <c r="AE409" s="411"/>
      <c r="AF409" s="411"/>
      <c r="AG409" s="411"/>
      <c r="AH409" s="411"/>
    </row>
    <row r="410" ht="15.75" customHeight="1">
      <c r="A410" s="411"/>
      <c r="B410" s="411"/>
      <c r="C410" s="454"/>
      <c r="D410" s="411"/>
      <c r="E410" s="454"/>
      <c r="F410" s="454"/>
      <c r="G410" s="454"/>
      <c r="H410" s="411"/>
      <c r="I410" s="454"/>
      <c r="J410" s="411"/>
      <c r="K410" s="454"/>
      <c r="L410" s="411"/>
      <c r="M410" s="454"/>
      <c r="N410" s="411"/>
      <c r="O410" s="456"/>
      <c r="P410" s="455"/>
      <c r="Q410" s="411"/>
      <c r="R410" s="411"/>
      <c r="S410" s="411"/>
      <c r="T410" s="411"/>
      <c r="U410" s="411"/>
      <c r="V410" s="411"/>
      <c r="W410" s="411"/>
      <c r="X410" s="411"/>
      <c r="Y410" s="411"/>
      <c r="Z410" s="411"/>
      <c r="AA410" s="411"/>
      <c r="AB410" s="411"/>
      <c r="AC410" s="411"/>
      <c r="AD410" s="411"/>
      <c r="AE410" s="411"/>
      <c r="AF410" s="411"/>
      <c r="AG410" s="411"/>
      <c r="AH410" s="411"/>
    </row>
    <row r="411" ht="15.75" customHeight="1">
      <c r="A411" s="411"/>
      <c r="B411" s="411"/>
      <c r="C411" s="454"/>
      <c r="D411" s="411"/>
      <c r="E411" s="454"/>
      <c r="F411" s="454"/>
      <c r="G411" s="454"/>
      <c r="H411" s="411"/>
      <c r="I411" s="454"/>
      <c r="J411" s="411"/>
      <c r="K411" s="454"/>
      <c r="L411" s="411"/>
      <c r="M411" s="454"/>
      <c r="N411" s="411"/>
      <c r="O411" s="456"/>
      <c r="P411" s="455"/>
      <c r="Q411" s="411"/>
      <c r="R411" s="411"/>
      <c r="S411" s="411"/>
      <c r="T411" s="411"/>
      <c r="U411" s="411"/>
      <c r="V411" s="411"/>
      <c r="W411" s="411"/>
      <c r="X411" s="411"/>
      <c r="Y411" s="411"/>
      <c r="Z411" s="411"/>
      <c r="AA411" s="411"/>
      <c r="AB411" s="411"/>
      <c r="AC411" s="411"/>
      <c r="AD411" s="411"/>
      <c r="AE411" s="411"/>
      <c r="AF411" s="411"/>
      <c r="AG411" s="411"/>
      <c r="AH411" s="411"/>
    </row>
    <row r="412" ht="15.75" customHeight="1">
      <c r="A412" s="411"/>
      <c r="B412" s="411"/>
      <c r="C412" s="454"/>
      <c r="D412" s="411"/>
      <c r="E412" s="454"/>
      <c r="F412" s="454"/>
      <c r="G412" s="454"/>
      <c r="H412" s="411"/>
      <c r="I412" s="454"/>
      <c r="J412" s="411"/>
      <c r="K412" s="454"/>
      <c r="L412" s="411"/>
      <c r="M412" s="454"/>
      <c r="N412" s="411"/>
      <c r="O412" s="456"/>
      <c r="P412" s="455"/>
      <c r="Q412" s="411"/>
      <c r="R412" s="411"/>
      <c r="S412" s="411"/>
      <c r="T412" s="411"/>
      <c r="U412" s="411"/>
      <c r="V412" s="411"/>
      <c r="W412" s="411"/>
      <c r="X412" s="411"/>
      <c r="Y412" s="411"/>
      <c r="Z412" s="411"/>
      <c r="AA412" s="411"/>
      <c r="AB412" s="411"/>
      <c r="AC412" s="411"/>
      <c r="AD412" s="411"/>
      <c r="AE412" s="411"/>
      <c r="AF412" s="411"/>
      <c r="AG412" s="411"/>
      <c r="AH412" s="411"/>
    </row>
    <row r="413" ht="15.75" customHeight="1">
      <c r="A413" s="411"/>
      <c r="B413" s="411"/>
      <c r="C413" s="454"/>
      <c r="D413" s="411"/>
      <c r="E413" s="454"/>
      <c r="F413" s="454"/>
      <c r="G413" s="454"/>
      <c r="H413" s="411"/>
      <c r="I413" s="454"/>
      <c r="J413" s="411"/>
      <c r="K413" s="454"/>
      <c r="L413" s="411"/>
      <c r="M413" s="454"/>
      <c r="N413" s="411"/>
      <c r="O413" s="456"/>
      <c r="P413" s="455"/>
      <c r="Q413" s="411"/>
      <c r="R413" s="411"/>
      <c r="S413" s="411"/>
      <c r="T413" s="411"/>
      <c r="U413" s="411"/>
      <c r="V413" s="411"/>
      <c r="W413" s="411"/>
      <c r="X413" s="411"/>
      <c r="Y413" s="411"/>
      <c r="Z413" s="411"/>
      <c r="AA413" s="411"/>
      <c r="AB413" s="411"/>
      <c r="AC413" s="411"/>
      <c r="AD413" s="411"/>
      <c r="AE413" s="411"/>
      <c r="AF413" s="411"/>
      <c r="AG413" s="411"/>
      <c r="AH413" s="411"/>
    </row>
    <row r="414" ht="15.75" customHeight="1">
      <c r="A414" s="411"/>
      <c r="B414" s="411"/>
      <c r="C414" s="454"/>
      <c r="D414" s="411"/>
      <c r="E414" s="454"/>
      <c r="F414" s="454"/>
      <c r="G414" s="454"/>
      <c r="H414" s="411"/>
      <c r="I414" s="454"/>
      <c r="J414" s="411"/>
      <c r="K414" s="454"/>
      <c r="L414" s="411"/>
      <c r="M414" s="454"/>
      <c r="N414" s="411"/>
      <c r="O414" s="456"/>
      <c r="P414" s="455"/>
      <c r="Q414" s="411"/>
      <c r="R414" s="411"/>
      <c r="S414" s="411"/>
      <c r="T414" s="411"/>
      <c r="U414" s="411"/>
      <c r="V414" s="411"/>
      <c r="W414" s="411"/>
      <c r="X414" s="411"/>
      <c r="Y414" s="411"/>
      <c r="Z414" s="411"/>
      <c r="AA414" s="411"/>
      <c r="AB414" s="411"/>
      <c r="AC414" s="411"/>
      <c r="AD414" s="411"/>
      <c r="AE414" s="411"/>
      <c r="AF414" s="411"/>
      <c r="AG414" s="411"/>
      <c r="AH414" s="411"/>
    </row>
    <row r="415" ht="15.75" customHeight="1">
      <c r="A415" s="411"/>
      <c r="B415" s="411"/>
      <c r="C415" s="454"/>
      <c r="D415" s="411"/>
      <c r="E415" s="454"/>
      <c r="F415" s="454"/>
      <c r="G415" s="454"/>
      <c r="H415" s="411"/>
      <c r="I415" s="454"/>
      <c r="J415" s="411"/>
      <c r="K415" s="454"/>
      <c r="L415" s="411"/>
      <c r="M415" s="454"/>
      <c r="N415" s="411"/>
      <c r="O415" s="456"/>
      <c r="P415" s="455"/>
      <c r="Q415" s="411"/>
      <c r="R415" s="411"/>
      <c r="S415" s="411"/>
      <c r="T415" s="411"/>
      <c r="U415" s="411"/>
      <c r="V415" s="411"/>
      <c r="W415" s="411"/>
      <c r="X415" s="411"/>
      <c r="Y415" s="411"/>
      <c r="Z415" s="411"/>
      <c r="AA415" s="411"/>
      <c r="AB415" s="411"/>
      <c r="AC415" s="411"/>
      <c r="AD415" s="411"/>
      <c r="AE415" s="411"/>
      <c r="AF415" s="411"/>
      <c r="AG415" s="411"/>
      <c r="AH415" s="411"/>
    </row>
    <row r="416" ht="15.75" customHeight="1">
      <c r="A416" s="411"/>
      <c r="B416" s="411"/>
      <c r="C416" s="454"/>
      <c r="D416" s="411"/>
      <c r="E416" s="454"/>
      <c r="F416" s="454"/>
      <c r="G416" s="454"/>
      <c r="H416" s="411"/>
      <c r="I416" s="454"/>
      <c r="J416" s="411"/>
      <c r="K416" s="454"/>
      <c r="L416" s="411"/>
      <c r="M416" s="454"/>
      <c r="N416" s="411"/>
      <c r="O416" s="456"/>
      <c r="P416" s="455"/>
      <c r="Q416" s="411"/>
      <c r="R416" s="411"/>
      <c r="S416" s="411"/>
      <c r="T416" s="411"/>
      <c r="U416" s="411"/>
      <c r="V416" s="411"/>
      <c r="W416" s="411"/>
      <c r="X416" s="411"/>
      <c r="Y416" s="411"/>
      <c r="Z416" s="411"/>
      <c r="AA416" s="411"/>
      <c r="AB416" s="411"/>
      <c r="AC416" s="411"/>
      <c r="AD416" s="411"/>
      <c r="AE416" s="411"/>
      <c r="AF416" s="411"/>
      <c r="AG416" s="411"/>
      <c r="AH416" s="411"/>
    </row>
    <row r="417" ht="15.75" customHeight="1">
      <c r="A417" s="411"/>
      <c r="B417" s="411"/>
      <c r="C417" s="454"/>
      <c r="D417" s="411"/>
      <c r="E417" s="454"/>
      <c r="F417" s="454"/>
      <c r="G417" s="454"/>
      <c r="H417" s="411"/>
      <c r="I417" s="454"/>
      <c r="J417" s="411"/>
      <c r="K417" s="454"/>
      <c r="L417" s="411"/>
      <c r="M417" s="454"/>
      <c r="N417" s="411"/>
      <c r="O417" s="456"/>
      <c r="P417" s="455"/>
      <c r="Q417" s="411"/>
      <c r="R417" s="411"/>
      <c r="S417" s="411"/>
      <c r="T417" s="411"/>
      <c r="U417" s="411"/>
      <c r="V417" s="411"/>
      <c r="W417" s="411"/>
      <c r="X417" s="411"/>
      <c r="Y417" s="411"/>
      <c r="Z417" s="411"/>
      <c r="AA417" s="411"/>
      <c r="AB417" s="411"/>
      <c r="AC417" s="411"/>
      <c r="AD417" s="411"/>
      <c r="AE417" s="411"/>
      <c r="AF417" s="411"/>
      <c r="AG417" s="411"/>
      <c r="AH417" s="411"/>
    </row>
    <row r="418" ht="15.75" customHeight="1">
      <c r="A418" s="411"/>
      <c r="B418" s="411"/>
      <c r="C418" s="454"/>
      <c r="D418" s="411"/>
      <c r="E418" s="454"/>
      <c r="F418" s="454"/>
      <c r="G418" s="454"/>
      <c r="H418" s="411"/>
      <c r="I418" s="454"/>
      <c r="J418" s="411"/>
      <c r="K418" s="454"/>
      <c r="L418" s="411"/>
      <c r="M418" s="454"/>
      <c r="N418" s="411"/>
      <c r="O418" s="456"/>
      <c r="P418" s="455"/>
      <c r="Q418" s="411"/>
      <c r="R418" s="411"/>
      <c r="S418" s="411"/>
      <c r="T418" s="411"/>
      <c r="U418" s="411"/>
      <c r="V418" s="411"/>
      <c r="W418" s="411"/>
      <c r="X418" s="411"/>
      <c r="Y418" s="411"/>
      <c r="Z418" s="411"/>
      <c r="AA418" s="411"/>
      <c r="AB418" s="411"/>
      <c r="AC418" s="411"/>
      <c r="AD418" s="411"/>
      <c r="AE418" s="411"/>
      <c r="AF418" s="411"/>
      <c r="AG418" s="411"/>
      <c r="AH418" s="411"/>
    </row>
    <row r="419" ht="15.75" customHeight="1">
      <c r="A419" s="411"/>
      <c r="B419" s="411"/>
      <c r="C419" s="454"/>
      <c r="D419" s="411"/>
      <c r="E419" s="454"/>
      <c r="F419" s="454"/>
      <c r="G419" s="454"/>
      <c r="H419" s="411"/>
      <c r="I419" s="454"/>
      <c r="J419" s="411"/>
      <c r="K419" s="454"/>
      <c r="L419" s="411"/>
      <c r="M419" s="454"/>
      <c r="N419" s="411"/>
      <c r="O419" s="456"/>
      <c r="P419" s="455"/>
      <c r="Q419" s="411"/>
      <c r="R419" s="411"/>
      <c r="S419" s="411"/>
      <c r="T419" s="411"/>
      <c r="U419" s="411"/>
      <c r="V419" s="411"/>
      <c r="W419" s="411"/>
      <c r="X419" s="411"/>
      <c r="Y419" s="411"/>
      <c r="Z419" s="411"/>
      <c r="AA419" s="411"/>
      <c r="AB419" s="411"/>
      <c r="AC419" s="411"/>
      <c r="AD419" s="411"/>
      <c r="AE419" s="411"/>
      <c r="AF419" s="411"/>
      <c r="AG419" s="411"/>
      <c r="AH419" s="411"/>
    </row>
    <row r="420" ht="15.75" customHeight="1">
      <c r="A420" s="411"/>
      <c r="B420" s="411"/>
      <c r="C420" s="454"/>
      <c r="D420" s="411"/>
      <c r="E420" s="454"/>
      <c r="F420" s="454"/>
      <c r="G420" s="454"/>
      <c r="H420" s="411"/>
      <c r="I420" s="454"/>
      <c r="J420" s="411"/>
      <c r="K420" s="454"/>
      <c r="L420" s="411"/>
      <c r="M420" s="454"/>
      <c r="N420" s="411"/>
      <c r="O420" s="456"/>
      <c r="P420" s="455"/>
      <c r="Q420" s="411"/>
      <c r="R420" s="411"/>
      <c r="S420" s="411"/>
      <c r="T420" s="411"/>
      <c r="U420" s="411"/>
      <c r="V420" s="411"/>
      <c r="W420" s="411"/>
      <c r="X420" s="411"/>
      <c r="Y420" s="411"/>
      <c r="Z420" s="411"/>
      <c r="AA420" s="411"/>
      <c r="AB420" s="411"/>
      <c r="AC420" s="411"/>
      <c r="AD420" s="411"/>
      <c r="AE420" s="411"/>
      <c r="AF420" s="411"/>
      <c r="AG420" s="411"/>
      <c r="AH420" s="411"/>
    </row>
    <row r="421" ht="15.75" customHeight="1">
      <c r="A421" s="411"/>
      <c r="B421" s="411"/>
      <c r="C421" s="454"/>
      <c r="D421" s="411"/>
      <c r="E421" s="454"/>
      <c r="F421" s="454"/>
      <c r="G421" s="454"/>
      <c r="H421" s="411"/>
      <c r="I421" s="454"/>
      <c r="J421" s="411"/>
      <c r="K421" s="454"/>
      <c r="L421" s="411"/>
      <c r="M421" s="454"/>
      <c r="N421" s="411"/>
      <c r="O421" s="456"/>
      <c r="P421" s="455"/>
      <c r="Q421" s="411"/>
      <c r="R421" s="411"/>
      <c r="S421" s="411"/>
      <c r="T421" s="411"/>
      <c r="U421" s="411"/>
      <c r="V421" s="411"/>
      <c r="W421" s="411"/>
      <c r="X421" s="411"/>
      <c r="Y421" s="411"/>
      <c r="Z421" s="411"/>
      <c r="AA421" s="411"/>
      <c r="AB421" s="411"/>
      <c r="AC421" s="411"/>
      <c r="AD421" s="411"/>
      <c r="AE421" s="411"/>
      <c r="AF421" s="411"/>
      <c r="AG421" s="411"/>
      <c r="AH421" s="411"/>
    </row>
    <row r="422" ht="15.75" customHeight="1">
      <c r="A422" s="411"/>
      <c r="B422" s="411"/>
      <c r="C422" s="454"/>
      <c r="D422" s="411"/>
      <c r="E422" s="454"/>
      <c r="F422" s="454"/>
      <c r="G422" s="454"/>
      <c r="H422" s="411"/>
      <c r="I422" s="454"/>
      <c r="J422" s="411"/>
      <c r="K422" s="454"/>
      <c r="L422" s="411"/>
      <c r="M422" s="454"/>
      <c r="N422" s="411"/>
      <c r="O422" s="456"/>
      <c r="P422" s="455"/>
      <c r="Q422" s="411"/>
      <c r="R422" s="411"/>
      <c r="S422" s="411"/>
      <c r="T422" s="411"/>
      <c r="U422" s="411"/>
      <c r="V422" s="411"/>
      <c r="W422" s="411"/>
      <c r="X422" s="411"/>
      <c r="Y422" s="411"/>
      <c r="Z422" s="411"/>
      <c r="AA422" s="411"/>
      <c r="AB422" s="411"/>
      <c r="AC422" s="411"/>
      <c r="AD422" s="411"/>
      <c r="AE422" s="411"/>
      <c r="AF422" s="411"/>
      <c r="AG422" s="411"/>
      <c r="AH422" s="411"/>
    </row>
    <row r="423" ht="15.75" customHeight="1">
      <c r="A423" s="411"/>
      <c r="B423" s="411"/>
      <c r="C423" s="454"/>
      <c r="D423" s="411"/>
      <c r="E423" s="454"/>
      <c r="F423" s="454"/>
      <c r="G423" s="454"/>
      <c r="H423" s="411"/>
      <c r="I423" s="454"/>
      <c r="J423" s="411"/>
      <c r="K423" s="454"/>
      <c r="L423" s="411"/>
      <c r="M423" s="454"/>
      <c r="N423" s="411"/>
      <c r="O423" s="456"/>
      <c r="P423" s="455"/>
      <c r="Q423" s="411"/>
      <c r="R423" s="411"/>
      <c r="S423" s="411"/>
      <c r="T423" s="411"/>
      <c r="U423" s="411"/>
      <c r="V423" s="411"/>
      <c r="W423" s="411"/>
      <c r="X423" s="411"/>
      <c r="Y423" s="411"/>
      <c r="Z423" s="411"/>
      <c r="AA423" s="411"/>
      <c r="AB423" s="411"/>
      <c r="AC423" s="411"/>
      <c r="AD423" s="411"/>
      <c r="AE423" s="411"/>
      <c r="AF423" s="411"/>
      <c r="AG423" s="411"/>
      <c r="AH423" s="411"/>
    </row>
    <row r="424" ht="15.75" customHeight="1">
      <c r="A424" s="411"/>
      <c r="B424" s="411"/>
      <c r="C424" s="454"/>
      <c r="D424" s="411"/>
      <c r="E424" s="454"/>
      <c r="F424" s="454"/>
      <c r="G424" s="454"/>
      <c r="H424" s="411"/>
      <c r="I424" s="454"/>
      <c r="J424" s="411"/>
      <c r="K424" s="454"/>
      <c r="L424" s="411"/>
      <c r="M424" s="454"/>
      <c r="N424" s="411"/>
      <c r="O424" s="456"/>
      <c r="P424" s="455"/>
      <c r="Q424" s="411"/>
      <c r="R424" s="411"/>
      <c r="S424" s="411"/>
      <c r="T424" s="411"/>
      <c r="U424" s="411"/>
      <c r="V424" s="411"/>
      <c r="W424" s="411"/>
      <c r="X424" s="411"/>
      <c r="Y424" s="411"/>
      <c r="Z424" s="411"/>
      <c r="AA424" s="411"/>
      <c r="AB424" s="411"/>
      <c r="AC424" s="411"/>
      <c r="AD424" s="411"/>
      <c r="AE424" s="411"/>
      <c r="AF424" s="411"/>
      <c r="AG424" s="411"/>
      <c r="AH424" s="411"/>
    </row>
    <row r="425" ht="15.75" customHeight="1">
      <c r="A425" s="411"/>
      <c r="B425" s="411"/>
      <c r="C425" s="454"/>
      <c r="D425" s="411"/>
      <c r="E425" s="454"/>
      <c r="F425" s="454"/>
      <c r="G425" s="454"/>
      <c r="H425" s="411"/>
      <c r="I425" s="454"/>
      <c r="J425" s="411"/>
      <c r="K425" s="454"/>
      <c r="L425" s="411"/>
      <c r="M425" s="454"/>
      <c r="N425" s="411"/>
      <c r="O425" s="456"/>
      <c r="P425" s="455"/>
      <c r="Q425" s="411"/>
      <c r="R425" s="411"/>
      <c r="S425" s="411"/>
      <c r="T425" s="411"/>
      <c r="U425" s="411"/>
      <c r="V425" s="411"/>
      <c r="W425" s="411"/>
      <c r="X425" s="411"/>
      <c r="Y425" s="411"/>
      <c r="Z425" s="411"/>
      <c r="AA425" s="411"/>
      <c r="AB425" s="411"/>
      <c r="AC425" s="411"/>
      <c r="AD425" s="411"/>
      <c r="AE425" s="411"/>
      <c r="AF425" s="411"/>
      <c r="AG425" s="411"/>
      <c r="AH425" s="411"/>
    </row>
    <row r="426" ht="15.75" customHeight="1">
      <c r="A426" s="411"/>
      <c r="B426" s="411"/>
      <c r="C426" s="454"/>
      <c r="D426" s="411"/>
      <c r="E426" s="454"/>
      <c r="F426" s="454"/>
      <c r="G426" s="454"/>
      <c r="H426" s="411"/>
      <c r="I426" s="454"/>
      <c r="J426" s="411"/>
      <c r="K426" s="454"/>
      <c r="L426" s="411"/>
      <c r="M426" s="454"/>
      <c r="N426" s="411"/>
      <c r="O426" s="456"/>
      <c r="P426" s="455"/>
      <c r="Q426" s="411"/>
      <c r="R426" s="411"/>
      <c r="S426" s="411"/>
      <c r="T426" s="411"/>
      <c r="U426" s="411"/>
      <c r="V426" s="411"/>
      <c r="W426" s="411"/>
      <c r="X426" s="411"/>
      <c r="Y426" s="411"/>
      <c r="Z426" s="411"/>
      <c r="AA426" s="411"/>
      <c r="AB426" s="411"/>
      <c r="AC426" s="411"/>
      <c r="AD426" s="411"/>
      <c r="AE426" s="411"/>
      <c r="AF426" s="411"/>
      <c r="AG426" s="411"/>
      <c r="AH426" s="411"/>
    </row>
    <row r="427" ht="15.75" customHeight="1">
      <c r="A427" s="411"/>
      <c r="B427" s="411"/>
      <c r="C427" s="454"/>
      <c r="D427" s="411"/>
      <c r="E427" s="454"/>
      <c r="F427" s="454"/>
      <c r="G427" s="454"/>
      <c r="H427" s="411"/>
      <c r="I427" s="454"/>
      <c r="J427" s="411"/>
      <c r="K427" s="454"/>
      <c r="L427" s="411"/>
      <c r="M427" s="454"/>
      <c r="N427" s="411"/>
      <c r="O427" s="456"/>
      <c r="P427" s="455"/>
      <c r="Q427" s="411"/>
      <c r="R427" s="411"/>
      <c r="S427" s="411"/>
      <c r="T427" s="411"/>
      <c r="U427" s="411"/>
      <c r="V427" s="411"/>
      <c r="W427" s="411"/>
      <c r="X427" s="411"/>
      <c r="Y427" s="411"/>
      <c r="Z427" s="411"/>
      <c r="AA427" s="411"/>
      <c r="AB427" s="411"/>
      <c r="AC427" s="411"/>
      <c r="AD427" s="411"/>
      <c r="AE427" s="411"/>
      <c r="AF427" s="411"/>
      <c r="AG427" s="411"/>
      <c r="AH427" s="411"/>
    </row>
    <row r="428" ht="15.75" customHeight="1">
      <c r="A428" s="411"/>
      <c r="B428" s="411"/>
      <c r="C428" s="454"/>
      <c r="D428" s="411"/>
      <c r="E428" s="454"/>
      <c r="F428" s="454"/>
      <c r="G428" s="454"/>
      <c r="H428" s="411"/>
      <c r="I428" s="454"/>
      <c r="J428" s="411"/>
      <c r="K428" s="454"/>
      <c r="L428" s="411"/>
      <c r="M428" s="454"/>
      <c r="N428" s="411"/>
      <c r="O428" s="456"/>
      <c r="P428" s="455"/>
      <c r="Q428" s="411"/>
      <c r="R428" s="411"/>
      <c r="S428" s="411"/>
      <c r="T428" s="411"/>
      <c r="U428" s="411"/>
      <c r="V428" s="411"/>
      <c r="W428" s="411"/>
      <c r="X428" s="411"/>
      <c r="Y428" s="411"/>
      <c r="Z428" s="411"/>
      <c r="AA428" s="411"/>
      <c r="AB428" s="411"/>
      <c r="AC428" s="411"/>
      <c r="AD428" s="411"/>
      <c r="AE428" s="411"/>
      <c r="AF428" s="411"/>
      <c r="AG428" s="411"/>
      <c r="AH428" s="411"/>
    </row>
    <row r="429" ht="15.75" customHeight="1">
      <c r="A429" s="411"/>
      <c r="B429" s="411"/>
      <c r="C429" s="454"/>
      <c r="D429" s="411"/>
      <c r="E429" s="454"/>
      <c r="F429" s="454"/>
      <c r="G429" s="454"/>
      <c r="H429" s="411"/>
      <c r="I429" s="454"/>
      <c r="J429" s="411"/>
      <c r="K429" s="454"/>
      <c r="L429" s="411"/>
      <c r="M429" s="454"/>
      <c r="N429" s="411"/>
      <c r="O429" s="456"/>
      <c r="P429" s="455"/>
      <c r="Q429" s="411"/>
      <c r="R429" s="411"/>
      <c r="S429" s="411"/>
      <c r="T429" s="411"/>
      <c r="U429" s="411"/>
      <c r="V429" s="411"/>
      <c r="W429" s="411"/>
      <c r="X429" s="411"/>
      <c r="Y429" s="411"/>
      <c r="Z429" s="411"/>
      <c r="AA429" s="411"/>
      <c r="AB429" s="411"/>
      <c r="AC429" s="411"/>
      <c r="AD429" s="411"/>
      <c r="AE429" s="411"/>
      <c r="AF429" s="411"/>
      <c r="AG429" s="411"/>
      <c r="AH429" s="411"/>
    </row>
    <row r="430" ht="15.75" customHeight="1">
      <c r="A430" s="411"/>
      <c r="B430" s="411"/>
      <c r="C430" s="454"/>
      <c r="D430" s="411"/>
      <c r="E430" s="454"/>
      <c r="F430" s="454"/>
      <c r="G430" s="454"/>
      <c r="H430" s="411"/>
      <c r="I430" s="454"/>
      <c r="J430" s="411"/>
      <c r="K430" s="454"/>
      <c r="L430" s="411"/>
      <c r="M430" s="454"/>
      <c r="N430" s="411"/>
      <c r="O430" s="456"/>
      <c r="P430" s="455"/>
      <c r="Q430" s="411"/>
      <c r="R430" s="411"/>
      <c r="S430" s="411"/>
      <c r="T430" s="411"/>
      <c r="U430" s="411"/>
      <c r="V430" s="411"/>
      <c r="W430" s="411"/>
      <c r="X430" s="411"/>
      <c r="Y430" s="411"/>
      <c r="Z430" s="411"/>
      <c r="AA430" s="411"/>
      <c r="AB430" s="411"/>
      <c r="AC430" s="411"/>
      <c r="AD430" s="411"/>
      <c r="AE430" s="411"/>
      <c r="AF430" s="411"/>
      <c r="AG430" s="411"/>
      <c r="AH430" s="411"/>
    </row>
    <row r="431" ht="15.75" customHeight="1">
      <c r="A431" s="411"/>
      <c r="B431" s="411"/>
      <c r="C431" s="454"/>
      <c r="D431" s="411"/>
      <c r="E431" s="454"/>
      <c r="F431" s="454"/>
      <c r="G431" s="454"/>
      <c r="H431" s="411"/>
      <c r="I431" s="454"/>
      <c r="J431" s="411"/>
      <c r="K431" s="454"/>
      <c r="L431" s="411"/>
      <c r="M431" s="454"/>
      <c r="N431" s="411"/>
      <c r="O431" s="456"/>
      <c r="P431" s="455"/>
      <c r="Q431" s="411"/>
      <c r="R431" s="411"/>
      <c r="S431" s="411"/>
      <c r="T431" s="411"/>
      <c r="U431" s="411"/>
      <c r="V431" s="411"/>
      <c r="W431" s="411"/>
      <c r="X431" s="411"/>
      <c r="Y431" s="411"/>
      <c r="Z431" s="411"/>
      <c r="AA431" s="411"/>
      <c r="AB431" s="411"/>
      <c r="AC431" s="411"/>
      <c r="AD431" s="411"/>
      <c r="AE431" s="411"/>
      <c r="AF431" s="411"/>
      <c r="AG431" s="411"/>
      <c r="AH431" s="411"/>
    </row>
    <row r="432" ht="15.75" customHeight="1">
      <c r="A432" s="411"/>
      <c r="B432" s="411"/>
      <c r="C432" s="454"/>
      <c r="D432" s="411"/>
      <c r="E432" s="454"/>
      <c r="F432" s="454"/>
      <c r="G432" s="454"/>
      <c r="H432" s="411"/>
      <c r="I432" s="454"/>
      <c r="J432" s="411"/>
      <c r="K432" s="454"/>
      <c r="L432" s="411"/>
      <c r="M432" s="454"/>
      <c r="N432" s="411"/>
      <c r="O432" s="456"/>
      <c r="P432" s="455"/>
      <c r="Q432" s="411"/>
      <c r="R432" s="411"/>
      <c r="S432" s="411"/>
      <c r="T432" s="411"/>
      <c r="U432" s="411"/>
      <c r="V432" s="411"/>
      <c r="W432" s="411"/>
      <c r="X432" s="411"/>
      <c r="Y432" s="411"/>
      <c r="Z432" s="411"/>
      <c r="AA432" s="411"/>
      <c r="AB432" s="411"/>
      <c r="AC432" s="411"/>
      <c r="AD432" s="411"/>
      <c r="AE432" s="411"/>
      <c r="AF432" s="411"/>
      <c r="AG432" s="411"/>
      <c r="AH432" s="411"/>
    </row>
    <row r="433" ht="15.75" customHeight="1">
      <c r="A433" s="411"/>
      <c r="B433" s="411"/>
      <c r="C433" s="454"/>
      <c r="D433" s="411"/>
      <c r="E433" s="454"/>
      <c r="F433" s="454"/>
      <c r="G433" s="454"/>
      <c r="H433" s="411"/>
      <c r="I433" s="454"/>
      <c r="J433" s="411"/>
      <c r="K433" s="454"/>
      <c r="L433" s="411"/>
      <c r="M433" s="454"/>
      <c r="N433" s="411"/>
      <c r="O433" s="456"/>
      <c r="P433" s="455"/>
      <c r="Q433" s="411"/>
      <c r="R433" s="411"/>
      <c r="S433" s="411"/>
      <c r="T433" s="411"/>
      <c r="U433" s="411"/>
      <c r="V433" s="411"/>
      <c r="W433" s="411"/>
      <c r="X433" s="411"/>
      <c r="Y433" s="411"/>
      <c r="Z433" s="411"/>
      <c r="AA433" s="411"/>
      <c r="AB433" s="411"/>
      <c r="AC433" s="411"/>
      <c r="AD433" s="411"/>
      <c r="AE433" s="411"/>
      <c r="AF433" s="411"/>
      <c r="AG433" s="411"/>
      <c r="AH433" s="411"/>
    </row>
    <row r="434" ht="15.75" customHeight="1">
      <c r="A434" s="411"/>
      <c r="B434" s="411"/>
      <c r="C434" s="454"/>
      <c r="D434" s="411"/>
      <c r="E434" s="454"/>
      <c r="F434" s="454"/>
      <c r="G434" s="454"/>
      <c r="H434" s="411"/>
      <c r="I434" s="454"/>
      <c r="J434" s="411"/>
      <c r="K434" s="454"/>
      <c r="L434" s="411"/>
      <c r="M434" s="454"/>
      <c r="N434" s="411"/>
      <c r="O434" s="456"/>
      <c r="P434" s="455"/>
      <c r="Q434" s="411"/>
      <c r="R434" s="411"/>
      <c r="S434" s="411"/>
      <c r="T434" s="411"/>
      <c r="U434" s="411"/>
      <c r="V434" s="411"/>
      <c r="W434" s="411"/>
      <c r="X434" s="411"/>
      <c r="Y434" s="411"/>
      <c r="Z434" s="411"/>
      <c r="AA434" s="411"/>
      <c r="AB434" s="411"/>
      <c r="AC434" s="411"/>
      <c r="AD434" s="411"/>
      <c r="AE434" s="411"/>
      <c r="AF434" s="411"/>
      <c r="AG434" s="411"/>
      <c r="AH434" s="411"/>
    </row>
    <row r="435" ht="15.75" customHeight="1">
      <c r="A435" s="411"/>
      <c r="B435" s="411"/>
      <c r="C435" s="454"/>
      <c r="D435" s="411"/>
      <c r="E435" s="454"/>
      <c r="F435" s="454"/>
      <c r="G435" s="454"/>
      <c r="H435" s="411"/>
      <c r="I435" s="454"/>
      <c r="J435" s="411"/>
      <c r="K435" s="454"/>
      <c r="L435" s="411"/>
      <c r="M435" s="454"/>
      <c r="N435" s="411"/>
      <c r="O435" s="456"/>
      <c r="P435" s="455"/>
      <c r="Q435" s="411"/>
      <c r="R435" s="411"/>
      <c r="S435" s="411"/>
      <c r="T435" s="411"/>
      <c r="U435" s="411"/>
      <c r="V435" s="411"/>
      <c r="W435" s="411"/>
      <c r="X435" s="411"/>
      <c r="Y435" s="411"/>
      <c r="Z435" s="411"/>
      <c r="AA435" s="411"/>
      <c r="AB435" s="411"/>
      <c r="AC435" s="411"/>
      <c r="AD435" s="411"/>
      <c r="AE435" s="411"/>
      <c r="AF435" s="411"/>
      <c r="AG435" s="411"/>
      <c r="AH435" s="411"/>
    </row>
    <row r="436" ht="15.75" customHeight="1">
      <c r="A436" s="411"/>
      <c r="B436" s="411"/>
      <c r="C436" s="454"/>
      <c r="D436" s="411"/>
      <c r="E436" s="454"/>
      <c r="F436" s="454"/>
      <c r="G436" s="454"/>
      <c r="H436" s="411"/>
      <c r="I436" s="454"/>
      <c r="J436" s="411"/>
      <c r="K436" s="454"/>
      <c r="L436" s="411"/>
      <c r="M436" s="454"/>
      <c r="N436" s="411"/>
      <c r="O436" s="456"/>
      <c r="P436" s="455"/>
      <c r="Q436" s="411"/>
      <c r="R436" s="411"/>
      <c r="S436" s="411"/>
      <c r="T436" s="411"/>
      <c r="U436" s="411"/>
      <c r="V436" s="411"/>
      <c r="W436" s="411"/>
      <c r="X436" s="411"/>
      <c r="Y436" s="411"/>
      <c r="Z436" s="411"/>
      <c r="AA436" s="411"/>
      <c r="AB436" s="411"/>
      <c r="AC436" s="411"/>
      <c r="AD436" s="411"/>
      <c r="AE436" s="411"/>
      <c r="AF436" s="411"/>
      <c r="AG436" s="411"/>
      <c r="AH436" s="411"/>
    </row>
    <row r="437" ht="15.75" customHeight="1">
      <c r="A437" s="411"/>
      <c r="B437" s="411"/>
      <c r="C437" s="454"/>
      <c r="D437" s="411"/>
      <c r="E437" s="454"/>
      <c r="F437" s="454"/>
      <c r="G437" s="454"/>
      <c r="H437" s="411"/>
      <c r="I437" s="454"/>
      <c r="J437" s="411"/>
      <c r="K437" s="454"/>
      <c r="L437" s="411"/>
      <c r="M437" s="454"/>
      <c r="N437" s="411"/>
      <c r="O437" s="456"/>
      <c r="P437" s="455"/>
      <c r="Q437" s="411"/>
      <c r="R437" s="411"/>
      <c r="S437" s="411"/>
      <c r="T437" s="411"/>
      <c r="U437" s="411"/>
      <c r="V437" s="411"/>
      <c r="W437" s="411"/>
      <c r="X437" s="411"/>
      <c r="Y437" s="411"/>
      <c r="Z437" s="411"/>
      <c r="AA437" s="411"/>
      <c r="AB437" s="411"/>
      <c r="AC437" s="411"/>
      <c r="AD437" s="411"/>
      <c r="AE437" s="411"/>
      <c r="AF437" s="411"/>
      <c r="AG437" s="411"/>
      <c r="AH437" s="411"/>
    </row>
    <row r="438" ht="15.75" customHeight="1">
      <c r="A438" s="411"/>
      <c r="B438" s="411"/>
      <c r="C438" s="454"/>
      <c r="D438" s="411"/>
      <c r="E438" s="454"/>
      <c r="F438" s="454"/>
      <c r="G438" s="454"/>
      <c r="H438" s="411"/>
      <c r="I438" s="454"/>
      <c r="J438" s="411"/>
      <c r="K438" s="454"/>
      <c r="L438" s="411"/>
      <c r="M438" s="454"/>
      <c r="N438" s="411"/>
      <c r="O438" s="456"/>
      <c r="P438" s="455"/>
      <c r="Q438" s="411"/>
      <c r="R438" s="411"/>
      <c r="S438" s="411"/>
      <c r="T438" s="411"/>
      <c r="U438" s="411"/>
      <c r="V438" s="411"/>
      <c r="W438" s="411"/>
      <c r="X438" s="411"/>
      <c r="Y438" s="411"/>
      <c r="Z438" s="411"/>
      <c r="AA438" s="411"/>
      <c r="AB438" s="411"/>
      <c r="AC438" s="411"/>
      <c r="AD438" s="411"/>
      <c r="AE438" s="411"/>
      <c r="AF438" s="411"/>
      <c r="AG438" s="411"/>
      <c r="AH438" s="411"/>
    </row>
    <row r="439" ht="15.75" customHeight="1">
      <c r="A439" s="411"/>
      <c r="B439" s="411"/>
      <c r="C439" s="454"/>
      <c r="D439" s="411"/>
      <c r="E439" s="454"/>
      <c r="F439" s="454"/>
      <c r="G439" s="454"/>
      <c r="H439" s="411"/>
      <c r="I439" s="454"/>
      <c r="J439" s="411"/>
      <c r="K439" s="454"/>
      <c r="L439" s="411"/>
      <c r="M439" s="454"/>
      <c r="N439" s="411"/>
      <c r="O439" s="456"/>
      <c r="P439" s="455"/>
      <c r="Q439" s="411"/>
      <c r="R439" s="411"/>
      <c r="S439" s="411"/>
      <c r="T439" s="411"/>
      <c r="U439" s="411"/>
      <c r="V439" s="411"/>
      <c r="W439" s="411"/>
      <c r="X439" s="411"/>
      <c r="Y439" s="411"/>
      <c r="Z439" s="411"/>
      <c r="AA439" s="411"/>
      <c r="AB439" s="411"/>
      <c r="AC439" s="411"/>
      <c r="AD439" s="411"/>
      <c r="AE439" s="411"/>
      <c r="AF439" s="411"/>
      <c r="AG439" s="411"/>
      <c r="AH439" s="411"/>
    </row>
    <row r="440" ht="15.75" customHeight="1">
      <c r="A440" s="411"/>
      <c r="B440" s="411"/>
      <c r="C440" s="454"/>
      <c r="D440" s="411"/>
      <c r="E440" s="454"/>
      <c r="F440" s="454"/>
      <c r="G440" s="454"/>
      <c r="H440" s="411"/>
      <c r="I440" s="454"/>
      <c r="J440" s="411"/>
      <c r="K440" s="454"/>
      <c r="L440" s="411"/>
      <c r="M440" s="454"/>
      <c r="N440" s="411"/>
      <c r="O440" s="456"/>
      <c r="P440" s="455"/>
      <c r="Q440" s="411"/>
      <c r="R440" s="411"/>
      <c r="S440" s="411"/>
      <c r="T440" s="411"/>
      <c r="U440" s="411"/>
      <c r="V440" s="411"/>
      <c r="W440" s="411"/>
      <c r="X440" s="411"/>
      <c r="Y440" s="411"/>
      <c r="Z440" s="411"/>
      <c r="AA440" s="411"/>
      <c r="AB440" s="411"/>
      <c r="AC440" s="411"/>
      <c r="AD440" s="411"/>
      <c r="AE440" s="411"/>
      <c r="AF440" s="411"/>
      <c r="AG440" s="411"/>
      <c r="AH440" s="411"/>
    </row>
    <row r="441" ht="15.75" customHeight="1">
      <c r="A441" s="411"/>
      <c r="B441" s="411"/>
      <c r="C441" s="454"/>
      <c r="D441" s="411"/>
      <c r="E441" s="454"/>
      <c r="F441" s="454"/>
      <c r="G441" s="454"/>
      <c r="H441" s="411"/>
      <c r="I441" s="454"/>
      <c r="J441" s="411"/>
      <c r="K441" s="454"/>
      <c r="L441" s="411"/>
      <c r="M441" s="454"/>
      <c r="N441" s="411"/>
      <c r="O441" s="456"/>
      <c r="P441" s="455"/>
      <c r="Q441" s="411"/>
      <c r="R441" s="411"/>
      <c r="S441" s="411"/>
      <c r="T441" s="411"/>
      <c r="U441" s="411"/>
      <c r="V441" s="411"/>
      <c r="W441" s="411"/>
      <c r="X441" s="411"/>
      <c r="Y441" s="411"/>
      <c r="Z441" s="411"/>
      <c r="AA441" s="411"/>
      <c r="AB441" s="411"/>
      <c r="AC441" s="411"/>
      <c r="AD441" s="411"/>
      <c r="AE441" s="411"/>
      <c r="AF441" s="411"/>
      <c r="AG441" s="411"/>
      <c r="AH441" s="411"/>
    </row>
    <row r="442" ht="15.75" customHeight="1">
      <c r="A442" s="411"/>
      <c r="B442" s="411"/>
      <c r="C442" s="454"/>
      <c r="D442" s="411"/>
      <c r="E442" s="454"/>
      <c r="F442" s="454"/>
      <c r="G442" s="454"/>
      <c r="H442" s="411"/>
      <c r="I442" s="454"/>
      <c r="J442" s="411"/>
      <c r="K442" s="454"/>
      <c r="L442" s="411"/>
      <c r="M442" s="454"/>
      <c r="N442" s="411"/>
      <c r="O442" s="456"/>
      <c r="P442" s="455"/>
      <c r="Q442" s="411"/>
      <c r="R442" s="411"/>
      <c r="S442" s="411"/>
      <c r="T442" s="411"/>
      <c r="U442" s="411"/>
      <c r="V442" s="411"/>
      <c r="W442" s="411"/>
      <c r="X442" s="411"/>
      <c r="Y442" s="411"/>
      <c r="Z442" s="411"/>
      <c r="AA442" s="411"/>
      <c r="AB442" s="411"/>
      <c r="AC442" s="411"/>
      <c r="AD442" s="411"/>
      <c r="AE442" s="411"/>
      <c r="AF442" s="411"/>
      <c r="AG442" s="411"/>
      <c r="AH442" s="411"/>
    </row>
    <row r="443" ht="15.75" customHeight="1">
      <c r="A443" s="411"/>
      <c r="B443" s="411"/>
      <c r="C443" s="454"/>
      <c r="D443" s="411"/>
      <c r="E443" s="454"/>
      <c r="F443" s="454"/>
      <c r="G443" s="454"/>
      <c r="H443" s="411"/>
      <c r="I443" s="454"/>
      <c r="J443" s="411"/>
      <c r="K443" s="454"/>
      <c r="L443" s="411"/>
      <c r="M443" s="454"/>
      <c r="N443" s="411"/>
      <c r="O443" s="456"/>
      <c r="P443" s="455"/>
      <c r="Q443" s="411"/>
      <c r="R443" s="411"/>
      <c r="S443" s="411"/>
      <c r="T443" s="411"/>
      <c r="U443" s="411"/>
      <c r="V443" s="411"/>
      <c r="W443" s="411"/>
      <c r="X443" s="411"/>
      <c r="Y443" s="411"/>
      <c r="Z443" s="411"/>
      <c r="AA443" s="411"/>
      <c r="AB443" s="411"/>
      <c r="AC443" s="411"/>
      <c r="AD443" s="411"/>
      <c r="AE443" s="411"/>
      <c r="AF443" s="411"/>
      <c r="AG443" s="411"/>
      <c r="AH443" s="411"/>
    </row>
    <row r="444" ht="15.75" customHeight="1">
      <c r="A444" s="411"/>
      <c r="B444" s="411"/>
      <c r="C444" s="454"/>
      <c r="D444" s="411"/>
      <c r="E444" s="454"/>
      <c r="F444" s="454"/>
      <c r="G444" s="454"/>
      <c r="H444" s="411"/>
      <c r="I444" s="454"/>
      <c r="J444" s="411"/>
      <c r="K444" s="454"/>
      <c r="L444" s="411"/>
      <c r="M444" s="454"/>
      <c r="N444" s="411"/>
      <c r="O444" s="456"/>
      <c r="P444" s="455"/>
      <c r="Q444" s="411"/>
      <c r="R444" s="411"/>
      <c r="S444" s="411"/>
      <c r="T444" s="411"/>
      <c r="U444" s="411"/>
      <c r="V444" s="411"/>
      <c r="W444" s="411"/>
      <c r="X444" s="411"/>
      <c r="Y444" s="411"/>
      <c r="Z444" s="411"/>
      <c r="AA444" s="411"/>
      <c r="AB444" s="411"/>
      <c r="AC444" s="411"/>
      <c r="AD444" s="411"/>
      <c r="AE444" s="411"/>
      <c r="AF444" s="411"/>
      <c r="AG444" s="411"/>
      <c r="AH444" s="411"/>
    </row>
    <row r="445" ht="15.75" customHeight="1">
      <c r="A445" s="411"/>
      <c r="B445" s="411"/>
      <c r="C445" s="454"/>
      <c r="D445" s="411"/>
      <c r="E445" s="454"/>
      <c r="F445" s="454"/>
      <c r="G445" s="454"/>
      <c r="H445" s="411"/>
      <c r="I445" s="454"/>
      <c r="J445" s="411"/>
      <c r="K445" s="454"/>
      <c r="L445" s="411"/>
      <c r="M445" s="454"/>
      <c r="N445" s="411"/>
      <c r="O445" s="456"/>
      <c r="P445" s="455"/>
      <c r="Q445" s="411"/>
      <c r="R445" s="411"/>
      <c r="S445" s="411"/>
      <c r="T445" s="411"/>
      <c r="U445" s="411"/>
      <c r="V445" s="411"/>
      <c r="W445" s="411"/>
      <c r="X445" s="411"/>
      <c r="Y445" s="411"/>
      <c r="Z445" s="411"/>
      <c r="AA445" s="411"/>
      <c r="AB445" s="411"/>
      <c r="AC445" s="411"/>
      <c r="AD445" s="411"/>
      <c r="AE445" s="411"/>
      <c r="AF445" s="411"/>
      <c r="AG445" s="411"/>
      <c r="AH445" s="411"/>
    </row>
    <row r="446" ht="15.75" customHeight="1">
      <c r="A446" s="411"/>
      <c r="B446" s="411"/>
      <c r="C446" s="454"/>
      <c r="D446" s="411"/>
      <c r="E446" s="454"/>
      <c r="F446" s="454"/>
      <c r="G446" s="454"/>
      <c r="H446" s="411"/>
      <c r="I446" s="454"/>
      <c r="J446" s="411"/>
      <c r="K446" s="454"/>
      <c r="L446" s="411"/>
      <c r="M446" s="454"/>
      <c r="N446" s="411"/>
      <c r="O446" s="456"/>
      <c r="P446" s="455"/>
      <c r="Q446" s="411"/>
      <c r="R446" s="411"/>
      <c r="S446" s="411"/>
      <c r="T446" s="411"/>
      <c r="U446" s="411"/>
      <c r="V446" s="411"/>
      <c r="W446" s="411"/>
      <c r="X446" s="411"/>
      <c r="Y446" s="411"/>
      <c r="Z446" s="411"/>
      <c r="AA446" s="411"/>
      <c r="AB446" s="411"/>
      <c r="AC446" s="411"/>
      <c r="AD446" s="411"/>
      <c r="AE446" s="411"/>
      <c r="AF446" s="411"/>
      <c r="AG446" s="411"/>
      <c r="AH446" s="411"/>
    </row>
    <row r="447" ht="15.75" customHeight="1">
      <c r="A447" s="411"/>
      <c r="B447" s="411"/>
      <c r="C447" s="454"/>
      <c r="D447" s="411"/>
      <c r="E447" s="454"/>
      <c r="F447" s="454"/>
      <c r="G447" s="454"/>
      <c r="H447" s="411"/>
      <c r="I447" s="454"/>
      <c r="J447" s="411"/>
      <c r="K447" s="454"/>
      <c r="L447" s="411"/>
      <c r="M447" s="454"/>
      <c r="N447" s="411"/>
      <c r="O447" s="456"/>
      <c r="P447" s="455"/>
      <c r="Q447" s="411"/>
      <c r="R447" s="411"/>
      <c r="S447" s="411"/>
      <c r="T447" s="411"/>
      <c r="U447" s="411"/>
      <c r="V447" s="411"/>
      <c r="W447" s="411"/>
      <c r="X447" s="411"/>
      <c r="Y447" s="411"/>
      <c r="Z447" s="411"/>
      <c r="AA447" s="411"/>
      <c r="AB447" s="411"/>
      <c r="AC447" s="411"/>
      <c r="AD447" s="411"/>
      <c r="AE447" s="411"/>
      <c r="AF447" s="411"/>
      <c r="AG447" s="411"/>
      <c r="AH447" s="411"/>
    </row>
    <row r="448" ht="15.75" customHeight="1">
      <c r="A448" s="411"/>
      <c r="B448" s="411"/>
      <c r="C448" s="454"/>
      <c r="D448" s="411"/>
      <c r="E448" s="454"/>
      <c r="F448" s="454"/>
      <c r="G448" s="454"/>
      <c r="H448" s="411"/>
      <c r="I448" s="454"/>
      <c r="J448" s="411"/>
      <c r="K448" s="454"/>
      <c r="L448" s="411"/>
      <c r="M448" s="454"/>
      <c r="N448" s="411"/>
      <c r="O448" s="456"/>
      <c r="P448" s="455"/>
      <c r="Q448" s="411"/>
      <c r="R448" s="411"/>
      <c r="S448" s="411"/>
      <c r="T448" s="411"/>
      <c r="U448" s="411"/>
      <c r="V448" s="411"/>
      <c r="W448" s="411"/>
      <c r="X448" s="411"/>
      <c r="Y448" s="411"/>
      <c r="Z448" s="411"/>
      <c r="AA448" s="411"/>
      <c r="AB448" s="411"/>
      <c r="AC448" s="411"/>
      <c r="AD448" s="411"/>
      <c r="AE448" s="411"/>
      <c r="AF448" s="411"/>
      <c r="AG448" s="411"/>
      <c r="AH448" s="411"/>
    </row>
    <row r="449" ht="15.75" customHeight="1">
      <c r="A449" s="411"/>
      <c r="B449" s="411"/>
      <c r="C449" s="454"/>
      <c r="D449" s="411"/>
      <c r="E449" s="454"/>
      <c r="F449" s="454"/>
      <c r="G449" s="454"/>
      <c r="H449" s="411"/>
      <c r="I449" s="454"/>
      <c r="J449" s="411"/>
      <c r="K449" s="454"/>
      <c r="L449" s="411"/>
      <c r="M449" s="454"/>
      <c r="N449" s="411"/>
      <c r="O449" s="456"/>
      <c r="P449" s="455"/>
      <c r="Q449" s="411"/>
      <c r="R449" s="411"/>
      <c r="S449" s="411"/>
      <c r="T449" s="411"/>
      <c r="U449" s="411"/>
      <c r="V449" s="411"/>
      <c r="W449" s="411"/>
      <c r="X449" s="411"/>
      <c r="Y449" s="411"/>
      <c r="Z449" s="411"/>
      <c r="AA449" s="411"/>
      <c r="AB449" s="411"/>
      <c r="AC449" s="411"/>
      <c r="AD449" s="411"/>
      <c r="AE449" s="411"/>
      <c r="AF449" s="411"/>
      <c r="AG449" s="411"/>
      <c r="AH449" s="411"/>
    </row>
    <row r="450" ht="15.75" customHeight="1">
      <c r="A450" s="411"/>
      <c r="B450" s="411"/>
      <c r="C450" s="454"/>
      <c r="D450" s="411"/>
      <c r="E450" s="454"/>
      <c r="F450" s="454"/>
      <c r="G450" s="454"/>
      <c r="H450" s="411"/>
      <c r="I450" s="454"/>
      <c r="J450" s="411"/>
      <c r="K450" s="454"/>
      <c r="L450" s="411"/>
      <c r="M450" s="454"/>
      <c r="N450" s="411"/>
      <c r="O450" s="456"/>
      <c r="P450" s="455"/>
      <c r="Q450" s="411"/>
      <c r="R450" s="411"/>
      <c r="S450" s="411"/>
      <c r="T450" s="411"/>
      <c r="U450" s="411"/>
      <c r="V450" s="411"/>
      <c r="W450" s="411"/>
      <c r="X450" s="411"/>
      <c r="Y450" s="411"/>
      <c r="Z450" s="411"/>
      <c r="AA450" s="411"/>
      <c r="AB450" s="411"/>
      <c r="AC450" s="411"/>
      <c r="AD450" s="411"/>
      <c r="AE450" s="411"/>
      <c r="AF450" s="411"/>
      <c r="AG450" s="411"/>
      <c r="AH450" s="411"/>
    </row>
    <row r="451" ht="15.75" customHeight="1">
      <c r="A451" s="411"/>
      <c r="B451" s="411"/>
      <c r="C451" s="454"/>
      <c r="D451" s="411"/>
      <c r="E451" s="454"/>
      <c r="F451" s="454"/>
      <c r="G451" s="454"/>
      <c r="H451" s="411"/>
      <c r="I451" s="454"/>
      <c r="J451" s="411"/>
      <c r="K451" s="454"/>
      <c r="L451" s="411"/>
      <c r="M451" s="454"/>
      <c r="N451" s="411"/>
      <c r="O451" s="456"/>
      <c r="P451" s="455"/>
      <c r="Q451" s="411"/>
      <c r="R451" s="411"/>
      <c r="S451" s="411"/>
      <c r="T451" s="411"/>
      <c r="U451" s="411"/>
      <c r="V451" s="411"/>
      <c r="W451" s="411"/>
      <c r="X451" s="411"/>
      <c r="Y451" s="411"/>
      <c r="Z451" s="411"/>
      <c r="AA451" s="411"/>
      <c r="AB451" s="411"/>
      <c r="AC451" s="411"/>
      <c r="AD451" s="411"/>
      <c r="AE451" s="411"/>
      <c r="AF451" s="411"/>
      <c r="AG451" s="411"/>
      <c r="AH451" s="411"/>
    </row>
    <row r="452" ht="15.75" customHeight="1">
      <c r="A452" s="411"/>
      <c r="B452" s="411"/>
      <c r="C452" s="454"/>
      <c r="D452" s="411"/>
      <c r="E452" s="454"/>
      <c r="F452" s="454"/>
      <c r="G452" s="454"/>
      <c r="H452" s="411"/>
      <c r="I452" s="454"/>
      <c r="J452" s="411"/>
      <c r="K452" s="454"/>
      <c r="L452" s="411"/>
      <c r="M452" s="454"/>
      <c r="N452" s="411"/>
      <c r="O452" s="456"/>
      <c r="P452" s="455"/>
      <c r="Q452" s="411"/>
      <c r="R452" s="411"/>
      <c r="S452" s="411"/>
      <c r="T452" s="411"/>
      <c r="U452" s="411"/>
      <c r="V452" s="411"/>
      <c r="W452" s="411"/>
      <c r="X452" s="411"/>
      <c r="Y452" s="411"/>
      <c r="Z452" s="411"/>
      <c r="AA452" s="411"/>
      <c r="AB452" s="411"/>
      <c r="AC452" s="411"/>
      <c r="AD452" s="411"/>
      <c r="AE452" s="411"/>
      <c r="AF452" s="411"/>
      <c r="AG452" s="411"/>
      <c r="AH452" s="411"/>
    </row>
    <row r="453" ht="15.75" customHeight="1">
      <c r="A453" s="411"/>
      <c r="B453" s="411"/>
      <c r="C453" s="454"/>
      <c r="D453" s="411"/>
      <c r="E453" s="454"/>
      <c r="F453" s="454"/>
      <c r="G453" s="454"/>
      <c r="H453" s="411"/>
      <c r="I453" s="454"/>
      <c r="J453" s="411"/>
      <c r="K453" s="454"/>
      <c r="L453" s="411"/>
      <c r="M453" s="454"/>
      <c r="N453" s="411"/>
      <c r="O453" s="456"/>
      <c r="P453" s="455"/>
      <c r="Q453" s="411"/>
      <c r="R453" s="411"/>
      <c r="S453" s="411"/>
      <c r="T453" s="411"/>
      <c r="U453" s="411"/>
      <c r="V453" s="411"/>
      <c r="W453" s="411"/>
      <c r="X453" s="411"/>
      <c r="Y453" s="411"/>
      <c r="Z453" s="411"/>
      <c r="AA453" s="411"/>
      <c r="AB453" s="411"/>
      <c r="AC453" s="411"/>
      <c r="AD453" s="411"/>
      <c r="AE453" s="411"/>
      <c r="AF453" s="411"/>
      <c r="AG453" s="411"/>
      <c r="AH453" s="411"/>
    </row>
    <row r="454" ht="15.75" customHeight="1">
      <c r="A454" s="411"/>
      <c r="B454" s="411"/>
      <c r="C454" s="454"/>
      <c r="D454" s="411"/>
      <c r="E454" s="454"/>
      <c r="F454" s="454"/>
      <c r="G454" s="454"/>
      <c r="H454" s="411"/>
      <c r="I454" s="454"/>
      <c r="J454" s="411"/>
      <c r="K454" s="454"/>
      <c r="L454" s="411"/>
      <c r="M454" s="454"/>
      <c r="N454" s="411"/>
      <c r="O454" s="456"/>
      <c r="P454" s="455"/>
      <c r="Q454" s="411"/>
      <c r="R454" s="411"/>
      <c r="S454" s="411"/>
      <c r="T454" s="411"/>
      <c r="U454" s="411"/>
      <c r="V454" s="411"/>
      <c r="W454" s="411"/>
      <c r="X454" s="411"/>
      <c r="Y454" s="411"/>
      <c r="Z454" s="411"/>
      <c r="AA454" s="411"/>
      <c r="AB454" s="411"/>
      <c r="AC454" s="411"/>
      <c r="AD454" s="411"/>
      <c r="AE454" s="411"/>
      <c r="AF454" s="411"/>
      <c r="AG454" s="411"/>
      <c r="AH454" s="411"/>
    </row>
    <row r="455" ht="15.75" customHeight="1">
      <c r="A455" s="411"/>
      <c r="B455" s="411"/>
      <c r="C455" s="454"/>
      <c r="D455" s="411"/>
      <c r="E455" s="454"/>
      <c r="F455" s="454"/>
      <c r="G455" s="454"/>
      <c r="H455" s="411"/>
      <c r="I455" s="454"/>
      <c r="J455" s="411"/>
      <c r="K455" s="454"/>
      <c r="L455" s="411"/>
      <c r="M455" s="454"/>
      <c r="N455" s="411"/>
      <c r="O455" s="456"/>
      <c r="P455" s="455"/>
      <c r="Q455" s="411"/>
      <c r="R455" s="411"/>
      <c r="S455" s="411"/>
      <c r="T455" s="411"/>
      <c r="U455" s="411"/>
      <c r="V455" s="411"/>
      <c r="W455" s="411"/>
      <c r="X455" s="411"/>
      <c r="Y455" s="411"/>
      <c r="Z455" s="411"/>
      <c r="AA455" s="411"/>
      <c r="AB455" s="411"/>
      <c r="AC455" s="411"/>
      <c r="AD455" s="411"/>
      <c r="AE455" s="411"/>
      <c r="AF455" s="411"/>
      <c r="AG455" s="411"/>
      <c r="AH455" s="411"/>
    </row>
    <row r="456" ht="15.75" customHeight="1">
      <c r="A456" s="411"/>
      <c r="B456" s="411"/>
      <c r="C456" s="454"/>
      <c r="D456" s="411"/>
      <c r="E456" s="454"/>
      <c r="F456" s="454"/>
      <c r="G456" s="454"/>
      <c r="H456" s="411"/>
      <c r="I456" s="454"/>
      <c r="J456" s="411"/>
      <c r="K456" s="454"/>
      <c r="L456" s="411"/>
      <c r="M456" s="454"/>
      <c r="N456" s="411"/>
      <c r="O456" s="456"/>
      <c r="P456" s="455"/>
      <c r="Q456" s="411"/>
      <c r="R456" s="411"/>
      <c r="S456" s="411"/>
      <c r="T456" s="411"/>
      <c r="U456" s="411"/>
      <c r="V456" s="411"/>
      <c r="W456" s="411"/>
      <c r="X456" s="411"/>
      <c r="Y456" s="411"/>
      <c r="Z456" s="411"/>
      <c r="AA456" s="411"/>
      <c r="AB456" s="411"/>
      <c r="AC456" s="411"/>
      <c r="AD456" s="411"/>
      <c r="AE456" s="411"/>
      <c r="AF456" s="411"/>
      <c r="AG456" s="411"/>
      <c r="AH456" s="411"/>
    </row>
    <row r="457" ht="15.75" customHeight="1">
      <c r="A457" s="411"/>
      <c r="B457" s="411"/>
      <c r="C457" s="454"/>
      <c r="D457" s="411"/>
      <c r="E457" s="454"/>
      <c r="F457" s="454"/>
      <c r="G457" s="454"/>
      <c r="H457" s="411"/>
      <c r="I457" s="454"/>
      <c r="J457" s="411"/>
      <c r="K457" s="454"/>
      <c r="L457" s="411"/>
      <c r="M457" s="454"/>
      <c r="N457" s="411"/>
      <c r="O457" s="456"/>
      <c r="P457" s="455"/>
      <c r="Q457" s="411"/>
      <c r="R457" s="411"/>
      <c r="S457" s="411"/>
      <c r="T457" s="411"/>
      <c r="U457" s="411"/>
      <c r="V457" s="411"/>
      <c r="W457" s="411"/>
      <c r="X457" s="411"/>
      <c r="Y457" s="411"/>
      <c r="Z457" s="411"/>
      <c r="AA457" s="411"/>
      <c r="AB457" s="411"/>
      <c r="AC457" s="411"/>
      <c r="AD457" s="411"/>
      <c r="AE457" s="411"/>
      <c r="AF457" s="411"/>
      <c r="AG457" s="411"/>
      <c r="AH457" s="411"/>
    </row>
    <row r="458" ht="15.75" customHeight="1">
      <c r="A458" s="411"/>
      <c r="B458" s="411"/>
      <c r="C458" s="454"/>
      <c r="D458" s="411"/>
      <c r="E458" s="454"/>
      <c r="F458" s="454"/>
      <c r="G458" s="454"/>
      <c r="H458" s="411"/>
      <c r="I458" s="454"/>
      <c r="J458" s="411"/>
      <c r="K458" s="454"/>
      <c r="L458" s="411"/>
      <c r="M458" s="454"/>
      <c r="N458" s="411"/>
      <c r="O458" s="456"/>
      <c r="P458" s="455"/>
      <c r="Q458" s="411"/>
      <c r="R458" s="411"/>
      <c r="S458" s="411"/>
      <c r="T458" s="411"/>
      <c r="U458" s="411"/>
      <c r="V458" s="411"/>
      <c r="W458" s="411"/>
      <c r="X458" s="411"/>
      <c r="Y458" s="411"/>
      <c r="Z458" s="411"/>
      <c r="AA458" s="411"/>
      <c r="AB458" s="411"/>
      <c r="AC458" s="411"/>
      <c r="AD458" s="411"/>
      <c r="AE458" s="411"/>
      <c r="AF458" s="411"/>
      <c r="AG458" s="411"/>
      <c r="AH458" s="411"/>
    </row>
    <row r="459" ht="15.75" customHeight="1">
      <c r="A459" s="411"/>
      <c r="B459" s="411"/>
      <c r="C459" s="454"/>
      <c r="D459" s="411"/>
      <c r="E459" s="454"/>
      <c r="F459" s="454"/>
      <c r="G459" s="454"/>
      <c r="H459" s="411"/>
      <c r="I459" s="454"/>
      <c r="J459" s="411"/>
      <c r="K459" s="454"/>
      <c r="L459" s="411"/>
      <c r="M459" s="454"/>
      <c r="N459" s="411"/>
      <c r="O459" s="456"/>
      <c r="P459" s="455"/>
      <c r="Q459" s="411"/>
      <c r="R459" s="411"/>
      <c r="S459" s="411"/>
      <c r="T459" s="411"/>
      <c r="U459" s="411"/>
      <c r="V459" s="411"/>
      <c r="W459" s="411"/>
      <c r="X459" s="411"/>
      <c r="Y459" s="411"/>
      <c r="Z459" s="411"/>
      <c r="AA459" s="411"/>
      <c r="AB459" s="411"/>
      <c r="AC459" s="411"/>
      <c r="AD459" s="411"/>
      <c r="AE459" s="411"/>
      <c r="AF459" s="411"/>
      <c r="AG459" s="411"/>
      <c r="AH459" s="411"/>
    </row>
    <row r="460" ht="15.75" customHeight="1">
      <c r="A460" s="411"/>
      <c r="B460" s="411"/>
      <c r="C460" s="454"/>
      <c r="D460" s="411"/>
      <c r="E460" s="454"/>
      <c r="F460" s="454"/>
      <c r="G460" s="454"/>
      <c r="H460" s="411"/>
      <c r="I460" s="454"/>
      <c r="J460" s="411"/>
      <c r="K460" s="454"/>
      <c r="L460" s="411"/>
      <c r="M460" s="454"/>
      <c r="N460" s="411"/>
      <c r="O460" s="456"/>
      <c r="P460" s="455"/>
      <c r="Q460" s="411"/>
      <c r="R460" s="411"/>
      <c r="S460" s="411"/>
      <c r="T460" s="411"/>
      <c r="U460" s="411"/>
      <c r="V460" s="411"/>
      <c r="W460" s="411"/>
      <c r="X460" s="411"/>
      <c r="Y460" s="411"/>
      <c r="Z460" s="411"/>
      <c r="AA460" s="411"/>
      <c r="AB460" s="411"/>
      <c r="AC460" s="411"/>
      <c r="AD460" s="411"/>
      <c r="AE460" s="411"/>
      <c r="AF460" s="411"/>
      <c r="AG460" s="411"/>
      <c r="AH460" s="411"/>
    </row>
    <row r="461" ht="15.75" customHeight="1">
      <c r="A461" s="411"/>
      <c r="B461" s="411"/>
      <c r="C461" s="454"/>
      <c r="D461" s="411"/>
      <c r="E461" s="454"/>
      <c r="F461" s="454"/>
      <c r="G461" s="454"/>
      <c r="H461" s="411"/>
      <c r="I461" s="454"/>
      <c r="J461" s="411"/>
      <c r="K461" s="454"/>
      <c r="L461" s="411"/>
      <c r="M461" s="454"/>
      <c r="N461" s="411"/>
      <c r="O461" s="456"/>
      <c r="P461" s="455"/>
      <c r="Q461" s="411"/>
      <c r="R461" s="411"/>
      <c r="S461" s="411"/>
      <c r="T461" s="411"/>
      <c r="U461" s="411"/>
      <c r="V461" s="411"/>
      <c r="W461" s="411"/>
      <c r="X461" s="411"/>
      <c r="Y461" s="411"/>
      <c r="Z461" s="411"/>
      <c r="AA461" s="411"/>
      <c r="AB461" s="411"/>
      <c r="AC461" s="411"/>
      <c r="AD461" s="411"/>
      <c r="AE461" s="411"/>
      <c r="AF461" s="411"/>
      <c r="AG461" s="411"/>
      <c r="AH461" s="411"/>
    </row>
    <row r="462" ht="15.75" customHeight="1">
      <c r="A462" s="411"/>
      <c r="B462" s="411"/>
      <c r="C462" s="454"/>
      <c r="D462" s="411"/>
      <c r="E462" s="454"/>
      <c r="F462" s="454"/>
      <c r="G462" s="454"/>
      <c r="H462" s="411"/>
      <c r="I462" s="454"/>
      <c r="J462" s="411"/>
      <c r="K462" s="454"/>
      <c r="L462" s="411"/>
      <c r="M462" s="454"/>
      <c r="N462" s="411"/>
      <c r="O462" s="456"/>
      <c r="P462" s="455"/>
      <c r="Q462" s="411"/>
      <c r="R462" s="411"/>
      <c r="S462" s="411"/>
      <c r="T462" s="411"/>
      <c r="U462" s="411"/>
      <c r="V462" s="411"/>
      <c r="W462" s="411"/>
      <c r="X462" s="411"/>
      <c r="Y462" s="411"/>
      <c r="Z462" s="411"/>
      <c r="AA462" s="411"/>
      <c r="AB462" s="411"/>
      <c r="AC462" s="411"/>
      <c r="AD462" s="411"/>
      <c r="AE462" s="411"/>
      <c r="AF462" s="411"/>
      <c r="AG462" s="411"/>
      <c r="AH462" s="411"/>
    </row>
    <row r="463" ht="15.75" customHeight="1">
      <c r="A463" s="411"/>
      <c r="B463" s="411"/>
      <c r="C463" s="454"/>
      <c r="D463" s="411"/>
      <c r="E463" s="454"/>
      <c r="F463" s="454"/>
      <c r="G463" s="454"/>
      <c r="H463" s="411"/>
      <c r="I463" s="454"/>
      <c r="J463" s="411"/>
      <c r="K463" s="454"/>
      <c r="L463" s="411"/>
      <c r="M463" s="454"/>
      <c r="N463" s="411"/>
      <c r="O463" s="456"/>
      <c r="P463" s="455"/>
      <c r="Q463" s="411"/>
      <c r="R463" s="411"/>
      <c r="S463" s="411"/>
      <c r="T463" s="411"/>
      <c r="U463" s="411"/>
      <c r="V463" s="411"/>
      <c r="W463" s="411"/>
      <c r="X463" s="411"/>
      <c r="Y463" s="411"/>
      <c r="Z463" s="411"/>
      <c r="AA463" s="411"/>
      <c r="AB463" s="411"/>
      <c r="AC463" s="411"/>
      <c r="AD463" s="411"/>
      <c r="AE463" s="411"/>
      <c r="AF463" s="411"/>
      <c r="AG463" s="411"/>
      <c r="AH463" s="411"/>
    </row>
    <row r="464" ht="15.75" customHeight="1">
      <c r="A464" s="411"/>
      <c r="B464" s="411"/>
      <c r="C464" s="454"/>
      <c r="D464" s="411"/>
      <c r="E464" s="454"/>
      <c r="F464" s="454"/>
      <c r="G464" s="454"/>
      <c r="H464" s="411"/>
      <c r="I464" s="454"/>
      <c r="J464" s="411"/>
      <c r="K464" s="454"/>
      <c r="L464" s="411"/>
      <c r="M464" s="454"/>
      <c r="N464" s="411"/>
      <c r="O464" s="456"/>
      <c r="P464" s="455"/>
      <c r="Q464" s="411"/>
      <c r="R464" s="411"/>
      <c r="S464" s="411"/>
      <c r="T464" s="411"/>
      <c r="U464" s="411"/>
      <c r="V464" s="411"/>
      <c r="W464" s="411"/>
      <c r="X464" s="411"/>
      <c r="Y464" s="411"/>
      <c r="Z464" s="411"/>
      <c r="AA464" s="411"/>
      <c r="AB464" s="411"/>
      <c r="AC464" s="411"/>
      <c r="AD464" s="411"/>
      <c r="AE464" s="411"/>
      <c r="AF464" s="411"/>
      <c r="AG464" s="411"/>
      <c r="AH464" s="411"/>
    </row>
    <row r="465" ht="15.75" customHeight="1">
      <c r="A465" s="411"/>
      <c r="B465" s="411"/>
      <c r="C465" s="454"/>
      <c r="D465" s="411"/>
      <c r="E465" s="454"/>
      <c r="F465" s="454"/>
      <c r="G465" s="454"/>
      <c r="H465" s="411"/>
      <c r="I465" s="454"/>
      <c r="J465" s="411"/>
      <c r="K465" s="454"/>
      <c r="L465" s="411"/>
      <c r="M465" s="454"/>
      <c r="N465" s="411"/>
      <c r="O465" s="456"/>
      <c r="P465" s="455"/>
      <c r="Q465" s="411"/>
      <c r="R465" s="411"/>
      <c r="S465" s="411"/>
      <c r="T465" s="411"/>
      <c r="U465" s="411"/>
      <c r="V465" s="411"/>
      <c r="W465" s="411"/>
      <c r="X465" s="411"/>
      <c r="Y465" s="411"/>
      <c r="Z465" s="411"/>
      <c r="AA465" s="411"/>
      <c r="AB465" s="411"/>
      <c r="AC465" s="411"/>
      <c r="AD465" s="411"/>
      <c r="AE465" s="411"/>
      <c r="AF465" s="411"/>
      <c r="AG465" s="411"/>
      <c r="AH465" s="411"/>
    </row>
    <row r="466" ht="15.75" customHeight="1">
      <c r="A466" s="411"/>
      <c r="B466" s="411"/>
      <c r="C466" s="454"/>
      <c r="D466" s="411"/>
      <c r="E466" s="454"/>
      <c r="F466" s="454"/>
      <c r="G466" s="454"/>
      <c r="H466" s="411"/>
      <c r="I466" s="454"/>
      <c r="J466" s="411"/>
      <c r="K466" s="454"/>
      <c r="L466" s="411"/>
      <c r="M466" s="454"/>
      <c r="N466" s="411"/>
      <c r="O466" s="456"/>
      <c r="P466" s="455"/>
      <c r="Q466" s="411"/>
      <c r="R466" s="411"/>
      <c r="S466" s="411"/>
      <c r="T466" s="411"/>
      <c r="U466" s="411"/>
      <c r="V466" s="411"/>
      <c r="W466" s="411"/>
      <c r="X466" s="411"/>
      <c r="Y466" s="411"/>
      <c r="Z466" s="411"/>
      <c r="AA466" s="411"/>
      <c r="AB466" s="411"/>
      <c r="AC466" s="411"/>
      <c r="AD466" s="411"/>
      <c r="AE466" s="411"/>
      <c r="AF466" s="411"/>
      <c r="AG466" s="411"/>
      <c r="AH466" s="411"/>
    </row>
    <row r="467" ht="15.75" customHeight="1">
      <c r="A467" s="411"/>
      <c r="B467" s="411"/>
      <c r="C467" s="454"/>
      <c r="D467" s="411"/>
      <c r="E467" s="454"/>
      <c r="F467" s="454"/>
      <c r="G467" s="454"/>
      <c r="H467" s="411"/>
      <c r="I467" s="454"/>
      <c r="J467" s="411"/>
      <c r="K467" s="454"/>
      <c r="L467" s="411"/>
      <c r="M467" s="454"/>
      <c r="N467" s="411"/>
      <c r="O467" s="456"/>
      <c r="P467" s="455"/>
      <c r="Q467" s="411"/>
      <c r="R467" s="411"/>
      <c r="S467" s="411"/>
      <c r="T467" s="411"/>
      <c r="U467" s="411"/>
      <c r="V467" s="411"/>
      <c r="W467" s="411"/>
      <c r="X467" s="411"/>
      <c r="Y467" s="411"/>
      <c r="Z467" s="411"/>
      <c r="AA467" s="411"/>
      <c r="AB467" s="411"/>
      <c r="AC467" s="411"/>
      <c r="AD467" s="411"/>
      <c r="AE467" s="411"/>
      <c r="AF467" s="411"/>
      <c r="AG467" s="411"/>
      <c r="AH467" s="411"/>
    </row>
    <row r="468" ht="15.75" customHeight="1">
      <c r="A468" s="411"/>
      <c r="B468" s="411"/>
      <c r="C468" s="454"/>
      <c r="D468" s="411"/>
      <c r="E468" s="454"/>
      <c r="F468" s="454"/>
      <c r="G468" s="454"/>
      <c r="H468" s="411"/>
      <c r="I468" s="454"/>
      <c r="J468" s="411"/>
      <c r="K468" s="454"/>
      <c r="L468" s="411"/>
      <c r="M468" s="454"/>
      <c r="N468" s="411"/>
      <c r="O468" s="456"/>
      <c r="P468" s="455"/>
      <c r="Q468" s="411"/>
      <c r="R468" s="411"/>
      <c r="S468" s="411"/>
      <c r="T468" s="411"/>
      <c r="U468" s="411"/>
      <c r="V468" s="411"/>
      <c r="W468" s="411"/>
      <c r="X468" s="411"/>
      <c r="Y468" s="411"/>
      <c r="Z468" s="411"/>
      <c r="AA468" s="411"/>
      <c r="AB468" s="411"/>
      <c r="AC468" s="411"/>
      <c r="AD468" s="411"/>
      <c r="AE468" s="411"/>
      <c r="AF468" s="411"/>
      <c r="AG468" s="411"/>
      <c r="AH468" s="411"/>
    </row>
    <row r="469" ht="15.75" customHeight="1">
      <c r="A469" s="411"/>
      <c r="B469" s="411"/>
      <c r="C469" s="454"/>
      <c r="D469" s="411"/>
      <c r="E469" s="454"/>
      <c r="F469" s="454"/>
      <c r="G469" s="454"/>
      <c r="H469" s="411"/>
      <c r="I469" s="454"/>
      <c r="J469" s="411"/>
      <c r="K469" s="454"/>
      <c r="L469" s="411"/>
      <c r="M469" s="454"/>
      <c r="N469" s="411"/>
      <c r="O469" s="456"/>
      <c r="P469" s="455"/>
      <c r="Q469" s="411"/>
      <c r="R469" s="411"/>
      <c r="S469" s="411"/>
      <c r="T469" s="411"/>
      <c r="U469" s="411"/>
      <c r="V469" s="411"/>
      <c r="W469" s="411"/>
      <c r="X469" s="411"/>
      <c r="Y469" s="411"/>
      <c r="Z469" s="411"/>
      <c r="AA469" s="411"/>
      <c r="AB469" s="411"/>
      <c r="AC469" s="411"/>
      <c r="AD469" s="411"/>
      <c r="AE469" s="411"/>
      <c r="AF469" s="411"/>
      <c r="AG469" s="411"/>
      <c r="AH469" s="411"/>
    </row>
    <row r="470" ht="15.75" customHeight="1">
      <c r="A470" s="411"/>
      <c r="B470" s="411"/>
      <c r="C470" s="454"/>
      <c r="D470" s="411"/>
      <c r="E470" s="454"/>
      <c r="F470" s="454"/>
      <c r="G470" s="454"/>
      <c r="H470" s="411"/>
      <c r="I470" s="454"/>
      <c r="J470" s="411"/>
      <c r="K470" s="454"/>
      <c r="L470" s="411"/>
      <c r="M470" s="454"/>
      <c r="N470" s="411"/>
      <c r="O470" s="456"/>
      <c r="P470" s="455"/>
      <c r="Q470" s="411"/>
      <c r="R470" s="411"/>
      <c r="S470" s="411"/>
      <c r="T470" s="411"/>
      <c r="U470" s="411"/>
      <c r="V470" s="411"/>
      <c r="W470" s="411"/>
      <c r="X470" s="411"/>
      <c r="Y470" s="411"/>
      <c r="Z470" s="411"/>
      <c r="AA470" s="411"/>
      <c r="AB470" s="411"/>
      <c r="AC470" s="411"/>
      <c r="AD470" s="411"/>
      <c r="AE470" s="411"/>
      <c r="AF470" s="411"/>
      <c r="AG470" s="411"/>
      <c r="AH470" s="411"/>
    </row>
    <row r="471" ht="15.75" customHeight="1">
      <c r="A471" s="411"/>
      <c r="B471" s="411"/>
      <c r="C471" s="454"/>
      <c r="D471" s="411"/>
      <c r="E471" s="454"/>
      <c r="F471" s="454"/>
      <c r="G471" s="454"/>
      <c r="H471" s="411"/>
      <c r="I471" s="454"/>
      <c r="J471" s="411"/>
      <c r="K471" s="454"/>
      <c r="L471" s="411"/>
      <c r="M471" s="454"/>
      <c r="N471" s="411"/>
      <c r="O471" s="456"/>
      <c r="P471" s="455"/>
      <c r="Q471" s="411"/>
      <c r="R471" s="411"/>
      <c r="S471" s="411"/>
      <c r="T471" s="411"/>
      <c r="U471" s="411"/>
      <c r="V471" s="411"/>
      <c r="W471" s="411"/>
      <c r="X471" s="411"/>
      <c r="Y471" s="411"/>
      <c r="Z471" s="411"/>
      <c r="AA471" s="411"/>
      <c r="AB471" s="411"/>
      <c r="AC471" s="411"/>
      <c r="AD471" s="411"/>
      <c r="AE471" s="411"/>
      <c r="AF471" s="411"/>
      <c r="AG471" s="411"/>
      <c r="AH471" s="411"/>
    </row>
    <row r="472" ht="15.75" customHeight="1">
      <c r="A472" s="411"/>
      <c r="B472" s="411"/>
      <c r="C472" s="454"/>
      <c r="D472" s="411"/>
      <c r="E472" s="454"/>
      <c r="F472" s="454"/>
      <c r="G472" s="454"/>
      <c r="H472" s="411"/>
      <c r="I472" s="454"/>
      <c r="J472" s="411"/>
      <c r="K472" s="454"/>
      <c r="L472" s="411"/>
      <c r="M472" s="454"/>
      <c r="N472" s="411"/>
      <c r="O472" s="456"/>
      <c r="P472" s="455"/>
      <c r="Q472" s="411"/>
      <c r="R472" s="411"/>
      <c r="S472" s="411"/>
      <c r="T472" s="411"/>
      <c r="U472" s="411"/>
      <c r="V472" s="411"/>
      <c r="W472" s="411"/>
      <c r="X472" s="411"/>
      <c r="Y472" s="411"/>
      <c r="Z472" s="411"/>
      <c r="AA472" s="411"/>
      <c r="AB472" s="411"/>
      <c r="AC472" s="411"/>
      <c r="AD472" s="411"/>
      <c r="AE472" s="411"/>
      <c r="AF472" s="411"/>
      <c r="AG472" s="411"/>
      <c r="AH472" s="411"/>
    </row>
    <row r="473" ht="15.75" customHeight="1">
      <c r="A473" s="411"/>
      <c r="B473" s="411"/>
      <c r="C473" s="454"/>
      <c r="D473" s="411"/>
      <c r="E473" s="454"/>
      <c r="F473" s="454"/>
      <c r="G473" s="454"/>
      <c r="H473" s="411"/>
      <c r="I473" s="454"/>
      <c r="J473" s="411"/>
      <c r="K473" s="454"/>
      <c r="L473" s="411"/>
      <c r="M473" s="454"/>
      <c r="N473" s="411"/>
      <c r="O473" s="456"/>
      <c r="P473" s="455"/>
      <c r="Q473" s="411"/>
      <c r="R473" s="411"/>
      <c r="S473" s="411"/>
      <c r="T473" s="411"/>
      <c r="U473" s="411"/>
      <c r="V473" s="411"/>
      <c r="W473" s="411"/>
      <c r="X473" s="411"/>
      <c r="Y473" s="411"/>
      <c r="Z473" s="411"/>
      <c r="AA473" s="411"/>
      <c r="AB473" s="411"/>
      <c r="AC473" s="411"/>
      <c r="AD473" s="411"/>
      <c r="AE473" s="411"/>
      <c r="AF473" s="411"/>
      <c r="AG473" s="411"/>
      <c r="AH473" s="411"/>
    </row>
    <row r="474" ht="15.75" customHeight="1">
      <c r="A474" s="411"/>
      <c r="B474" s="411"/>
      <c r="C474" s="454"/>
      <c r="D474" s="411"/>
      <c r="E474" s="454"/>
      <c r="F474" s="454"/>
      <c r="G474" s="454"/>
      <c r="H474" s="411"/>
      <c r="I474" s="454"/>
      <c r="J474" s="411"/>
      <c r="K474" s="454"/>
      <c r="L474" s="411"/>
      <c r="M474" s="454"/>
      <c r="N474" s="411"/>
      <c r="O474" s="456"/>
      <c r="P474" s="455"/>
      <c r="Q474" s="411"/>
      <c r="R474" s="411"/>
      <c r="S474" s="411"/>
      <c r="T474" s="411"/>
      <c r="U474" s="411"/>
      <c r="V474" s="411"/>
      <c r="W474" s="411"/>
      <c r="X474" s="411"/>
      <c r="Y474" s="411"/>
      <c r="Z474" s="411"/>
      <c r="AA474" s="411"/>
      <c r="AB474" s="411"/>
      <c r="AC474" s="411"/>
      <c r="AD474" s="411"/>
      <c r="AE474" s="411"/>
      <c r="AF474" s="411"/>
      <c r="AG474" s="411"/>
      <c r="AH474" s="411"/>
    </row>
    <row r="475" ht="15.75" customHeight="1">
      <c r="A475" s="411"/>
      <c r="B475" s="411"/>
      <c r="C475" s="454"/>
      <c r="D475" s="411"/>
      <c r="E475" s="454"/>
      <c r="F475" s="454"/>
      <c r="G475" s="454"/>
      <c r="H475" s="411"/>
      <c r="I475" s="454"/>
      <c r="J475" s="411"/>
      <c r="K475" s="454"/>
      <c r="L475" s="411"/>
      <c r="M475" s="454"/>
      <c r="N475" s="411"/>
      <c r="O475" s="456"/>
      <c r="P475" s="455"/>
      <c r="Q475" s="411"/>
      <c r="R475" s="411"/>
      <c r="S475" s="411"/>
      <c r="T475" s="411"/>
      <c r="U475" s="411"/>
      <c r="V475" s="411"/>
      <c r="W475" s="411"/>
      <c r="X475" s="411"/>
      <c r="Y475" s="411"/>
      <c r="Z475" s="411"/>
      <c r="AA475" s="411"/>
      <c r="AB475" s="411"/>
      <c r="AC475" s="411"/>
      <c r="AD475" s="411"/>
      <c r="AE475" s="411"/>
      <c r="AF475" s="411"/>
      <c r="AG475" s="411"/>
      <c r="AH475" s="411"/>
    </row>
    <row r="476" ht="15.75" customHeight="1">
      <c r="A476" s="411"/>
      <c r="B476" s="411"/>
      <c r="C476" s="454"/>
      <c r="D476" s="411"/>
      <c r="E476" s="454"/>
      <c r="F476" s="454"/>
      <c r="G476" s="454"/>
      <c r="H476" s="411"/>
      <c r="I476" s="454"/>
      <c r="J476" s="411"/>
      <c r="K476" s="454"/>
      <c r="L476" s="411"/>
      <c r="M476" s="454"/>
      <c r="N476" s="411"/>
      <c r="O476" s="456"/>
      <c r="P476" s="455"/>
      <c r="Q476" s="411"/>
      <c r="R476" s="411"/>
      <c r="S476" s="411"/>
      <c r="T476" s="411"/>
      <c r="U476" s="411"/>
      <c r="V476" s="411"/>
      <c r="W476" s="411"/>
      <c r="X476" s="411"/>
      <c r="Y476" s="411"/>
      <c r="Z476" s="411"/>
      <c r="AA476" s="411"/>
      <c r="AB476" s="411"/>
      <c r="AC476" s="411"/>
      <c r="AD476" s="411"/>
      <c r="AE476" s="411"/>
      <c r="AF476" s="411"/>
      <c r="AG476" s="411"/>
      <c r="AH476" s="411"/>
    </row>
    <row r="477" ht="15.75" customHeight="1">
      <c r="A477" s="411"/>
      <c r="B477" s="411"/>
      <c r="C477" s="454"/>
      <c r="D477" s="411"/>
      <c r="E477" s="454"/>
      <c r="F477" s="454"/>
      <c r="G477" s="454"/>
      <c r="H477" s="411"/>
      <c r="I477" s="454"/>
      <c r="J477" s="411"/>
      <c r="K477" s="454"/>
      <c r="L477" s="411"/>
      <c r="M477" s="454"/>
      <c r="N477" s="411"/>
      <c r="O477" s="456"/>
      <c r="P477" s="455"/>
      <c r="Q477" s="411"/>
      <c r="R477" s="411"/>
      <c r="S477" s="411"/>
      <c r="T477" s="411"/>
      <c r="U477" s="411"/>
      <c r="V477" s="411"/>
      <c r="W477" s="411"/>
      <c r="X477" s="411"/>
      <c r="Y477" s="411"/>
      <c r="Z477" s="411"/>
      <c r="AA477" s="411"/>
      <c r="AB477" s="411"/>
      <c r="AC477" s="411"/>
      <c r="AD477" s="411"/>
      <c r="AE477" s="411"/>
      <c r="AF477" s="411"/>
      <c r="AG477" s="411"/>
      <c r="AH477" s="411"/>
    </row>
    <row r="478" ht="15.75" customHeight="1">
      <c r="A478" s="411"/>
      <c r="B478" s="411"/>
      <c r="C478" s="454"/>
      <c r="D478" s="411"/>
      <c r="E478" s="454"/>
      <c r="F478" s="454"/>
      <c r="G478" s="454"/>
      <c r="H478" s="411"/>
      <c r="I478" s="454"/>
      <c r="J478" s="411"/>
      <c r="K478" s="454"/>
      <c r="L478" s="411"/>
      <c r="M478" s="454"/>
      <c r="N478" s="411"/>
      <c r="O478" s="456"/>
      <c r="P478" s="455"/>
      <c r="Q478" s="411"/>
      <c r="R478" s="411"/>
      <c r="S478" s="411"/>
      <c r="T478" s="411"/>
      <c r="U478" s="411"/>
      <c r="V478" s="411"/>
      <c r="W478" s="411"/>
      <c r="X478" s="411"/>
      <c r="Y478" s="411"/>
      <c r="Z478" s="411"/>
      <c r="AA478" s="411"/>
      <c r="AB478" s="411"/>
      <c r="AC478" s="411"/>
      <c r="AD478" s="411"/>
      <c r="AE478" s="411"/>
      <c r="AF478" s="411"/>
      <c r="AG478" s="411"/>
      <c r="AH478" s="411"/>
    </row>
    <row r="479" ht="15.75" customHeight="1">
      <c r="A479" s="411"/>
      <c r="B479" s="411"/>
      <c r="C479" s="454"/>
      <c r="D479" s="411"/>
      <c r="E479" s="454"/>
      <c r="F479" s="454"/>
      <c r="G479" s="454"/>
      <c r="H479" s="411"/>
      <c r="I479" s="454"/>
      <c r="J479" s="411"/>
      <c r="K479" s="454"/>
      <c r="L479" s="411"/>
      <c r="M479" s="454"/>
      <c r="N479" s="411"/>
      <c r="O479" s="456"/>
      <c r="P479" s="455"/>
      <c r="Q479" s="411"/>
      <c r="R479" s="411"/>
      <c r="S479" s="411"/>
      <c r="T479" s="411"/>
      <c r="U479" s="411"/>
      <c r="V479" s="411"/>
      <c r="W479" s="411"/>
      <c r="X479" s="411"/>
      <c r="Y479" s="411"/>
      <c r="Z479" s="411"/>
      <c r="AA479" s="411"/>
      <c r="AB479" s="411"/>
      <c r="AC479" s="411"/>
      <c r="AD479" s="411"/>
      <c r="AE479" s="411"/>
      <c r="AF479" s="411"/>
      <c r="AG479" s="411"/>
      <c r="AH479" s="411"/>
    </row>
    <row r="480" ht="15.75" customHeight="1">
      <c r="A480" s="411"/>
      <c r="B480" s="411"/>
      <c r="C480" s="454"/>
      <c r="D480" s="411"/>
      <c r="E480" s="454"/>
      <c r="F480" s="454"/>
      <c r="G480" s="454"/>
      <c r="H480" s="411"/>
      <c r="I480" s="454"/>
      <c r="J480" s="411"/>
      <c r="K480" s="454"/>
      <c r="L480" s="411"/>
      <c r="M480" s="454"/>
      <c r="N480" s="411"/>
      <c r="O480" s="456"/>
      <c r="P480" s="455"/>
      <c r="Q480" s="411"/>
      <c r="R480" s="411"/>
      <c r="S480" s="411"/>
      <c r="T480" s="411"/>
      <c r="U480" s="411"/>
      <c r="V480" s="411"/>
      <c r="W480" s="411"/>
      <c r="X480" s="411"/>
      <c r="Y480" s="411"/>
      <c r="Z480" s="411"/>
      <c r="AA480" s="411"/>
      <c r="AB480" s="411"/>
      <c r="AC480" s="411"/>
      <c r="AD480" s="411"/>
      <c r="AE480" s="411"/>
      <c r="AF480" s="411"/>
      <c r="AG480" s="411"/>
      <c r="AH480" s="411"/>
    </row>
    <row r="481" ht="15.75" customHeight="1">
      <c r="A481" s="411"/>
      <c r="B481" s="411"/>
      <c r="C481" s="454"/>
      <c r="D481" s="411"/>
      <c r="E481" s="454"/>
      <c r="F481" s="454"/>
      <c r="G481" s="454"/>
      <c r="H481" s="411"/>
      <c r="I481" s="454"/>
      <c r="J481" s="411"/>
      <c r="K481" s="454"/>
      <c r="L481" s="411"/>
      <c r="M481" s="454"/>
      <c r="N481" s="411"/>
      <c r="O481" s="456"/>
      <c r="P481" s="455"/>
      <c r="Q481" s="411"/>
      <c r="R481" s="411"/>
      <c r="S481" s="411"/>
      <c r="T481" s="411"/>
      <c r="U481" s="411"/>
      <c r="V481" s="411"/>
      <c r="W481" s="411"/>
      <c r="X481" s="411"/>
      <c r="Y481" s="411"/>
      <c r="Z481" s="411"/>
      <c r="AA481" s="411"/>
      <c r="AB481" s="411"/>
      <c r="AC481" s="411"/>
      <c r="AD481" s="411"/>
      <c r="AE481" s="411"/>
      <c r="AF481" s="411"/>
      <c r="AG481" s="411"/>
      <c r="AH481" s="411"/>
    </row>
    <row r="482" ht="15.75" customHeight="1">
      <c r="A482" s="411"/>
      <c r="B482" s="411"/>
      <c r="C482" s="454"/>
      <c r="D482" s="411"/>
      <c r="E482" s="454"/>
      <c r="F482" s="454"/>
      <c r="G482" s="454"/>
      <c r="H482" s="411"/>
      <c r="I482" s="454"/>
      <c r="J482" s="411"/>
      <c r="K482" s="454"/>
      <c r="L482" s="411"/>
      <c r="M482" s="454"/>
      <c r="N482" s="411"/>
      <c r="O482" s="456"/>
      <c r="P482" s="455"/>
      <c r="Q482" s="411"/>
      <c r="R482" s="411"/>
      <c r="S482" s="411"/>
      <c r="T482" s="411"/>
      <c r="U482" s="411"/>
      <c r="V482" s="411"/>
      <c r="W482" s="411"/>
      <c r="X482" s="411"/>
      <c r="Y482" s="411"/>
      <c r="Z482" s="411"/>
      <c r="AA482" s="411"/>
      <c r="AB482" s="411"/>
      <c r="AC482" s="411"/>
      <c r="AD482" s="411"/>
      <c r="AE482" s="411"/>
      <c r="AF482" s="411"/>
      <c r="AG482" s="411"/>
      <c r="AH482" s="411"/>
    </row>
    <row r="483" ht="15.75" customHeight="1">
      <c r="A483" s="411"/>
      <c r="B483" s="411"/>
      <c r="C483" s="454"/>
      <c r="D483" s="411"/>
      <c r="E483" s="454"/>
      <c r="F483" s="454"/>
      <c r="G483" s="454"/>
      <c r="H483" s="411"/>
      <c r="I483" s="454"/>
      <c r="J483" s="411"/>
      <c r="K483" s="454"/>
      <c r="L483" s="411"/>
      <c r="M483" s="454"/>
      <c r="N483" s="411"/>
      <c r="O483" s="456"/>
      <c r="P483" s="455"/>
      <c r="Q483" s="411"/>
      <c r="R483" s="411"/>
      <c r="S483" s="411"/>
      <c r="T483" s="411"/>
      <c r="U483" s="411"/>
      <c r="V483" s="411"/>
      <c r="W483" s="411"/>
      <c r="X483" s="411"/>
      <c r="Y483" s="411"/>
      <c r="Z483" s="411"/>
      <c r="AA483" s="411"/>
      <c r="AB483" s="411"/>
      <c r="AC483" s="411"/>
      <c r="AD483" s="411"/>
      <c r="AE483" s="411"/>
      <c r="AF483" s="411"/>
      <c r="AG483" s="411"/>
      <c r="AH483" s="411"/>
    </row>
    <row r="484" ht="15.75" customHeight="1">
      <c r="A484" s="411"/>
      <c r="B484" s="411"/>
      <c r="C484" s="454"/>
      <c r="D484" s="411"/>
      <c r="E484" s="454"/>
      <c r="F484" s="454"/>
      <c r="G484" s="454"/>
      <c r="H484" s="411"/>
      <c r="I484" s="454"/>
      <c r="J484" s="411"/>
      <c r="K484" s="454"/>
      <c r="L484" s="411"/>
      <c r="M484" s="454"/>
      <c r="N484" s="411"/>
      <c r="O484" s="456"/>
      <c r="P484" s="455"/>
      <c r="Q484" s="411"/>
      <c r="R484" s="411"/>
      <c r="S484" s="411"/>
      <c r="T484" s="411"/>
      <c r="U484" s="411"/>
      <c r="V484" s="411"/>
      <c r="W484" s="411"/>
      <c r="X484" s="411"/>
      <c r="Y484" s="411"/>
      <c r="Z484" s="411"/>
      <c r="AA484" s="411"/>
      <c r="AB484" s="411"/>
      <c r="AC484" s="411"/>
      <c r="AD484" s="411"/>
      <c r="AE484" s="411"/>
      <c r="AF484" s="411"/>
      <c r="AG484" s="411"/>
      <c r="AH484" s="411"/>
    </row>
    <row r="485" ht="15.75" customHeight="1">
      <c r="A485" s="411"/>
      <c r="B485" s="411"/>
      <c r="C485" s="454"/>
      <c r="D485" s="411"/>
      <c r="E485" s="454"/>
      <c r="F485" s="454"/>
      <c r="G485" s="454"/>
      <c r="H485" s="411"/>
      <c r="I485" s="454"/>
      <c r="J485" s="411"/>
      <c r="K485" s="454"/>
      <c r="L485" s="411"/>
      <c r="M485" s="454"/>
      <c r="N485" s="411"/>
      <c r="O485" s="456"/>
      <c r="P485" s="455"/>
      <c r="Q485" s="411"/>
      <c r="R485" s="411"/>
      <c r="S485" s="411"/>
      <c r="T485" s="411"/>
      <c r="U485" s="411"/>
      <c r="V485" s="411"/>
      <c r="W485" s="411"/>
      <c r="X485" s="411"/>
      <c r="Y485" s="411"/>
      <c r="Z485" s="411"/>
      <c r="AA485" s="411"/>
      <c r="AB485" s="411"/>
      <c r="AC485" s="411"/>
      <c r="AD485" s="411"/>
      <c r="AE485" s="411"/>
      <c r="AF485" s="411"/>
      <c r="AG485" s="411"/>
      <c r="AH485" s="411"/>
    </row>
    <row r="486" ht="15.75" customHeight="1">
      <c r="A486" s="411"/>
      <c r="B486" s="411"/>
      <c r="C486" s="454"/>
      <c r="D486" s="411"/>
      <c r="E486" s="454"/>
      <c r="F486" s="454"/>
      <c r="G486" s="454"/>
      <c r="H486" s="411"/>
      <c r="I486" s="454"/>
      <c r="J486" s="411"/>
      <c r="K486" s="454"/>
      <c r="L486" s="411"/>
      <c r="M486" s="454"/>
      <c r="N486" s="411"/>
      <c r="O486" s="456"/>
      <c r="P486" s="455"/>
      <c r="Q486" s="411"/>
      <c r="R486" s="411"/>
      <c r="S486" s="411"/>
      <c r="T486" s="411"/>
      <c r="U486" s="411"/>
      <c r="V486" s="411"/>
      <c r="W486" s="411"/>
      <c r="X486" s="411"/>
      <c r="Y486" s="411"/>
      <c r="Z486" s="411"/>
      <c r="AA486" s="411"/>
      <c r="AB486" s="411"/>
      <c r="AC486" s="411"/>
      <c r="AD486" s="411"/>
      <c r="AE486" s="411"/>
      <c r="AF486" s="411"/>
      <c r="AG486" s="411"/>
      <c r="AH486" s="411"/>
    </row>
    <row r="487" ht="15.75" customHeight="1">
      <c r="A487" s="411"/>
      <c r="B487" s="411"/>
      <c r="C487" s="454"/>
      <c r="D487" s="411"/>
      <c r="E487" s="454"/>
      <c r="F487" s="454"/>
      <c r="G487" s="454"/>
      <c r="H487" s="411"/>
      <c r="I487" s="454"/>
      <c r="J487" s="411"/>
      <c r="K487" s="454"/>
      <c r="L487" s="411"/>
      <c r="M487" s="454"/>
      <c r="N487" s="411"/>
      <c r="O487" s="456"/>
      <c r="P487" s="455"/>
      <c r="Q487" s="411"/>
      <c r="R487" s="411"/>
      <c r="S487" s="411"/>
      <c r="T487" s="411"/>
      <c r="U487" s="411"/>
      <c r="V487" s="411"/>
      <c r="W487" s="411"/>
      <c r="X487" s="411"/>
      <c r="Y487" s="411"/>
      <c r="Z487" s="411"/>
      <c r="AA487" s="411"/>
      <c r="AB487" s="411"/>
      <c r="AC487" s="411"/>
      <c r="AD487" s="411"/>
      <c r="AE487" s="411"/>
      <c r="AF487" s="411"/>
      <c r="AG487" s="411"/>
      <c r="AH487" s="411"/>
    </row>
    <row r="488" ht="15.75" customHeight="1">
      <c r="A488" s="411"/>
      <c r="B488" s="411"/>
      <c r="C488" s="454"/>
      <c r="D488" s="411"/>
      <c r="E488" s="454"/>
      <c r="F488" s="454"/>
      <c r="G488" s="454"/>
      <c r="H488" s="411"/>
      <c r="I488" s="454"/>
      <c r="J488" s="411"/>
      <c r="K488" s="454"/>
      <c r="L488" s="411"/>
      <c r="M488" s="454"/>
      <c r="N488" s="411"/>
      <c r="O488" s="456"/>
      <c r="P488" s="455"/>
      <c r="Q488" s="411"/>
      <c r="R488" s="411"/>
      <c r="S488" s="411"/>
      <c r="T488" s="411"/>
      <c r="U488" s="411"/>
      <c r="V488" s="411"/>
      <c r="W488" s="411"/>
      <c r="X488" s="411"/>
      <c r="Y488" s="411"/>
      <c r="Z488" s="411"/>
      <c r="AA488" s="411"/>
      <c r="AB488" s="411"/>
      <c r="AC488" s="411"/>
      <c r="AD488" s="411"/>
      <c r="AE488" s="411"/>
      <c r="AF488" s="411"/>
      <c r="AG488" s="411"/>
      <c r="AH488" s="411"/>
    </row>
    <row r="489" ht="15.75" customHeight="1">
      <c r="A489" s="411"/>
      <c r="B489" s="411"/>
      <c r="C489" s="454"/>
      <c r="D489" s="411"/>
      <c r="E489" s="454"/>
      <c r="F489" s="454"/>
      <c r="G489" s="454"/>
      <c r="H489" s="411"/>
      <c r="I489" s="454"/>
      <c r="J489" s="411"/>
      <c r="K489" s="454"/>
      <c r="L489" s="411"/>
      <c r="M489" s="454"/>
      <c r="N489" s="411"/>
      <c r="O489" s="456"/>
      <c r="P489" s="455"/>
      <c r="Q489" s="411"/>
      <c r="R489" s="411"/>
      <c r="S489" s="411"/>
      <c r="T489" s="411"/>
      <c r="U489" s="411"/>
      <c r="V489" s="411"/>
      <c r="W489" s="411"/>
      <c r="X489" s="411"/>
      <c r="Y489" s="411"/>
      <c r="Z489" s="411"/>
      <c r="AA489" s="411"/>
      <c r="AB489" s="411"/>
      <c r="AC489" s="411"/>
      <c r="AD489" s="411"/>
      <c r="AE489" s="411"/>
      <c r="AF489" s="411"/>
      <c r="AG489" s="411"/>
      <c r="AH489" s="411"/>
    </row>
    <row r="490" ht="15.75" customHeight="1">
      <c r="A490" s="411"/>
      <c r="B490" s="411"/>
      <c r="C490" s="454"/>
      <c r="D490" s="411"/>
      <c r="E490" s="454"/>
      <c r="F490" s="454"/>
      <c r="G490" s="454"/>
      <c r="H490" s="411"/>
      <c r="I490" s="454"/>
      <c r="J490" s="411"/>
      <c r="K490" s="454"/>
      <c r="L490" s="411"/>
      <c r="M490" s="454"/>
      <c r="N490" s="411"/>
      <c r="O490" s="456"/>
      <c r="P490" s="455"/>
      <c r="Q490" s="411"/>
      <c r="R490" s="411"/>
      <c r="S490" s="411"/>
      <c r="T490" s="411"/>
      <c r="U490" s="411"/>
      <c r="V490" s="411"/>
      <c r="W490" s="411"/>
      <c r="X490" s="411"/>
      <c r="Y490" s="411"/>
      <c r="Z490" s="411"/>
      <c r="AA490" s="411"/>
      <c r="AB490" s="411"/>
      <c r="AC490" s="411"/>
      <c r="AD490" s="411"/>
      <c r="AE490" s="411"/>
      <c r="AF490" s="411"/>
      <c r="AG490" s="411"/>
      <c r="AH490" s="411"/>
    </row>
    <row r="491" ht="15.75" customHeight="1">
      <c r="A491" s="411"/>
      <c r="B491" s="411"/>
      <c r="C491" s="454"/>
      <c r="D491" s="411"/>
      <c r="E491" s="454"/>
      <c r="F491" s="454"/>
      <c r="G491" s="454"/>
      <c r="H491" s="411"/>
      <c r="I491" s="454"/>
      <c r="J491" s="411"/>
      <c r="K491" s="454"/>
      <c r="L491" s="411"/>
      <c r="M491" s="454"/>
      <c r="N491" s="411"/>
      <c r="O491" s="456"/>
      <c r="P491" s="455"/>
      <c r="Q491" s="411"/>
      <c r="R491" s="411"/>
      <c r="S491" s="411"/>
      <c r="T491" s="411"/>
      <c r="U491" s="411"/>
      <c r="V491" s="411"/>
      <c r="W491" s="411"/>
      <c r="X491" s="411"/>
      <c r="Y491" s="411"/>
      <c r="Z491" s="411"/>
      <c r="AA491" s="411"/>
      <c r="AB491" s="411"/>
      <c r="AC491" s="411"/>
      <c r="AD491" s="411"/>
      <c r="AE491" s="411"/>
      <c r="AF491" s="411"/>
      <c r="AG491" s="411"/>
      <c r="AH491" s="411"/>
    </row>
    <row r="492" ht="15.75" customHeight="1">
      <c r="A492" s="411"/>
      <c r="B492" s="411"/>
      <c r="C492" s="454"/>
      <c r="D492" s="411"/>
      <c r="E492" s="454"/>
      <c r="F492" s="454"/>
      <c r="G492" s="454"/>
      <c r="H492" s="411"/>
      <c r="I492" s="454"/>
      <c r="J492" s="411"/>
      <c r="K492" s="454"/>
      <c r="L492" s="411"/>
      <c r="M492" s="454"/>
      <c r="N492" s="411"/>
      <c r="O492" s="456"/>
      <c r="P492" s="455"/>
      <c r="Q492" s="411"/>
      <c r="R492" s="411"/>
      <c r="S492" s="411"/>
      <c r="T492" s="411"/>
      <c r="U492" s="411"/>
      <c r="V492" s="411"/>
      <c r="W492" s="411"/>
      <c r="X492" s="411"/>
      <c r="Y492" s="411"/>
      <c r="Z492" s="411"/>
      <c r="AA492" s="411"/>
      <c r="AB492" s="411"/>
      <c r="AC492" s="411"/>
      <c r="AD492" s="411"/>
      <c r="AE492" s="411"/>
      <c r="AF492" s="411"/>
      <c r="AG492" s="411"/>
      <c r="AH492" s="411"/>
    </row>
    <row r="493" ht="15.75" customHeight="1">
      <c r="A493" s="411"/>
      <c r="B493" s="411"/>
      <c r="C493" s="454"/>
      <c r="D493" s="411"/>
      <c r="E493" s="454"/>
      <c r="F493" s="454"/>
      <c r="G493" s="454"/>
      <c r="H493" s="411"/>
      <c r="I493" s="454"/>
      <c r="J493" s="411"/>
      <c r="K493" s="454"/>
      <c r="L493" s="411"/>
      <c r="M493" s="454"/>
      <c r="N493" s="411"/>
      <c r="O493" s="456"/>
      <c r="P493" s="455"/>
      <c r="Q493" s="411"/>
      <c r="R493" s="411"/>
      <c r="S493" s="411"/>
      <c r="T493" s="411"/>
      <c r="U493" s="411"/>
      <c r="V493" s="411"/>
      <c r="W493" s="411"/>
      <c r="X493" s="411"/>
      <c r="Y493" s="411"/>
      <c r="Z493" s="411"/>
      <c r="AA493" s="411"/>
      <c r="AB493" s="411"/>
      <c r="AC493" s="411"/>
      <c r="AD493" s="411"/>
      <c r="AE493" s="411"/>
      <c r="AF493" s="411"/>
      <c r="AG493" s="411"/>
      <c r="AH493" s="411"/>
    </row>
    <row r="494" ht="15.75" customHeight="1">
      <c r="A494" s="411"/>
      <c r="B494" s="411"/>
      <c r="C494" s="454"/>
      <c r="D494" s="411"/>
      <c r="E494" s="454"/>
      <c r="F494" s="454"/>
      <c r="G494" s="454"/>
      <c r="H494" s="411"/>
      <c r="I494" s="454"/>
      <c r="J494" s="411"/>
      <c r="K494" s="454"/>
      <c r="L494" s="411"/>
      <c r="M494" s="454"/>
      <c r="N494" s="411"/>
      <c r="O494" s="456"/>
      <c r="P494" s="455"/>
      <c r="Q494" s="411"/>
      <c r="R494" s="411"/>
      <c r="S494" s="411"/>
      <c r="T494" s="411"/>
      <c r="U494" s="411"/>
      <c r="V494" s="411"/>
      <c r="W494" s="411"/>
      <c r="X494" s="411"/>
      <c r="Y494" s="411"/>
      <c r="Z494" s="411"/>
      <c r="AA494" s="411"/>
      <c r="AB494" s="411"/>
      <c r="AC494" s="411"/>
      <c r="AD494" s="411"/>
      <c r="AE494" s="411"/>
      <c r="AF494" s="411"/>
      <c r="AG494" s="411"/>
      <c r="AH494" s="411"/>
    </row>
    <row r="495" ht="15.75" customHeight="1">
      <c r="A495" s="411"/>
      <c r="B495" s="411"/>
      <c r="C495" s="454"/>
      <c r="D495" s="411"/>
      <c r="E495" s="454"/>
      <c r="F495" s="454"/>
      <c r="G495" s="454"/>
      <c r="H495" s="411"/>
      <c r="I495" s="454"/>
      <c r="J495" s="411"/>
      <c r="K495" s="454"/>
      <c r="L495" s="411"/>
      <c r="M495" s="454"/>
      <c r="N495" s="411"/>
      <c r="O495" s="456"/>
      <c r="P495" s="455"/>
      <c r="Q495" s="411"/>
      <c r="R495" s="411"/>
      <c r="S495" s="411"/>
      <c r="T495" s="411"/>
      <c r="U495" s="411"/>
      <c r="V495" s="411"/>
      <c r="W495" s="411"/>
      <c r="X495" s="411"/>
      <c r="Y495" s="411"/>
      <c r="Z495" s="411"/>
      <c r="AA495" s="411"/>
      <c r="AB495" s="411"/>
      <c r="AC495" s="411"/>
      <c r="AD495" s="411"/>
      <c r="AE495" s="411"/>
      <c r="AF495" s="411"/>
      <c r="AG495" s="411"/>
      <c r="AH495" s="411"/>
    </row>
    <row r="496" ht="15.75" customHeight="1">
      <c r="A496" s="411"/>
      <c r="B496" s="411"/>
      <c r="C496" s="454"/>
      <c r="D496" s="411"/>
      <c r="E496" s="454"/>
      <c r="F496" s="454"/>
      <c r="G496" s="454"/>
      <c r="H496" s="411"/>
      <c r="I496" s="454"/>
      <c r="J496" s="411"/>
      <c r="K496" s="454"/>
      <c r="L496" s="411"/>
      <c r="M496" s="454"/>
      <c r="N496" s="411"/>
      <c r="O496" s="456"/>
      <c r="P496" s="455"/>
      <c r="Q496" s="411"/>
      <c r="R496" s="411"/>
      <c r="S496" s="411"/>
      <c r="T496" s="411"/>
      <c r="U496" s="411"/>
      <c r="V496" s="411"/>
      <c r="W496" s="411"/>
      <c r="X496" s="411"/>
      <c r="Y496" s="411"/>
      <c r="Z496" s="411"/>
      <c r="AA496" s="411"/>
      <c r="AB496" s="411"/>
      <c r="AC496" s="411"/>
      <c r="AD496" s="411"/>
      <c r="AE496" s="411"/>
      <c r="AF496" s="411"/>
      <c r="AG496" s="411"/>
      <c r="AH496" s="411"/>
    </row>
    <row r="497" ht="15.75" customHeight="1">
      <c r="A497" s="411"/>
      <c r="B497" s="411"/>
      <c r="C497" s="454"/>
      <c r="D497" s="411"/>
      <c r="E497" s="454"/>
      <c r="F497" s="454"/>
      <c r="G497" s="454"/>
      <c r="H497" s="411"/>
      <c r="I497" s="454"/>
      <c r="J497" s="411"/>
      <c r="K497" s="454"/>
      <c r="L497" s="411"/>
      <c r="M497" s="454"/>
      <c r="N497" s="411"/>
      <c r="O497" s="456"/>
      <c r="P497" s="455"/>
      <c r="Q497" s="411"/>
      <c r="R497" s="411"/>
      <c r="S497" s="411"/>
      <c r="T497" s="411"/>
      <c r="U497" s="411"/>
      <c r="V497" s="411"/>
      <c r="W497" s="411"/>
      <c r="X497" s="411"/>
      <c r="Y497" s="411"/>
      <c r="Z497" s="411"/>
      <c r="AA497" s="411"/>
      <c r="AB497" s="411"/>
      <c r="AC497" s="411"/>
      <c r="AD497" s="411"/>
      <c r="AE497" s="411"/>
      <c r="AF497" s="411"/>
      <c r="AG497" s="411"/>
      <c r="AH497" s="411"/>
    </row>
    <row r="498" ht="15.75" customHeight="1">
      <c r="A498" s="411"/>
      <c r="B498" s="411"/>
      <c r="C498" s="454"/>
      <c r="D498" s="411"/>
      <c r="E498" s="454"/>
      <c r="F498" s="454"/>
      <c r="G498" s="454"/>
      <c r="H498" s="411"/>
      <c r="I498" s="454"/>
      <c r="J498" s="411"/>
      <c r="K498" s="454"/>
      <c r="L498" s="411"/>
      <c r="M498" s="454"/>
      <c r="N498" s="411"/>
      <c r="O498" s="456"/>
      <c r="P498" s="455"/>
      <c r="Q498" s="411"/>
      <c r="R498" s="411"/>
      <c r="S498" s="411"/>
      <c r="T498" s="411"/>
      <c r="U498" s="411"/>
      <c r="V498" s="411"/>
      <c r="W498" s="411"/>
      <c r="X498" s="411"/>
      <c r="Y498" s="411"/>
      <c r="Z498" s="411"/>
      <c r="AA498" s="411"/>
      <c r="AB498" s="411"/>
      <c r="AC498" s="411"/>
      <c r="AD498" s="411"/>
      <c r="AE498" s="411"/>
      <c r="AF498" s="411"/>
      <c r="AG498" s="411"/>
      <c r="AH498" s="411"/>
    </row>
    <row r="499" ht="15.75" customHeight="1">
      <c r="A499" s="411"/>
      <c r="B499" s="411"/>
      <c r="C499" s="454"/>
      <c r="D499" s="411"/>
      <c r="E499" s="454"/>
      <c r="F499" s="454"/>
      <c r="G499" s="454"/>
      <c r="H499" s="411"/>
      <c r="I499" s="454"/>
      <c r="J499" s="411"/>
      <c r="K499" s="454"/>
      <c r="L499" s="411"/>
      <c r="M499" s="454"/>
      <c r="N499" s="411"/>
      <c r="O499" s="456"/>
      <c r="P499" s="455"/>
      <c r="Q499" s="411"/>
      <c r="R499" s="411"/>
      <c r="S499" s="411"/>
      <c r="T499" s="411"/>
      <c r="U499" s="411"/>
      <c r="V499" s="411"/>
      <c r="W499" s="411"/>
      <c r="X499" s="411"/>
      <c r="Y499" s="411"/>
      <c r="Z499" s="411"/>
      <c r="AA499" s="411"/>
      <c r="AB499" s="411"/>
      <c r="AC499" s="411"/>
      <c r="AD499" s="411"/>
      <c r="AE499" s="411"/>
      <c r="AF499" s="411"/>
      <c r="AG499" s="411"/>
      <c r="AH499" s="411"/>
    </row>
    <row r="500" ht="15.75" customHeight="1">
      <c r="A500" s="411"/>
      <c r="B500" s="411"/>
      <c r="C500" s="454"/>
      <c r="D500" s="411"/>
      <c r="E500" s="454"/>
      <c r="F500" s="454"/>
      <c r="G500" s="454"/>
      <c r="H500" s="411"/>
      <c r="I500" s="454"/>
      <c r="J500" s="411"/>
      <c r="K500" s="454"/>
      <c r="L500" s="411"/>
      <c r="M500" s="454"/>
      <c r="N500" s="411"/>
      <c r="O500" s="456"/>
      <c r="P500" s="455"/>
      <c r="Q500" s="411"/>
      <c r="R500" s="411"/>
      <c r="S500" s="411"/>
      <c r="T500" s="411"/>
      <c r="U500" s="411"/>
      <c r="V500" s="411"/>
      <c r="W500" s="411"/>
      <c r="X500" s="411"/>
      <c r="Y500" s="411"/>
      <c r="Z500" s="411"/>
      <c r="AA500" s="411"/>
      <c r="AB500" s="411"/>
      <c r="AC500" s="411"/>
      <c r="AD500" s="411"/>
      <c r="AE500" s="411"/>
      <c r="AF500" s="411"/>
      <c r="AG500" s="411"/>
      <c r="AH500" s="411"/>
    </row>
    <row r="501" ht="15.75" customHeight="1">
      <c r="A501" s="411"/>
      <c r="B501" s="411"/>
      <c r="C501" s="454"/>
      <c r="D501" s="411"/>
      <c r="E501" s="454"/>
      <c r="F501" s="454"/>
      <c r="G501" s="454"/>
      <c r="H501" s="411"/>
      <c r="I501" s="454"/>
      <c r="J501" s="411"/>
      <c r="K501" s="454"/>
      <c r="L501" s="411"/>
      <c r="M501" s="454"/>
      <c r="N501" s="411"/>
      <c r="O501" s="456"/>
      <c r="P501" s="455"/>
      <c r="Q501" s="411"/>
      <c r="R501" s="411"/>
      <c r="S501" s="411"/>
      <c r="T501" s="411"/>
      <c r="U501" s="411"/>
      <c r="V501" s="411"/>
      <c r="W501" s="411"/>
      <c r="X501" s="411"/>
      <c r="Y501" s="411"/>
      <c r="Z501" s="411"/>
      <c r="AA501" s="411"/>
      <c r="AB501" s="411"/>
      <c r="AC501" s="411"/>
      <c r="AD501" s="411"/>
      <c r="AE501" s="411"/>
      <c r="AF501" s="411"/>
      <c r="AG501" s="411"/>
      <c r="AH501" s="411"/>
    </row>
    <row r="502" ht="15.75" customHeight="1">
      <c r="A502" s="411"/>
      <c r="B502" s="411"/>
      <c r="C502" s="454"/>
      <c r="D502" s="411"/>
      <c r="E502" s="454"/>
      <c r="F502" s="454"/>
      <c r="G502" s="454"/>
      <c r="H502" s="411"/>
      <c r="I502" s="454"/>
      <c r="J502" s="411"/>
      <c r="K502" s="454"/>
      <c r="L502" s="411"/>
      <c r="M502" s="454"/>
      <c r="N502" s="411"/>
      <c r="O502" s="456"/>
      <c r="P502" s="455"/>
      <c r="Q502" s="411"/>
      <c r="R502" s="411"/>
      <c r="S502" s="411"/>
      <c r="T502" s="411"/>
      <c r="U502" s="411"/>
      <c r="V502" s="411"/>
      <c r="W502" s="411"/>
      <c r="X502" s="411"/>
      <c r="Y502" s="411"/>
      <c r="Z502" s="411"/>
      <c r="AA502" s="411"/>
      <c r="AB502" s="411"/>
      <c r="AC502" s="411"/>
      <c r="AD502" s="411"/>
      <c r="AE502" s="411"/>
      <c r="AF502" s="411"/>
      <c r="AG502" s="411"/>
      <c r="AH502" s="411"/>
    </row>
    <row r="503" ht="15.75" customHeight="1">
      <c r="A503" s="411"/>
      <c r="B503" s="411"/>
      <c r="C503" s="454"/>
      <c r="D503" s="411"/>
      <c r="E503" s="454"/>
      <c r="F503" s="454"/>
      <c r="G503" s="454"/>
      <c r="H503" s="411"/>
      <c r="I503" s="454"/>
      <c r="J503" s="411"/>
      <c r="K503" s="454"/>
      <c r="L503" s="411"/>
      <c r="M503" s="454"/>
      <c r="N503" s="411"/>
      <c r="O503" s="456"/>
      <c r="P503" s="455"/>
      <c r="Q503" s="411"/>
      <c r="R503" s="411"/>
      <c r="S503" s="411"/>
      <c r="T503" s="411"/>
      <c r="U503" s="411"/>
      <c r="V503" s="411"/>
      <c r="W503" s="411"/>
      <c r="X503" s="411"/>
      <c r="Y503" s="411"/>
      <c r="Z503" s="411"/>
      <c r="AA503" s="411"/>
      <c r="AB503" s="411"/>
      <c r="AC503" s="411"/>
      <c r="AD503" s="411"/>
      <c r="AE503" s="411"/>
      <c r="AF503" s="411"/>
      <c r="AG503" s="411"/>
      <c r="AH503" s="411"/>
    </row>
    <row r="504" ht="15.75" customHeight="1">
      <c r="A504" s="411"/>
      <c r="B504" s="411"/>
      <c r="C504" s="454"/>
      <c r="D504" s="411"/>
      <c r="E504" s="454"/>
      <c r="F504" s="454"/>
      <c r="G504" s="454"/>
      <c r="H504" s="411"/>
      <c r="I504" s="454"/>
      <c r="J504" s="411"/>
      <c r="K504" s="454"/>
      <c r="L504" s="411"/>
      <c r="M504" s="454"/>
      <c r="N504" s="411"/>
      <c r="O504" s="456"/>
      <c r="P504" s="455"/>
      <c r="Q504" s="411"/>
      <c r="R504" s="411"/>
      <c r="S504" s="411"/>
      <c r="T504" s="411"/>
      <c r="U504" s="411"/>
      <c r="V504" s="411"/>
      <c r="W504" s="411"/>
      <c r="X504" s="411"/>
      <c r="Y504" s="411"/>
      <c r="Z504" s="411"/>
      <c r="AA504" s="411"/>
      <c r="AB504" s="411"/>
      <c r="AC504" s="411"/>
      <c r="AD504" s="411"/>
      <c r="AE504" s="411"/>
      <c r="AF504" s="411"/>
      <c r="AG504" s="411"/>
      <c r="AH504" s="411"/>
    </row>
    <row r="505" ht="15.75" customHeight="1">
      <c r="A505" s="411"/>
      <c r="B505" s="411"/>
      <c r="C505" s="454"/>
      <c r="D505" s="411"/>
      <c r="E505" s="454"/>
      <c r="F505" s="454"/>
      <c r="G505" s="454"/>
      <c r="H505" s="411"/>
      <c r="I505" s="454"/>
      <c r="J505" s="411"/>
      <c r="K505" s="454"/>
      <c r="L505" s="411"/>
      <c r="M505" s="454"/>
      <c r="N505" s="411"/>
      <c r="O505" s="456"/>
      <c r="P505" s="455"/>
      <c r="Q505" s="411"/>
      <c r="R505" s="411"/>
      <c r="S505" s="411"/>
      <c r="T505" s="411"/>
      <c r="U505" s="411"/>
      <c r="V505" s="411"/>
      <c r="W505" s="411"/>
      <c r="X505" s="411"/>
      <c r="Y505" s="411"/>
      <c r="Z505" s="411"/>
      <c r="AA505" s="411"/>
      <c r="AB505" s="411"/>
      <c r="AC505" s="411"/>
      <c r="AD505" s="411"/>
      <c r="AE505" s="411"/>
      <c r="AF505" s="411"/>
      <c r="AG505" s="411"/>
      <c r="AH505" s="411"/>
    </row>
    <row r="506" ht="15.75" customHeight="1">
      <c r="A506" s="411"/>
      <c r="B506" s="411"/>
      <c r="C506" s="454"/>
      <c r="D506" s="411"/>
      <c r="E506" s="454"/>
      <c r="F506" s="454"/>
      <c r="G506" s="454"/>
      <c r="H506" s="411"/>
      <c r="I506" s="454"/>
      <c r="J506" s="411"/>
      <c r="K506" s="454"/>
      <c r="L506" s="411"/>
      <c r="M506" s="454"/>
      <c r="N506" s="411"/>
      <c r="O506" s="456"/>
      <c r="P506" s="455"/>
      <c r="Q506" s="411"/>
      <c r="R506" s="411"/>
      <c r="S506" s="411"/>
      <c r="T506" s="411"/>
      <c r="U506" s="411"/>
      <c r="V506" s="411"/>
      <c r="W506" s="411"/>
      <c r="X506" s="411"/>
      <c r="Y506" s="411"/>
      <c r="Z506" s="411"/>
      <c r="AA506" s="411"/>
      <c r="AB506" s="411"/>
      <c r="AC506" s="411"/>
      <c r="AD506" s="411"/>
      <c r="AE506" s="411"/>
      <c r="AF506" s="411"/>
      <c r="AG506" s="411"/>
      <c r="AH506" s="411"/>
    </row>
    <row r="507" ht="15.75" customHeight="1">
      <c r="A507" s="411"/>
      <c r="B507" s="411"/>
      <c r="C507" s="454"/>
      <c r="D507" s="411"/>
      <c r="E507" s="454"/>
      <c r="F507" s="454"/>
      <c r="G507" s="454"/>
      <c r="H507" s="411"/>
      <c r="I507" s="454"/>
      <c r="J507" s="411"/>
      <c r="K507" s="454"/>
      <c r="L507" s="411"/>
      <c r="M507" s="454"/>
      <c r="N507" s="411"/>
      <c r="O507" s="456"/>
      <c r="P507" s="455"/>
      <c r="Q507" s="411"/>
      <c r="R507" s="411"/>
      <c r="S507" s="411"/>
      <c r="T507" s="411"/>
      <c r="U507" s="411"/>
      <c r="V507" s="411"/>
      <c r="W507" s="411"/>
      <c r="X507" s="411"/>
      <c r="Y507" s="411"/>
      <c r="Z507" s="411"/>
      <c r="AA507" s="411"/>
      <c r="AB507" s="411"/>
      <c r="AC507" s="411"/>
      <c r="AD507" s="411"/>
      <c r="AE507" s="411"/>
      <c r="AF507" s="411"/>
      <c r="AG507" s="411"/>
      <c r="AH507" s="411"/>
    </row>
    <row r="508" ht="15.75" customHeight="1">
      <c r="A508" s="411"/>
      <c r="B508" s="411"/>
      <c r="C508" s="454"/>
      <c r="D508" s="411"/>
      <c r="E508" s="454"/>
      <c r="F508" s="454"/>
      <c r="G508" s="454"/>
      <c r="H508" s="411"/>
      <c r="I508" s="454"/>
      <c r="J508" s="411"/>
      <c r="K508" s="454"/>
      <c r="L508" s="411"/>
      <c r="M508" s="454"/>
      <c r="N508" s="411"/>
      <c r="O508" s="456"/>
      <c r="P508" s="455"/>
      <c r="Q508" s="411"/>
      <c r="R508" s="411"/>
      <c r="S508" s="411"/>
      <c r="T508" s="411"/>
      <c r="U508" s="411"/>
      <c r="V508" s="411"/>
      <c r="W508" s="411"/>
      <c r="X508" s="411"/>
      <c r="Y508" s="411"/>
      <c r="Z508" s="411"/>
      <c r="AA508" s="411"/>
      <c r="AB508" s="411"/>
      <c r="AC508" s="411"/>
      <c r="AD508" s="411"/>
      <c r="AE508" s="411"/>
      <c r="AF508" s="411"/>
      <c r="AG508" s="411"/>
      <c r="AH508" s="411"/>
    </row>
    <row r="509" ht="15.75" customHeight="1">
      <c r="A509" s="411"/>
      <c r="B509" s="411"/>
      <c r="C509" s="454"/>
      <c r="D509" s="411"/>
      <c r="E509" s="454"/>
      <c r="F509" s="454"/>
      <c r="G509" s="454"/>
      <c r="H509" s="411"/>
      <c r="I509" s="454"/>
      <c r="J509" s="411"/>
      <c r="K509" s="454"/>
      <c r="L509" s="411"/>
      <c r="M509" s="454"/>
      <c r="N509" s="411"/>
      <c r="O509" s="456"/>
      <c r="P509" s="455"/>
      <c r="Q509" s="411"/>
      <c r="R509" s="411"/>
      <c r="S509" s="411"/>
      <c r="T509" s="411"/>
      <c r="U509" s="411"/>
      <c r="V509" s="411"/>
      <c r="W509" s="411"/>
      <c r="X509" s="411"/>
      <c r="Y509" s="411"/>
      <c r="Z509" s="411"/>
      <c r="AA509" s="411"/>
      <c r="AB509" s="411"/>
      <c r="AC509" s="411"/>
      <c r="AD509" s="411"/>
      <c r="AE509" s="411"/>
      <c r="AF509" s="411"/>
      <c r="AG509" s="411"/>
      <c r="AH509" s="411"/>
    </row>
    <row r="510" ht="15.75" customHeight="1">
      <c r="A510" s="411"/>
      <c r="B510" s="411"/>
      <c r="C510" s="454"/>
      <c r="D510" s="411"/>
      <c r="E510" s="454"/>
      <c r="F510" s="454"/>
      <c r="G510" s="454"/>
      <c r="H510" s="411"/>
      <c r="I510" s="454"/>
      <c r="J510" s="411"/>
      <c r="K510" s="454"/>
      <c r="L510" s="411"/>
      <c r="M510" s="454"/>
      <c r="N510" s="411"/>
      <c r="O510" s="456"/>
      <c r="P510" s="455"/>
      <c r="Q510" s="411"/>
      <c r="R510" s="411"/>
      <c r="S510" s="411"/>
      <c r="T510" s="411"/>
      <c r="U510" s="411"/>
      <c r="V510" s="411"/>
      <c r="W510" s="411"/>
      <c r="X510" s="411"/>
      <c r="Y510" s="411"/>
      <c r="Z510" s="411"/>
      <c r="AA510" s="411"/>
      <c r="AB510" s="411"/>
      <c r="AC510" s="411"/>
      <c r="AD510" s="411"/>
      <c r="AE510" s="411"/>
      <c r="AF510" s="411"/>
      <c r="AG510" s="411"/>
      <c r="AH510" s="411"/>
    </row>
    <row r="511" ht="15.75" customHeight="1">
      <c r="A511" s="411"/>
      <c r="B511" s="411"/>
      <c r="C511" s="454"/>
      <c r="D511" s="411"/>
      <c r="E511" s="454"/>
      <c r="F511" s="454"/>
      <c r="G511" s="454"/>
      <c r="H511" s="411"/>
      <c r="I511" s="454"/>
      <c r="J511" s="411"/>
      <c r="K511" s="454"/>
      <c r="L511" s="411"/>
      <c r="M511" s="454"/>
      <c r="N511" s="411"/>
      <c r="O511" s="456"/>
      <c r="P511" s="455"/>
      <c r="Q511" s="411"/>
      <c r="R511" s="411"/>
      <c r="S511" s="411"/>
      <c r="T511" s="411"/>
      <c r="U511" s="411"/>
      <c r="V511" s="411"/>
      <c r="W511" s="411"/>
      <c r="X511" s="411"/>
      <c r="Y511" s="411"/>
      <c r="Z511" s="411"/>
      <c r="AA511" s="411"/>
      <c r="AB511" s="411"/>
      <c r="AC511" s="411"/>
      <c r="AD511" s="411"/>
      <c r="AE511" s="411"/>
      <c r="AF511" s="411"/>
      <c r="AG511" s="411"/>
      <c r="AH511" s="411"/>
    </row>
    <row r="512" ht="15.75" customHeight="1">
      <c r="A512" s="411"/>
      <c r="B512" s="411"/>
      <c r="C512" s="454"/>
      <c r="D512" s="411"/>
      <c r="E512" s="454"/>
      <c r="F512" s="454"/>
      <c r="G512" s="454"/>
      <c r="H512" s="411"/>
      <c r="I512" s="454"/>
      <c r="J512" s="411"/>
      <c r="K512" s="454"/>
      <c r="L512" s="411"/>
      <c r="M512" s="454"/>
      <c r="N512" s="411"/>
      <c r="O512" s="456"/>
      <c r="P512" s="455"/>
      <c r="Q512" s="411"/>
      <c r="R512" s="411"/>
      <c r="S512" s="411"/>
      <c r="T512" s="411"/>
      <c r="U512" s="411"/>
      <c r="V512" s="411"/>
      <c r="W512" s="411"/>
      <c r="X512" s="411"/>
      <c r="Y512" s="411"/>
      <c r="Z512" s="411"/>
      <c r="AA512" s="411"/>
      <c r="AB512" s="411"/>
      <c r="AC512" s="411"/>
      <c r="AD512" s="411"/>
      <c r="AE512" s="411"/>
      <c r="AF512" s="411"/>
      <c r="AG512" s="411"/>
      <c r="AH512" s="411"/>
    </row>
    <row r="513" ht="15.75" customHeight="1">
      <c r="A513" s="411"/>
      <c r="B513" s="411"/>
      <c r="C513" s="454"/>
      <c r="D513" s="411"/>
      <c r="E513" s="454"/>
      <c r="F513" s="454"/>
      <c r="G513" s="454"/>
      <c r="H513" s="411"/>
      <c r="I513" s="454"/>
      <c r="J513" s="411"/>
      <c r="K513" s="454"/>
      <c r="L513" s="411"/>
      <c r="M513" s="454"/>
      <c r="N513" s="411"/>
      <c r="O513" s="456"/>
      <c r="P513" s="455"/>
      <c r="Q513" s="411"/>
      <c r="R513" s="411"/>
      <c r="S513" s="411"/>
      <c r="T513" s="411"/>
      <c r="U513" s="411"/>
      <c r="V513" s="411"/>
      <c r="W513" s="411"/>
      <c r="X513" s="411"/>
      <c r="Y513" s="411"/>
      <c r="Z513" s="411"/>
      <c r="AA513" s="411"/>
      <c r="AB513" s="411"/>
      <c r="AC513" s="411"/>
      <c r="AD513" s="411"/>
      <c r="AE513" s="411"/>
      <c r="AF513" s="411"/>
      <c r="AG513" s="411"/>
      <c r="AH513" s="411"/>
    </row>
    <row r="514" ht="15.75" customHeight="1">
      <c r="A514" s="411"/>
      <c r="B514" s="411"/>
      <c r="C514" s="454"/>
      <c r="D514" s="411"/>
      <c r="E514" s="454"/>
      <c r="F514" s="454"/>
      <c r="G514" s="454"/>
      <c r="H514" s="411"/>
      <c r="I514" s="454"/>
      <c r="J514" s="411"/>
      <c r="K514" s="454"/>
      <c r="L514" s="411"/>
      <c r="M514" s="454"/>
      <c r="N514" s="411"/>
      <c r="O514" s="456"/>
      <c r="P514" s="455"/>
      <c r="Q514" s="411"/>
      <c r="R514" s="411"/>
      <c r="S514" s="411"/>
      <c r="T514" s="411"/>
      <c r="U514" s="411"/>
      <c r="V514" s="411"/>
      <c r="W514" s="411"/>
      <c r="X514" s="411"/>
      <c r="Y514" s="411"/>
      <c r="Z514" s="411"/>
      <c r="AA514" s="411"/>
      <c r="AB514" s="411"/>
      <c r="AC514" s="411"/>
      <c r="AD514" s="411"/>
      <c r="AE514" s="411"/>
      <c r="AF514" s="411"/>
      <c r="AG514" s="411"/>
      <c r="AH514" s="411"/>
    </row>
    <row r="515" ht="15.75" customHeight="1">
      <c r="A515" s="411"/>
      <c r="B515" s="411"/>
      <c r="C515" s="454"/>
      <c r="D515" s="411"/>
      <c r="E515" s="454"/>
      <c r="F515" s="454"/>
      <c r="G515" s="454"/>
      <c r="H515" s="411"/>
      <c r="I515" s="454"/>
      <c r="J515" s="411"/>
      <c r="K515" s="454"/>
      <c r="L515" s="411"/>
      <c r="M515" s="454"/>
      <c r="N515" s="411"/>
      <c r="O515" s="456"/>
      <c r="P515" s="455"/>
      <c r="Q515" s="411"/>
      <c r="R515" s="411"/>
      <c r="S515" s="411"/>
      <c r="T515" s="411"/>
      <c r="U515" s="411"/>
      <c r="V515" s="411"/>
      <c r="W515" s="411"/>
      <c r="X515" s="411"/>
      <c r="Y515" s="411"/>
      <c r="Z515" s="411"/>
      <c r="AA515" s="411"/>
      <c r="AB515" s="411"/>
      <c r="AC515" s="411"/>
      <c r="AD515" s="411"/>
      <c r="AE515" s="411"/>
      <c r="AF515" s="411"/>
      <c r="AG515" s="411"/>
      <c r="AH515" s="411"/>
    </row>
    <row r="516" ht="15.75" customHeight="1">
      <c r="A516" s="411"/>
      <c r="B516" s="411"/>
      <c r="C516" s="454"/>
      <c r="D516" s="411"/>
      <c r="E516" s="454"/>
      <c r="F516" s="454"/>
      <c r="G516" s="454"/>
      <c r="H516" s="411"/>
      <c r="I516" s="454"/>
      <c r="J516" s="411"/>
      <c r="K516" s="454"/>
      <c r="L516" s="411"/>
      <c r="M516" s="454"/>
      <c r="N516" s="411"/>
      <c r="O516" s="456"/>
      <c r="P516" s="455"/>
      <c r="Q516" s="411"/>
      <c r="R516" s="411"/>
      <c r="S516" s="411"/>
      <c r="T516" s="411"/>
      <c r="U516" s="411"/>
      <c r="V516" s="411"/>
      <c r="W516" s="411"/>
      <c r="X516" s="411"/>
      <c r="Y516" s="411"/>
      <c r="Z516" s="411"/>
      <c r="AA516" s="411"/>
      <c r="AB516" s="411"/>
      <c r="AC516" s="411"/>
      <c r="AD516" s="411"/>
      <c r="AE516" s="411"/>
      <c r="AF516" s="411"/>
      <c r="AG516" s="411"/>
      <c r="AH516" s="411"/>
    </row>
    <row r="517" ht="15.75" customHeight="1">
      <c r="A517" s="411"/>
      <c r="B517" s="411"/>
      <c r="C517" s="454"/>
      <c r="D517" s="411"/>
      <c r="E517" s="454"/>
      <c r="F517" s="454"/>
      <c r="G517" s="454"/>
      <c r="H517" s="411"/>
      <c r="I517" s="454"/>
      <c r="J517" s="411"/>
      <c r="K517" s="454"/>
      <c r="L517" s="411"/>
      <c r="M517" s="454"/>
      <c r="N517" s="411"/>
      <c r="O517" s="456"/>
      <c r="P517" s="455"/>
      <c r="Q517" s="411"/>
      <c r="R517" s="411"/>
      <c r="S517" s="411"/>
      <c r="T517" s="411"/>
      <c r="U517" s="411"/>
      <c r="V517" s="411"/>
      <c r="W517" s="411"/>
      <c r="X517" s="411"/>
      <c r="Y517" s="411"/>
      <c r="Z517" s="411"/>
      <c r="AA517" s="411"/>
      <c r="AB517" s="411"/>
      <c r="AC517" s="411"/>
      <c r="AD517" s="411"/>
      <c r="AE517" s="411"/>
      <c r="AF517" s="411"/>
      <c r="AG517" s="411"/>
      <c r="AH517" s="411"/>
    </row>
    <row r="518" ht="15.75" customHeight="1">
      <c r="A518" s="411"/>
      <c r="B518" s="411"/>
      <c r="C518" s="454"/>
      <c r="D518" s="411"/>
      <c r="E518" s="454"/>
      <c r="F518" s="454"/>
      <c r="G518" s="454"/>
      <c r="H518" s="411"/>
      <c r="I518" s="454"/>
      <c r="J518" s="411"/>
      <c r="K518" s="454"/>
      <c r="L518" s="411"/>
      <c r="M518" s="454"/>
      <c r="N518" s="411"/>
      <c r="O518" s="456"/>
      <c r="P518" s="455"/>
      <c r="Q518" s="411"/>
      <c r="R518" s="411"/>
      <c r="S518" s="411"/>
      <c r="T518" s="411"/>
      <c r="U518" s="411"/>
      <c r="V518" s="411"/>
      <c r="W518" s="411"/>
      <c r="X518" s="411"/>
      <c r="Y518" s="411"/>
      <c r="Z518" s="411"/>
      <c r="AA518" s="411"/>
      <c r="AB518" s="411"/>
      <c r="AC518" s="411"/>
      <c r="AD518" s="411"/>
      <c r="AE518" s="411"/>
      <c r="AF518" s="411"/>
      <c r="AG518" s="411"/>
      <c r="AH518" s="411"/>
    </row>
    <row r="519" ht="15.75" customHeight="1">
      <c r="A519" s="411"/>
      <c r="B519" s="411"/>
      <c r="C519" s="454"/>
      <c r="D519" s="411"/>
      <c r="E519" s="454"/>
      <c r="F519" s="454"/>
      <c r="G519" s="454"/>
      <c r="H519" s="411"/>
      <c r="I519" s="454"/>
      <c r="J519" s="411"/>
      <c r="K519" s="454"/>
      <c r="L519" s="411"/>
      <c r="M519" s="454"/>
      <c r="N519" s="411"/>
      <c r="O519" s="456"/>
      <c r="P519" s="455"/>
      <c r="Q519" s="411"/>
      <c r="R519" s="411"/>
      <c r="S519" s="411"/>
      <c r="T519" s="411"/>
      <c r="U519" s="411"/>
      <c r="V519" s="411"/>
      <c r="W519" s="411"/>
      <c r="X519" s="411"/>
      <c r="Y519" s="411"/>
      <c r="Z519" s="411"/>
      <c r="AA519" s="411"/>
      <c r="AB519" s="411"/>
      <c r="AC519" s="411"/>
      <c r="AD519" s="411"/>
      <c r="AE519" s="411"/>
      <c r="AF519" s="411"/>
      <c r="AG519" s="411"/>
      <c r="AH519" s="411"/>
    </row>
    <row r="520" ht="15.75" customHeight="1">
      <c r="A520" s="411"/>
      <c r="B520" s="411"/>
      <c r="C520" s="454"/>
      <c r="D520" s="411"/>
      <c r="E520" s="454"/>
      <c r="F520" s="454"/>
      <c r="G520" s="454"/>
      <c r="H520" s="411"/>
      <c r="I520" s="454"/>
      <c r="J520" s="411"/>
      <c r="K520" s="454"/>
      <c r="L520" s="411"/>
      <c r="M520" s="454"/>
      <c r="N520" s="411"/>
      <c r="O520" s="456"/>
      <c r="P520" s="455"/>
      <c r="Q520" s="411"/>
      <c r="R520" s="411"/>
      <c r="S520" s="411"/>
      <c r="T520" s="411"/>
      <c r="U520" s="411"/>
      <c r="V520" s="411"/>
      <c r="W520" s="411"/>
      <c r="X520" s="411"/>
      <c r="Y520" s="411"/>
      <c r="Z520" s="411"/>
      <c r="AA520" s="411"/>
      <c r="AB520" s="411"/>
      <c r="AC520" s="411"/>
      <c r="AD520" s="411"/>
      <c r="AE520" s="411"/>
      <c r="AF520" s="411"/>
      <c r="AG520" s="411"/>
      <c r="AH520" s="411"/>
    </row>
    <row r="521" ht="15.75" customHeight="1">
      <c r="A521" s="411"/>
      <c r="B521" s="411"/>
      <c r="C521" s="454"/>
      <c r="D521" s="411"/>
      <c r="E521" s="454"/>
      <c r="F521" s="454"/>
      <c r="G521" s="454"/>
      <c r="H521" s="411"/>
      <c r="I521" s="454"/>
      <c r="J521" s="411"/>
      <c r="K521" s="454"/>
      <c r="L521" s="411"/>
      <c r="M521" s="454"/>
      <c r="N521" s="411"/>
      <c r="O521" s="456"/>
      <c r="P521" s="455"/>
      <c r="Q521" s="411"/>
      <c r="R521" s="411"/>
      <c r="S521" s="411"/>
      <c r="T521" s="411"/>
      <c r="U521" s="411"/>
      <c r="V521" s="411"/>
      <c r="W521" s="411"/>
      <c r="X521" s="411"/>
      <c r="Y521" s="411"/>
      <c r="Z521" s="411"/>
      <c r="AA521" s="411"/>
      <c r="AB521" s="411"/>
      <c r="AC521" s="411"/>
      <c r="AD521" s="411"/>
      <c r="AE521" s="411"/>
      <c r="AF521" s="411"/>
      <c r="AG521" s="411"/>
      <c r="AH521" s="411"/>
    </row>
    <row r="522" ht="15.75" customHeight="1">
      <c r="A522" s="411"/>
      <c r="B522" s="411"/>
      <c r="C522" s="454"/>
      <c r="D522" s="411"/>
      <c r="E522" s="454"/>
      <c r="F522" s="454"/>
      <c r="G522" s="454"/>
      <c r="H522" s="411"/>
      <c r="I522" s="454"/>
      <c r="J522" s="411"/>
      <c r="K522" s="454"/>
      <c r="L522" s="411"/>
      <c r="M522" s="454"/>
      <c r="N522" s="411"/>
      <c r="O522" s="456"/>
      <c r="P522" s="455"/>
      <c r="Q522" s="411"/>
      <c r="R522" s="411"/>
      <c r="S522" s="411"/>
      <c r="T522" s="411"/>
      <c r="U522" s="411"/>
      <c r="V522" s="411"/>
      <c r="W522" s="411"/>
      <c r="X522" s="411"/>
      <c r="Y522" s="411"/>
      <c r="Z522" s="411"/>
      <c r="AA522" s="411"/>
      <c r="AB522" s="411"/>
      <c r="AC522" s="411"/>
      <c r="AD522" s="411"/>
      <c r="AE522" s="411"/>
      <c r="AF522" s="411"/>
      <c r="AG522" s="411"/>
      <c r="AH522" s="411"/>
    </row>
    <row r="523" ht="15.75" customHeight="1">
      <c r="A523" s="411"/>
      <c r="B523" s="411"/>
      <c r="C523" s="454"/>
      <c r="D523" s="411"/>
      <c r="E523" s="454"/>
      <c r="F523" s="454"/>
      <c r="G523" s="454"/>
      <c r="H523" s="411"/>
      <c r="I523" s="454"/>
      <c r="J523" s="411"/>
      <c r="K523" s="454"/>
      <c r="L523" s="411"/>
      <c r="M523" s="454"/>
      <c r="N523" s="411"/>
      <c r="O523" s="456"/>
      <c r="P523" s="455"/>
      <c r="Q523" s="411"/>
      <c r="R523" s="411"/>
      <c r="S523" s="411"/>
      <c r="T523" s="411"/>
      <c r="U523" s="411"/>
      <c r="V523" s="411"/>
      <c r="W523" s="411"/>
      <c r="X523" s="411"/>
      <c r="Y523" s="411"/>
      <c r="Z523" s="411"/>
      <c r="AA523" s="411"/>
      <c r="AB523" s="411"/>
      <c r="AC523" s="411"/>
      <c r="AD523" s="411"/>
      <c r="AE523" s="411"/>
      <c r="AF523" s="411"/>
      <c r="AG523" s="411"/>
      <c r="AH523" s="411"/>
    </row>
    <row r="524" ht="15.75" customHeight="1">
      <c r="A524" s="411"/>
      <c r="B524" s="411"/>
      <c r="C524" s="454"/>
      <c r="D524" s="411"/>
      <c r="E524" s="454"/>
      <c r="F524" s="454"/>
      <c r="G524" s="454"/>
      <c r="H524" s="411"/>
      <c r="I524" s="454"/>
      <c r="J524" s="411"/>
      <c r="K524" s="454"/>
      <c r="L524" s="411"/>
      <c r="M524" s="454"/>
      <c r="N524" s="411"/>
      <c r="O524" s="456"/>
      <c r="P524" s="455"/>
      <c r="Q524" s="411"/>
      <c r="R524" s="411"/>
      <c r="S524" s="411"/>
      <c r="T524" s="411"/>
      <c r="U524" s="411"/>
      <c r="V524" s="411"/>
      <c r="W524" s="411"/>
      <c r="X524" s="411"/>
      <c r="Y524" s="411"/>
      <c r="Z524" s="411"/>
      <c r="AA524" s="411"/>
      <c r="AB524" s="411"/>
      <c r="AC524" s="411"/>
      <c r="AD524" s="411"/>
      <c r="AE524" s="411"/>
      <c r="AF524" s="411"/>
      <c r="AG524" s="411"/>
      <c r="AH524" s="411"/>
    </row>
    <row r="525" ht="15.75" customHeight="1">
      <c r="A525" s="411"/>
      <c r="B525" s="411"/>
      <c r="C525" s="454"/>
      <c r="D525" s="411"/>
      <c r="E525" s="454"/>
      <c r="F525" s="454"/>
      <c r="G525" s="454"/>
      <c r="H525" s="411"/>
      <c r="I525" s="454"/>
      <c r="J525" s="411"/>
      <c r="K525" s="454"/>
      <c r="L525" s="411"/>
      <c r="M525" s="454"/>
      <c r="N525" s="411"/>
      <c r="O525" s="456"/>
      <c r="P525" s="455"/>
      <c r="Q525" s="411"/>
      <c r="R525" s="411"/>
      <c r="S525" s="411"/>
      <c r="T525" s="411"/>
      <c r="U525" s="411"/>
      <c r="V525" s="411"/>
      <c r="W525" s="411"/>
      <c r="X525" s="411"/>
      <c r="Y525" s="411"/>
      <c r="Z525" s="411"/>
      <c r="AA525" s="411"/>
      <c r="AB525" s="411"/>
      <c r="AC525" s="411"/>
      <c r="AD525" s="411"/>
      <c r="AE525" s="411"/>
      <c r="AF525" s="411"/>
      <c r="AG525" s="411"/>
      <c r="AH525" s="411"/>
    </row>
    <row r="526" ht="15.75" customHeight="1">
      <c r="A526" s="411"/>
      <c r="B526" s="411"/>
      <c r="C526" s="454"/>
      <c r="D526" s="411"/>
      <c r="E526" s="454"/>
      <c r="F526" s="454"/>
      <c r="G526" s="454"/>
      <c r="H526" s="411"/>
      <c r="I526" s="454"/>
      <c r="J526" s="411"/>
      <c r="K526" s="454"/>
      <c r="L526" s="411"/>
      <c r="M526" s="454"/>
      <c r="N526" s="411"/>
      <c r="O526" s="456"/>
      <c r="P526" s="455"/>
      <c r="Q526" s="411"/>
      <c r="R526" s="411"/>
      <c r="S526" s="411"/>
      <c r="T526" s="411"/>
      <c r="U526" s="411"/>
      <c r="V526" s="411"/>
      <c r="W526" s="411"/>
      <c r="X526" s="411"/>
      <c r="Y526" s="411"/>
      <c r="Z526" s="411"/>
      <c r="AA526" s="411"/>
      <c r="AB526" s="411"/>
      <c r="AC526" s="411"/>
      <c r="AD526" s="411"/>
      <c r="AE526" s="411"/>
      <c r="AF526" s="411"/>
      <c r="AG526" s="411"/>
      <c r="AH526" s="411"/>
    </row>
    <row r="527" ht="15.75" customHeight="1">
      <c r="A527" s="411"/>
      <c r="B527" s="411"/>
      <c r="C527" s="454"/>
      <c r="D527" s="411"/>
      <c r="E527" s="454"/>
      <c r="F527" s="454"/>
      <c r="G527" s="454"/>
      <c r="H527" s="411"/>
      <c r="I527" s="454"/>
      <c r="J527" s="411"/>
      <c r="K527" s="454"/>
      <c r="L527" s="411"/>
      <c r="M527" s="454"/>
      <c r="N527" s="411"/>
      <c r="O527" s="456"/>
      <c r="P527" s="455"/>
      <c r="Q527" s="411"/>
      <c r="R527" s="411"/>
      <c r="S527" s="411"/>
      <c r="T527" s="411"/>
      <c r="U527" s="411"/>
      <c r="V527" s="411"/>
      <c r="W527" s="411"/>
      <c r="X527" s="411"/>
      <c r="Y527" s="411"/>
      <c r="Z527" s="411"/>
      <c r="AA527" s="411"/>
      <c r="AB527" s="411"/>
      <c r="AC527" s="411"/>
      <c r="AD527" s="411"/>
      <c r="AE527" s="411"/>
      <c r="AF527" s="411"/>
      <c r="AG527" s="411"/>
      <c r="AH527" s="411"/>
    </row>
    <row r="528" ht="15.75" customHeight="1">
      <c r="A528" s="411"/>
      <c r="B528" s="411"/>
      <c r="C528" s="454"/>
      <c r="D528" s="411"/>
      <c r="E528" s="454"/>
      <c r="F528" s="454"/>
      <c r="G528" s="454"/>
      <c r="H528" s="411"/>
      <c r="I528" s="454"/>
      <c r="J528" s="411"/>
      <c r="K528" s="454"/>
      <c r="L528" s="411"/>
      <c r="M528" s="454"/>
      <c r="N528" s="411"/>
      <c r="O528" s="456"/>
      <c r="P528" s="455"/>
      <c r="Q528" s="411"/>
      <c r="R528" s="411"/>
      <c r="S528" s="411"/>
      <c r="T528" s="411"/>
      <c r="U528" s="411"/>
      <c r="V528" s="411"/>
      <c r="W528" s="411"/>
      <c r="X528" s="411"/>
      <c r="Y528" s="411"/>
      <c r="Z528" s="411"/>
      <c r="AA528" s="411"/>
      <c r="AB528" s="411"/>
      <c r="AC528" s="411"/>
      <c r="AD528" s="411"/>
      <c r="AE528" s="411"/>
      <c r="AF528" s="411"/>
      <c r="AG528" s="411"/>
      <c r="AH528" s="411"/>
    </row>
    <row r="529" ht="15.75" customHeight="1">
      <c r="A529" s="411"/>
      <c r="B529" s="411"/>
      <c r="C529" s="454"/>
      <c r="D529" s="411"/>
      <c r="E529" s="454"/>
      <c r="F529" s="454"/>
      <c r="G529" s="454"/>
      <c r="H529" s="411"/>
      <c r="I529" s="454"/>
      <c r="J529" s="411"/>
      <c r="K529" s="454"/>
      <c r="L529" s="411"/>
      <c r="M529" s="454"/>
      <c r="N529" s="411"/>
      <c r="O529" s="456"/>
      <c r="P529" s="455"/>
      <c r="Q529" s="411"/>
      <c r="R529" s="411"/>
      <c r="S529" s="411"/>
      <c r="T529" s="411"/>
      <c r="U529" s="411"/>
      <c r="V529" s="411"/>
      <c r="W529" s="411"/>
      <c r="X529" s="411"/>
      <c r="Y529" s="411"/>
      <c r="Z529" s="411"/>
      <c r="AA529" s="411"/>
      <c r="AB529" s="411"/>
      <c r="AC529" s="411"/>
      <c r="AD529" s="411"/>
      <c r="AE529" s="411"/>
      <c r="AF529" s="411"/>
      <c r="AG529" s="411"/>
      <c r="AH529" s="411"/>
    </row>
    <row r="530" ht="15.75" customHeight="1">
      <c r="A530" s="411"/>
      <c r="B530" s="411"/>
      <c r="C530" s="454"/>
      <c r="D530" s="411"/>
      <c r="E530" s="454"/>
      <c r="F530" s="454"/>
      <c r="G530" s="454"/>
      <c r="H530" s="411"/>
      <c r="I530" s="454"/>
      <c r="J530" s="411"/>
      <c r="K530" s="454"/>
      <c r="L530" s="411"/>
      <c r="M530" s="454"/>
      <c r="N530" s="411"/>
      <c r="O530" s="456"/>
      <c r="P530" s="455"/>
      <c r="Q530" s="411"/>
      <c r="R530" s="411"/>
      <c r="S530" s="411"/>
      <c r="T530" s="411"/>
      <c r="U530" s="411"/>
      <c r="V530" s="411"/>
      <c r="W530" s="411"/>
      <c r="X530" s="411"/>
      <c r="Y530" s="411"/>
      <c r="Z530" s="411"/>
      <c r="AA530" s="411"/>
      <c r="AB530" s="411"/>
      <c r="AC530" s="411"/>
      <c r="AD530" s="411"/>
      <c r="AE530" s="411"/>
      <c r="AF530" s="411"/>
      <c r="AG530" s="411"/>
      <c r="AH530" s="411"/>
    </row>
    <row r="531" ht="15.75" customHeight="1">
      <c r="A531" s="411"/>
      <c r="B531" s="411"/>
      <c r="C531" s="454"/>
      <c r="D531" s="411"/>
      <c r="E531" s="454"/>
      <c r="F531" s="454"/>
      <c r="G531" s="454"/>
      <c r="H531" s="411"/>
      <c r="I531" s="454"/>
      <c r="J531" s="411"/>
      <c r="K531" s="454"/>
      <c r="L531" s="411"/>
      <c r="M531" s="454"/>
      <c r="N531" s="411"/>
      <c r="O531" s="456"/>
      <c r="P531" s="455"/>
      <c r="Q531" s="411"/>
      <c r="R531" s="411"/>
      <c r="S531" s="411"/>
      <c r="T531" s="411"/>
      <c r="U531" s="411"/>
      <c r="V531" s="411"/>
      <c r="W531" s="411"/>
      <c r="X531" s="411"/>
      <c r="Y531" s="411"/>
      <c r="Z531" s="411"/>
      <c r="AA531" s="411"/>
      <c r="AB531" s="411"/>
      <c r="AC531" s="411"/>
      <c r="AD531" s="411"/>
      <c r="AE531" s="411"/>
      <c r="AF531" s="411"/>
      <c r="AG531" s="411"/>
      <c r="AH531" s="411"/>
    </row>
    <row r="532" ht="15.75" customHeight="1">
      <c r="A532" s="411"/>
      <c r="B532" s="411"/>
      <c r="C532" s="454"/>
      <c r="D532" s="411"/>
      <c r="E532" s="454"/>
      <c r="F532" s="454"/>
      <c r="G532" s="454"/>
      <c r="H532" s="411"/>
      <c r="I532" s="454"/>
      <c r="J532" s="411"/>
      <c r="K532" s="454"/>
      <c r="L532" s="411"/>
      <c r="M532" s="454"/>
      <c r="N532" s="411"/>
      <c r="O532" s="456"/>
      <c r="P532" s="455"/>
      <c r="Q532" s="411"/>
      <c r="R532" s="411"/>
      <c r="S532" s="411"/>
      <c r="T532" s="411"/>
      <c r="U532" s="411"/>
      <c r="V532" s="411"/>
      <c r="W532" s="411"/>
      <c r="X532" s="411"/>
      <c r="Y532" s="411"/>
      <c r="Z532" s="411"/>
      <c r="AA532" s="411"/>
      <c r="AB532" s="411"/>
      <c r="AC532" s="411"/>
      <c r="AD532" s="411"/>
      <c r="AE532" s="411"/>
      <c r="AF532" s="411"/>
      <c r="AG532" s="411"/>
      <c r="AH532" s="411"/>
    </row>
    <row r="533" ht="15.75" customHeight="1">
      <c r="A533" s="411"/>
      <c r="B533" s="411"/>
      <c r="C533" s="454"/>
      <c r="D533" s="411"/>
      <c r="E533" s="454"/>
      <c r="F533" s="454"/>
      <c r="G533" s="454"/>
      <c r="H533" s="411"/>
      <c r="I533" s="454"/>
      <c r="J533" s="411"/>
      <c r="K533" s="454"/>
      <c r="L533" s="411"/>
      <c r="M533" s="454"/>
      <c r="N533" s="411"/>
      <c r="O533" s="456"/>
      <c r="P533" s="455"/>
      <c r="Q533" s="411"/>
      <c r="R533" s="411"/>
      <c r="S533" s="411"/>
      <c r="T533" s="411"/>
      <c r="U533" s="411"/>
      <c r="V533" s="411"/>
      <c r="W533" s="411"/>
      <c r="X533" s="411"/>
      <c r="Y533" s="411"/>
      <c r="Z533" s="411"/>
      <c r="AA533" s="411"/>
      <c r="AB533" s="411"/>
      <c r="AC533" s="411"/>
      <c r="AD533" s="411"/>
      <c r="AE533" s="411"/>
      <c r="AF533" s="411"/>
      <c r="AG533" s="411"/>
      <c r="AH533" s="411"/>
    </row>
    <row r="534" ht="15.75" customHeight="1">
      <c r="A534" s="411"/>
      <c r="B534" s="411"/>
      <c r="C534" s="454"/>
      <c r="D534" s="411"/>
      <c r="E534" s="454"/>
      <c r="F534" s="454"/>
      <c r="G534" s="454"/>
      <c r="H534" s="411"/>
      <c r="I534" s="454"/>
      <c r="J534" s="411"/>
      <c r="K534" s="454"/>
      <c r="L534" s="411"/>
      <c r="M534" s="454"/>
      <c r="N534" s="411"/>
      <c r="O534" s="456"/>
      <c r="P534" s="455"/>
      <c r="Q534" s="411"/>
      <c r="R534" s="411"/>
      <c r="S534" s="411"/>
      <c r="T534" s="411"/>
      <c r="U534" s="411"/>
      <c r="V534" s="411"/>
      <c r="W534" s="411"/>
      <c r="X534" s="411"/>
      <c r="Y534" s="411"/>
      <c r="Z534" s="411"/>
      <c r="AA534" s="411"/>
      <c r="AB534" s="411"/>
      <c r="AC534" s="411"/>
      <c r="AD534" s="411"/>
      <c r="AE534" s="411"/>
      <c r="AF534" s="411"/>
      <c r="AG534" s="411"/>
      <c r="AH534" s="411"/>
    </row>
    <row r="535" ht="15.75" customHeight="1">
      <c r="A535" s="411"/>
      <c r="B535" s="411"/>
      <c r="C535" s="454"/>
      <c r="D535" s="411"/>
      <c r="E535" s="454"/>
      <c r="F535" s="454"/>
      <c r="G535" s="454"/>
      <c r="H535" s="411"/>
      <c r="I535" s="454"/>
      <c r="J535" s="411"/>
      <c r="K535" s="454"/>
      <c r="L535" s="411"/>
      <c r="M535" s="454"/>
      <c r="N535" s="411"/>
      <c r="O535" s="456"/>
      <c r="P535" s="455"/>
      <c r="Q535" s="411"/>
      <c r="R535" s="411"/>
      <c r="S535" s="411"/>
      <c r="T535" s="411"/>
      <c r="U535" s="411"/>
      <c r="V535" s="411"/>
      <c r="W535" s="411"/>
      <c r="X535" s="411"/>
      <c r="Y535" s="411"/>
      <c r="Z535" s="411"/>
      <c r="AA535" s="411"/>
      <c r="AB535" s="411"/>
      <c r="AC535" s="411"/>
      <c r="AD535" s="411"/>
      <c r="AE535" s="411"/>
      <c r="AF535" s="411"/>
      <c r="AG535" s="411"/>
      <c r="AH535" s="411"/>
    </row>
    <row r="536" ht="15.75" customHeight="1">
      <c r="A536" s="411"/>
      <c r="B536" s="411"/>
      <c r="C536" s="454"/>
      <c r="D536" s="411"/>
      <c r="E536" s="454"/>
      <c r="F536" s="454"/>
      <c r="G536" s="454"/>
      <c r="H536" s="411"/>
      <c r="I536" s="454"/>
      <c r="J536" s="411"/>
      <c r="K536" s="454"/>
      <c r="L536" s="411"/>
      <c r="M536" s="454"/>
      <c r="N536" s="411"/>
      <c r="O536" s="456"/>
      <c r="P536" s="455"/>
      <c r="Q536" s="411"/>
      <c r="R536" s="411"/>
      <c r="S536" s="411"/>
      <c r="T536" s="411"/>
      <c r="U536" s="411"/>
      <c r="V536" s="411"/>
      <c r="W536" s="411"/>
      <c r="X536" s="411"/>
      <c r="Y536" s="411"/>
      <c r="Z536" s="411"/>
      <c r="AA536" s="411"/>
      <c r="AB536" s="411"/>
      <c r="AC536" s="411"/>
      <c r="AD536" s="411"/>
      <c r="AE536" s="411"/>
      <c r="AF536" s="411"/>
      <c r="AG536" s="411"/>
      <c r="AH536" s="411"/>
    </row>
    <row r="537" ht="15.75" customHeight="1">
      <c r="A537" s="411"/>
      <c r="B537" s="411"/>
      <c r="C537" s="454"/>
      <c r="D537" s="411"/>
      <c r="E537" s="454"/>
      <c r="F537" s="454"/>
      <c r="G537" s="454"/>
      <c r="H537" s="411"/>
      <c r="I537" s="454"/>
      <c r="J537" s="411"/>
      <c r="K537" s="454"/>
      <c r="L537" s="411"/>
      <c r="M537" s="454"/>
      <c r="N537" s="411"/>
      <c r="O537" s="456"/>
      <c r="P537" s="455"/>
      <c r="Q537" s="411"/>
      <c r="R537" s="411"/>
      <c r="S537" s="411"/>
      <c r="T537" s="411"/>
      <c r="U537" s="411"/>
      <c r="V537" s="411"/>
      <c r="W537" s="411"/>
      <c r="X537" s="411"/>
      <c r="Y537" s="411"/>
      <c r="Z537" s="411"/>
      <c r="AA537" s="411"/>
      <c r="AB537" s="411"/>
      <c r="AC537" s="411"/>
      <c r="AD537" s="411"/>
      <c r="AE537" s="411"/>
      <c r="AF537" s="411"/>
      <c r="AG537" s="411"/>
      <c r="AH537" s="411"/>
    </row>
    <row r="538" ht="15.75" customHeight="1">
      <c r="A538" s="411"/>
      <c r="B538" s="411"/>
      <c r="C538" s="454"/>
      <c r="D538" s="411"/>
      <c r="E538" s="454"/>
      <c r="F538" s="454"/>
      <c r="G538" s="454"/>
      <c r="H538" s="411"/>
      <c r="I538" s="454"/>
      <c r="J538" s="411"/>
      <c r="K538" s="454"/>
      <c r="L538" s="411"/>
      <c r="M538" s="454"/>
      <c r="N538" s="411"/>
      <c r="O538" s="456"/>
      <c r="P538" s="455"/>
      <c r="Q538" s="411"/>
      <c r="R538" s="411"/>
      <c r="S538" s="411"/>
      <c r="T538" s="411"/>
      <c r="U538" s="411"/>
      <c r="V538" s="411"/>
      <c r="W538" s="411"/>
      <c r="X538" s="411"/>
      <c r="Y538" s="411"/>
      <c r="Z538" s="411"/>
      <c r="AA538" s="411"/>
      <c r="AB538" s="411"/>
      <c r="AC538" s="411"/>
      <c r="AD538" s="411"/>
      <c r="AE538" s="411"/>
      <c r="AF538" s="411"/>
      <c r="AG538" s="411"/>
      <c r="AH538" s="411"/>
    </row>
    <row r="539" ht="15.75" customHeight="1">
      <c r="A539" s="411"/>
      <c r="B539" s="411"/>
      <c r="C539" s="454"/>
      <c r="D539" s="411"/>
      <c r="E539" s="454"/>
      <c r="F539" s="454"/>
      <c r="G539" s="454"/>
      <c r="H539" s="411"/>
      <c r="I539" s="454"/>
      <c r="J539" s="411"/>
      <c r="K539" s="454"/>
      <c r="L539" s="411"/>
      <c r="M539" s="454"/>
      <c r="N539" s="411"/>
      <c r="O539" s="456"/>
      <c r="P539" s="455"/>
      <c r="Q539" s="411"/>
      <c r="R539" s="411"/>
      <c r="S539" s="411"/>
      <c r="T539" s="411"/>
      <c r="U539" s="411"/>
      <c r="V539" s="411"/>
      <c r="W539" s="411"/>
      <c r="X539" s="411"/>
      <c r="Y539" s="411"/>
      <c r="Z539" s="411"/>
      <c r="AA539" s="411"/>
      <c r="AB539" s="411"/>
      <c r="AC539" s="411"/>
      <c r="AD539" s="411"/>
      <c r="AE539" s="411"/>
      <c r="AF539" s="411"/>
      <c r="AG539" s="411"/>
      <c r="AH539" s="411"/>
    </row>
    <row r="540" ht="15.75" customHeight="1">
      <c r="A540" s="411"/>
      <c r="B540" s="411"/>
      <c r="C540" s="454"/>
      <c r="D540" s="411"/>
      <c r="E540" s="454"/>
      <c r="F540" s="454"/>
      <c r="G540" s="454"/>
      <c r="H540" s="411"/>
      <c r="I540" s="454"/>
      <c r="J540" s="411"/>
      <c r="K540" s="454"/>
      <c r="L540" s="411"/>
      <c r="M540" s="454"/>
      <c r="N540" s="411"/>
      <c r="O540" s="456"/>
      <c r="P540" s="455"/>
      <c r="Q540" s="411"/>
      <c r="R540" s="411"/>
      <c r="S540" s="411"/>
      <c r="T540" s="411"/>
      <c r="U540" s="411"/>
      <c r="V540" s="411"/>
      <c r="W540" s="411"/>
      <c r="X540" s="411"/>
      <c r="Y540" s="411"/>
      <c r="Z540" s="411"/>
      <c r="AA540" s="411"/>
      <c r="AB540" s="411"/>
      <c r="AC540" s="411"/>
      <c r="AD540" s="411"/>
      <c r="AE540" s="411"/>
      <c r="AF540" s="411"/>
      <c r="AG540" s="411"/>
      <c r="AH540" s="411"/>
    </row>
    <row r="541" ht="15.75" customHeight="1">
      <c r="A541" s="411"/>
      <c r="B541" s="411"/>
      <c r="C541" s="454"/>
      <c r="D541" s="411"/>
      <c r="E541" s="454"/>
      <c r="F541" s="454"/>
      <c r="G541" s="454"/>
      <c r="H541" s="411"/>
      <c r="I541" s="454"/>
      <c r="J541" s="411"/>
      <c r="K541" s="454"/>
      <c r="L541" s="411"/>
      <c r="M541" s="454"/>
      <c r="N541" s="411"/>
      <c r="O541" s="456"/>
      <c r="P541" s="455"/>
      <c r="Q541" s="411"/>
      <c r="R541" s="411"/>
      <c r="S541" s="411"/>
      <c r="T541" s="411"/>
      <c r="U541" s="411"/>
      <c r="V541" s="411"/>
      <c r="W541" s="411"/>
      <c r="X541" s="411"/>
      <c r="Y541" s="411"/>
      <c r="Z541" s="411"/>
      <c r="AA541" s="411"/>
      <c r="AB541" s="411"/>
      <c r="AC541" s="411"/>
      <c r="AD541" s="411"/>
      <c r="AE541" s="411"/>
      <c r="AF541" s="411"/>
      <c r="AG541" s="411"/>
      <c r="AH541" s="411"/>
    </row>
    <row r="542" ht="15.75" customHeight="1">
      <c r="A542" s="411"/>
      <c r="B542" s="411"/>
      <c r="C542" s="454"/>
      <c r="D542" s="411"/>
      <c r="E542" s="454"/>
      <c r="F542" s="454"/>
      <c r="G542" s="454"/>
      <c r="H542" s="411"/>
      <c r="I542" s="454"/>
      <c r="J542" s="411"/>
      <c r="K542" s="454"/>
      <c r="L542" s="411"/>
      <c r="M542" s="454"/>
      <c r="N542" s="411"/>
      <c r="O542" s="456"/>
      <c r="P542" s="455"/>
      <c r="Q542" s="411"/>
      <c r="R542" s="411"/>
      <c r="S542" s="411"/>
      <c r="T542" s="411"/>
      <c r="U542" s="411"/>
      <c r="V542" s="411"/>
      <c r="W542" s="411"/>
      <c r="X542" s="411"/>
      <c r="Y542" s="411"/>
      <c r="Z542" s="411"/>
      <c r="AA542" s="411"/>
      <c r="AB542" s="411"/>
      <c r="AC542" s="411"/>
      <c r="AD542" s="411"/>
      <c r="AE542" s="411"/>
      <c r="AF542" s="411"/>
      <c r="AG542" s="411"/>
      <c r="AH542" s="411"/>
    </row>
    <row r="543" ht="15.75" customHeight="1">
      <c r="A543" s="411"/>
      <c r="B543" s="411"/>
      <c r="C543" s="454"/>
      <c r="D543" s="411"/>
      <c r="E543" s="454"/>
      <c r="F543" s="454"/>
      <c r="G543" s="454"/>
      <c r="H543" s="411"/>
      <c r="I543" s="454"/>
      <c r="J543" s="411"/>
      <c r="K543" s="454"/>
      <c r="L543" s="411"/>
      <c r="M543" s="454"/>
      <c r="N543" s="411"/>
      <c r="O543" s="456"/>
      <c r="P543" s="455"/>
      <c r="Q543" s="411"/>
      <c r="R543" s="411"/>
      <c r="S543" s="411"/>
      <c r="T543" s="411"/>
      <c r="U543" s="411"/>
      <c r="V543" s="411"/>
      <c r="W543" s="411"/>
      <c r="X543" s="411"/>
      <c r="Y543" s="411"/>
      <c r="Z543" s="411"/>
      <c r="AA543" s="411"/>
      <c r="AB543" s="411"/>
      <c r="AC543" s="411"/>
      <c r="AD543" s="411"/>
      <c r="AE543" s="411"/>
      <c r="AF543" s="411"/>
      <c r="AG543" s="411"/>
      <c r="AH543" s="411"/>
    </row>
    <row r="544" ht="15.75" customHeight="1">
      <c r="A544" s="411"/>
      <c r="B544" s="411"/>
      <c r="C544" s="454"/>
      <c r="D544" s="411"/>
      <c r="E544" s="454"/>
      <c r="F544" s="454"/>
      <c r="G544" s="454"/>
      <c r="H544" s="411"/>
      <c r="I544" s="454"/>
      <c r="J544" s="411"/>
      <c r="K544" s="454"/>
      <c r="L544" s="411"/>
      <c r="M544" s="454"/>
      <c r="N544" s="411"/>
      <c r="O544" s="456"/>
      <c r="P544" s="455"/>
      <c r="Q544" s="411"/>
      <c r="R544" s="411"/>
      <c r="S544" s="411"/>
      <c r="T544" s="411"/>
      <c r="U544" s="411"/>
      <c r="V544" s="411"/>
      <c r="W544" s="411"/>
      <c r="X544" s="411"/>
      <c r="Y544" s="411"/>
      <c r="Z544" s="411"/>
      <c r="AA544" s="411"/>
      <c r="AB544" s="411"/>
      <c r="AC544" s="411"/>
      <c r="AD544" s="411"/>
      <c r="AE544" s="411"/>
      <c r="AF544" s="411"/>
      <c r="AG544" s="411"/>
      <c r="AH544" s="411"/>
    </row>
    <row r="545" ht="15.75" customHeight="1">
      <c r="A545" s="411"/>
      <c r="B545" s="411"/>
      <c r="C545" s="454"/>
      <c r="D545" s="411"/>
      <c r="E545" s="454"/>
      <c r="F545" s="454"/>
      <c r="G545" s="454"/>
      <c r="H545" s="411"/>
      <c r="I545" s="454"/>
      <c r="J545" s="411"/>
      <c r="K545" s="454"/>
      <c r="L545" s="411"/>
      <c r="M545" s="454"/>
      <c r="N545" s="411"/>
      <c r="O545" s="456"/>
      <c r="P545" s="455"/>
      <c r="Q545" s="411"/>
      <c r="R545" s="411"/>
      <c r="S545" s="411"/>
      <c r="T545" s="411"/>
      <c r="U545" s="411"/>
      <c r="V545" s="411"/>
      <c r="W545" s="411"/>
      <c r="X545" s="411"/>
      <c r="Y545" s="411"/>
      <c r="Z545" s="411"/>
      <c r="AA545" s="411"/>
      <c r="AB545" s="411"/>
      <c r="AC545" s="411"/>
      <c r="AD545" s="411"/>
      <c r="AE545" s="411"/>
      <c r="AF545" s="411"/>
      <c r="AG545" s="411"/>
      <c r="AH545" s="411"/>
    </row>
    <row r="546" ht="15.75" customHeight="1">
      <c r="A546" s="411"/>
      <c r="B546" s="411"/>
      <c r="C546" s="454"/>
      <c r="D546" s="411"/>
      <c r="E546" s="454"/>
      <c r="F546" s="454"/>
      <c r="G546" s="454"/>
      <c r="H546" s="411"/>
      <c r="I546" s="454"/>
      <c r="J546" s="411"/>
      <c r="K546" s="454"/>
      <c r="L546" s="411"/>
      <c r="M546" s="454"/>
      <c r="N546" s="411"/>
      <c r="O546" s="456"/>
      <c r="P546" s="455"/>
      <c r="Q546" s="411"/>
      <c r="R546" s="411"/>
      <c r="S546" s="411"/>
      <c r="T546" s="411"/>
      <c r="U546" s="411"/>
      <c r="V546" s="411"/>
      <c r="W546" s="411"/>
      <c r="X546" s="411"/>
      <c r="Y546" s="411"/>
      <c r="Z546" s="411"/>
      <c r="AA546" s="411"/>
      <c r="AB546" s="411"/>
      <c r="AC546" s="411"/>
      <c r="AD546" s="411"/>
      <c r="AE546" s="411"/>
      <c r="AF546" s="411"/>
      <c r="AG546" s="411"/>
      <c r="AH546" s="411"/>
    </row>
    <row r="547" ht="15.75" customHeight="1">
      <c r="A547" s="411"/>
      <c r="B547" s="411"/>
      <c r="C547" s="454"/>
      <c r="D547" s="411"/>
      <c r="E547" s="454"/>
      <c r="F547" s="454"/>
      <c r="G547" s="454"/>
      <c r="H547" s="411"/>
      <c r="I547" s="454"/>
      <c r="J547" s="411"/>
      <c r="K547" s="454"/>
      <c r="L547" s="411"/>
      <c r="M547" s="454"/>
      <c r="N547" s="411"/>
      <c r="O547" s="456"/>
      <c r="P547" s="455"/>
      <c r="Q547" s="411"/>
      <c r="R547" s="411"/>
      <c r="S547" s="411"/>
      <c r="T547" s="411"/>
      <c r="U547" s="411"/>
      <c r="V547" s="411"/>
      <c r="W547" s="411"/>
      <c r="X547" s="411"/>
      <c r="Y547" s="411"/>
      <c r="Z547" s="411"/>
      <c r="AA547" s="411"/>
      <c r="AB547" s="411"/>
      <c r="AC547" s="411"/>
      <c r="AD547" s="411"/>
      <c r="AE547" s="411"/>
      <c r="AF547" s="411"/>
      <c r="AG547" s="411"/>
      <c r="AH547" s="411"/>
    </row>
    <row r="548" ht="15.75" customHeight="1">
      <c r="A548" s="411"/>
      <c r="B548" s="411"/>
      <c r="C548" s="454"/>
      <c r="D548" s="411"/>
      <c r="E548" s="454"/>
      <c r="F548" s="454"/>
      <c r="G548" s="454"/>
      <c r="H548" s="411"/>
      <c r="I548" s="454"/>
      <c r="J548" s="411"/>
      <c r="K548" s="454"/>
      <c r="L548" s="411"/>
      <c r="M548" s="454"/>
      <c r="N548" s="411"/>
      <c r="O548" s="456"/>
      <c r="P548" s="455"/>
      <c r="Q548" s="411"/>
      <c r="R548" s="411"/>
      <c r="S548" s="411"/>
      <c r="T548" s="411"/>
      <c r="U548" s="411"/>
      <c r="V548" s="411"/>
      <c r="W548" s="411"/>
      <c r="X548" s="411"/>
      <c r="Y548" s="411"/>
      <c r="Z548" s="411"/>
      <c r="AA548" s="411"/>
      <c r="AB548" s="411"/>
      <c r="AC548" s="411"/>
      <c r="AD548" s="411"/>
      <c r="AE548" s="411"/>
      <c r="AF548" s="411"/>
      <c r="AG548" s="411"/>
      <c r="AH548" s="411"/>
    </row>
    <row r="549" ht="15.75" customHeight="1">
      <c r="A549" s="411"/>
      <c r="B549" s="411"/>
      <c r="C549" s="454"/>
      <c r="D549" s="411"/>
      <c r="E549" s="454"/>
      <c r="F549" s="454"/>
      <c r="G549" s="454"/>
      <c r="H549" s="411"/>
      <c r="I549" s="454"/>
      <c r="J549" s="411"/>
      <c r="K549" s="454"/>
      <c r="L549" s="411"/>
      <c r="M549" s="454"/>
      <c r="N549" s="411"/>
      <c r="O549" s="456"/>
      <c r="P549" s="455"/>
      <c r="Q549" s="411"/>
      <c r="R549" s="411"/>
      <c r="S549" s="411"/>
      <c r="T549" s="411"/>
      <c r="U549" s="411"/>
      <c r="V549" s="411"/>
      <c r="W549" s="411"/>
      <c r="X549" s="411"/>
      <c r="Y549" s="411"/>
      <c r="Z549" s="411"/>
      <c r="AA549" s="411"/>
      <c r="AB549" s="411"/>
      <c r="AC549" s="411"/>
      <c r="AD549" s="411"/>
      <c r="AE549" s="411"/>
      <c r="AF549" s="411"/>
      <c r="AG549" s="411"/>
      <c r="AH549" s="411"/>
    </row>
    <row r="550" ht="15.75" customHeight="1">
      <c r="A550" s="411"/>
      <c r="B550" s="411"/>
      <c r="C550" s="454"/>
      <c r="D550" s="411"/>
      <c r="E550" s="454"/>
      <c r="F550" s="454"/>
      <c r="G550" s="454"/>
      <c r="H550" s="411"/>
      <c r="I550" s="454"/>
      <c r="J550" s="411"/>
      <c r="K550" s="454"/>
      <c r="L550" s="411"/>
      <c r="M550" s="454"/>
      <c r="N550" s="411"/>
      <c r="O550" s="456"/>
      <c r="P550" s="455"/>
      <c r="Q550" s="411"/>
      <c r="R550" s="411"/>
      <c r="S550" s="411"/>
      <c r="T550" s="411"/>
      <c r="U550" s="411"/>
      <c r="V550" s="411"/>
      <c r="W550" s="411"/>
      <c r="X550" s="411"/>
      <c r="Y550" s="411"/>
      <c r="Z550" s="411"/>
      <c r="AA550" s="411"/>
      <c r="AB550" s="411"/>
      <c r="AC550" s="411"/>
      <c r="AD550" s="411"/>
      <c r="AE550" s="411"/>
      <c r="AF550" s="411"/>
      <c r="AG550" s="411"/>
      <c r="AH550" s="411"/>
    </row>
    <row r="551" ht="15.75" customHeight="1">
      <c r="A551" s="411"/>
      <c r="B551" s="411"/>
      <c r="C551" s="454"/>
      <c r="D551" s="411"/>
      <c r="E551" s="454"/>
      <c r="F551" s="454"/>
      <c r="G551" s="454"/>
      <c r="H551" s="411"/>
      <c r="I551" s="454"/>
      <c r="J551" s="411"/>
      <c r="K551" s="454"/>
      <c r="L551" s="411"/>
      <c r="M551" s="454"/>
      <c r="N551" s="411"/>
      <c r="O551" s="456"/>
      <c r="P551" s="455"/>
      <c r="Q551" s="411"/>
      <c r="R551" s="411"/>
      <c r="S551" s="411"/>
      <c r="T551" s="411"/>
      <c r="U551" s="411"/>
      <c r="V551" s="411"/>
      <c r="W551" s="411"/>
      <c r="X551" s="411"/>
      <c r="Y551" s="411"/>
      <c r="Z551" s="411"/>
      <c r="AA551" s="411"/>
      <c r="AB551" s="411"/>
      <c r="AC551" s="411"/>
      <c r="AD551" s="411"/>
      <c r="AE551" s="411"/>
      <c r="AF551" s="411"/>
      <c r="AG551" s="411"/>
      <c r="AH551" s="411"/>
    </row>
    <row r="552" ht="15.75" customHeight="1">
      <c r="A552" s="411"/>
      <c r="B552" s="411"/>
      <c r="C552" s="454"/>
      <c r="D552" s="411"/>
      <c r="E552" s="454"/>
      <c r="F552" s="454"/>
      <c r="G552" s="454"/>
      <c r="H552" s="411"/>
      <c r="I552" s="454"/>
      <c r="J552" s="411"/>
      <c r="K552" s="454"/>
      <c r="L552" s="411"/>
      <c r="M552" s="454"/>
      <c r="N552" s="411"/>
      <c r="O552" s="456"/>
      <c r="P552" s="455"/>
      <c r="Q552" s="411"/>
      <c r="R552" s="411"/>
      <c r="S552" s="411"/>
      <c r="T552" s="411"/>
      <c r="U552" s="411"/>
      <c r="V552" s="411"/>
      <c r="W552" s="411"/>
      <c r="X552" s="411"/>
      <c r="Y552" s="411"/>
      <c r="Z552" s="411"/>
      <c r="AA552" s="411"/>
      <c r="AB552" s="411"/>
      <c r="AC552" s="411"/>
      <c r="AD552" s="411"/>
      <c r="AE552" s="411"/>
      <c r="AF552" s="411"/>
      <c r="AG552" s="411"/>
      <c r="AH552" s="411"/>
    </row>
    <row r="553" ht="15.75" customHeight="1">
      <c r="A553" s="411"/>
      <c r="B553" s="411"/>
      <c r="C553" s="454"/>
      <c r="D553" s="411"/>
      <c r="E553" s="454"/>
      <c r="F553" s="454"/>
      <c r="G553" s="454"/>
      <c r="H553" s="411"/>
      <c r="I553" s="454"/>
      <c r="J553" s="411"/>
      <c r="K553" s="454"/>
      <c r="L553" s="411"/>
      <c r="M553" s="454"/>
      <c r="N553" s="411"/>
      <c r="O553" s="456"/>
      <c r="P553" s="455"/>
      <c r="Q553" s="411"/>
      <c r="R553" s="411"/>
      <c r="S553" s="411"/>
      <c r="T553" s="411"/>
      <c r="U553" s="411"/>
      <c r="V553" s="411"/>
      <c r="W553" s="411"/>
      <c r="X553" s="411"/>
      <c r="Y553" s="411"/>
      <c r="Z553" s="411"/>
      <c r="AA553" s="411"/>
      <c r="AB553" s="411"/>
      <c r="AC553" s="411"/>
      <c r="AD553" s="411"/>
      <c r="AE553" s="411"/>
      <c r="AF553" s="411"/>
      <c r="AG553" s="411"/>
      <c r="AH553" s="411"/>
    </row>
    <row r="554" ht="15.75" customHeight="1">
      <c r="A554" s="411"/>
      <c r="B554" s="411"/>
      <c r="C554" s="454"/>
      <c r="D554" s="411"/>
      <c r="E554" s="454"/>
      <c r="F554" s="454"/>
      <c r="G554" s="454"/>
      <c r="H554" s="411"/>
      <c r="I554" s="454"/>
      <c r="J554" s="411"/>
      <c r="K554" s="454"/>
      <c r="L554" s="411"/>
      <c r="M554" s="454"/>
      <c r="N554" s="411"/>
      <c r="O554" s="456"/>
      <c r="P554" s="455"/>
      <c r="Q554" s="411"/>
      <c r="R554" s="411"/>
      <c r="S554" s="411"/>
      <c r="T554" s="411"/>
      <c r="U554" s="411"/>
      <c r="V554" s="411"/>
      <c r="W554" s="411"/>
      <c r="X554" s="411"/>
      <c r="Y554" s="411"/>
      <c r="Z554" s="411"/>
      <c r="AA554" s="411"/>
      <c r="AB554" s="411"/>
      <c r="AC554" s="411"/>
      <c r="AD554" s="411"/>
      <c r="AE554" s="411"/>
      <c r="AF554" s="411"/>
      <c r="AG554" s="411"/>
      <c r="AH554" s="411"/>
    </row>
    <row r="555" ht="15.75" customHeight="1">
      <c r="A555" s="411"/>
      <c r="B555" s="411"/>
      <c r="C555" s="454"/>
      <c r="D555" s="411"/>
      <c r="E555" s="454"/>
      <c r="F555" s="454"/>
      <c r="G555" s="454"/>
      <c r="H555" s="411"/>
      <c r="I555" s="454"/>
      <c r="J555" s="411"/>
      <c r="K555" s="454"/>
      <c r="L555" s="411"/>
      <c r="M555" s="454"/>
      <c r="N555" s="411"/>
      <c r="O555" s="456"/>
      <c r="P555" s="455"/>
      <c r="Q555" s="411"/>
      <c r="R555" s="411"/>
      <c r="S555" s="411"/>
      <c r="T555" s="411"/>
      <c r="U555" s="411"/>
      <c r="V555" s="411"/>
      <c r="W555" s="411"/>
      <c r="X555" s="411"/>
      <c r="Y555" s="411"/>
      <c r="Z555" s="411"/>
      <c r="AA555" s="411"/>
      <c r="AB555" s="411"/>
      <c r="AC555" s="411"/>
      <c r="AD555" s="411"/>
      <c r="AE555" s="411"/>
      <c r="AF555" s="411"/>
      <c r="AG555" s="411"/>
      <c r="AH555" s="411"/>
    </row>
    <row r="556" ht="15.75" customHeight="1">
      <c r="A556" s="411"/>
      <c r="B556" s="411"/>
      <c r="C556" s="454"/>
      <c r="D556" s="411"/>
      <c r="E556" s="454"/>
      <c r="F556" s="454"/>
      <c r="G556" s="454"/>
      <c r="H556" s="411"/>
      <c r="I556" s="454"/>
      <c r="J556" s="411"/>
      <c r="K556" s="454"/>
      <c r="L556" s="411"/>
      <c r="M556" s="454"/>
      <c r="N556" s="411"/>
      <c r="O556" s="456"/>
      <c r="P556" s="455"/>
      <c r="Q556" s="411"/>
      <c r="R556" s="411"/>
      <c r="S556" s="411"/>
      <c r="T556" s="411"/>
      <c r="U556" s="411"/>
      <c r="V556" s="411"/>
      <c r="W556" s="411"/>
      <c r="X556" s="411"/>
      <c r="Y556" s="411"/>
      <c r="Z556" s="411"/>
      <c r="AA556" s="411"/>
      <c r="AB556" s="411"/>
      <c r="AC556" s="411"/>
      <c r="AD556" s="411"/>
      <c r="AE556" s="411"/>
      <c r="AF556" s="411"/>
      <c r="AG556" s="411"/>
      <c r="AH556" s="411"/>
    </row>
    <row r="557" ht="15.75" customHeight="1">
      <c r="A557" s="411"/>
      <c r="B557" s="411"/>
      <c r="C557" s="454"/>
      <c r="D557" s="411"/>
      <c r="E557" s="454"/>
      <c r="F557" s="454"/>
      <c r="G557" s="454"/>
      <c r="H557" s="411"/>
      <c r="I557" s="454"/>
      <c r="J557" s="411"/>
      <c r="K557" s="454"/>
      <c r="L557" s="411"/>
      <c r="M557" s="454"/>
      <c r="N557" s="411"/>
      <c r="O557" s="456"/>
      <c r="P557" s="455"/>
      <c r="Q557" s="411"/>
      <c r="R557" s="411"/>
      <c r="S557" s="411"/>
      <c r="T557" s="411"/>
      <c r="U557" s="411"/>
      <c r="V557" s="411"/>
      <c r="W557" s="411"/>
      <c r="X557" s="411"/>
      <c r="Y557" s="411"/>
      <c r="Z557" s="411"/>
      <c r="AA557" s="411"/>
      <c r="AB557" s="411"/>
      <c r="AC557" s="411"/>
      <c r="AD557" s="411"/>
      <c r="AE557" s="411"/>
      <c r="AF557" s="411"/>
      <c r="AG557" s="411"/>
      <c r="AH557" s="411"/>
    </row>
    <row r="558" ht="15.75" customHeight="1">
      <c r="A558" s="411"/>
      <c r="B558" s="411"/>
      <c r="C558" s="454"/>
      <c r="D558" s="411"/>
      <c r="E558" s="454"/>
      <c r="F558" s="454"/>
      <c r="G558" s="454"/>
      <c r="H558" s="411"/>
      <c r="I558" s="454"/>
      <c r="J558" s="411"/>
      <c r="K558" s="454"/>
      <c r="L558" s="411"/>
      <c r="M558" s="454"/>
      <c r="N558" s="411"/>
      <c r="O558" s="456"/>
      <c r="P558" s="455"/>
      <c r="Q558" s="411"/>
      <c r="R558" s="411"/>
      <c r="S558" s="411"/>
      <c r="T558" s="411"/>
      <c r="U558" s="411"/>
      <c r="V558" s="411"/>
      <c r="W558" s="411"/>
      <c r="X558" s="411"/>
      <c r="Y558" s="411"/>
      <c r="Z558" s="411"/>
      <c r="AA558" s="411"/>
      <c r="AB558" s="411"/>
      <c r="AC558" s="411"/>
      <c r="AD558" s="411"/>
      <c r="AE558" s="411"/>
      <c r="AF558" s="411"/>
      <c r="AG558" s="411"/>
      <c r="AH558" s="411"/>
    </row>
    <row r="559" ht="15.75" customHeight="1">
      <c r="A559" s="411"/>
      <c r="B559" s="411"/>
      <c r="C559" s="454"/>
      <c r="D559" s="411"/>
      <c r="E559" s="454"/>
      <c r="F559" s="454"/>
      <c r="G559" s="454"/>
      <c r="H559" s="411"/>
      <c r="I559" s="454"/>
      <c r="J559" s="411"/>
      <c r="K559" s="454"/>
      <c r="L559" s="411"/>
      <c r="M559" s="454"/>
      <c r="N559" s="411"/>
      <c r="O559" s="456"/>
      <c r="P559" s="455"/>
      <c r="Q559" s="411"/>
      <c r="R559" s="411"/>
      <c r="S559" s="411"/>
      <c r="T559" s="411"/>
      <c r="U559" s="411"/>
      <c r="V559" s="411"/>
      <c r="W559" s="411"/>
      <c r="X559" s="411"/>
      <c r="Y559" s="411"/>
      <c r="Z559" s="411"/>
      <c r="AA559" s="411"/>
      <c r="AB559" s="411"/>
      <c r="AC559" s="411"/>
      <c r="AD559" s="411"/>
      <c r="AE559" s="411"/>
      <c r="AF559" s="411"/>
      <c r="AG559" s="411"/>
      <c r="AH559" s="411"/>
    </row>
    <row r="560" ht="15.75" customHeight="1">
      <c r="A560" s="411"/>
      <c r="B560" s="411"/>
      <c r="C560" s="454"/>
      <c r="D560" s="411"/>
      <c r="E560" s="454"/>
      <c r="F560" s="454"/>
      <c r="G560" s="454"/>
      <c r="H560" s="411"/>
      <c r="I560" s="454"/>
      <c r="J560" s="411"/>
      <c r="K560" s="454"/>
      <c r="L560" s="411"/>
      <c r="M560" s="454"/>
      <c r="N560" s="411"/>
      <c r="O560" s="456"/>
      <c r="P560" s="455"/>
      <c r="Q560" s="411"/>
      <c r="R560" s="411"/>
      <c r="S560" s="411"/>
      <c r="T560" s="411"/>
      <c r="U560" s="411"/>
      <c r="V560" s="411"/>
      <c r="W560" s="411"/>
      <c r="X560" s="411"/>
      <c r="Y560" s="411"/>
      <c r="Z560" s="411"/>
      <c r="AA560" s="411"/>
      <c r="AB560" s="411"/>
      <c r="AC560" s="411"/>
      <c r="AD560" s="411"/>
      <c r="AE560" s="411"/>
      <c r="AF560" s="411"/>
      <c r="AG560" s="411"/>
      <c r="AH560" s="411"/>
    </row>
    <row r="561" ht="15.75" customHeight="1">
      <c r="A561" s="411"/>
      <c r="B561" s="411"/>
      <c r="C561" s="454"/>
      <c r="D561" s="411"/>
      <c r="E561" s="454"/>
      <c r="F561" s="454"/>
      <c r="G561" s="454"/>
      <c r="H561" s="411"/>
      <c r="I561" s="454"/>
      <c r="J561" s="411"/>
      <c r="K561" s="454"/>
      <c r="L561" s="411"/>
      <c r="M561" s="454"/>
      <c r="N561" s="411"/>
      <c r="O561" s="456"/>
      <c r="P561" s="455"/>
      <c r="Q561" s="411"/>
      <c r="R561" s="411"/>
      <c r="S561" s="411"/>
      <c r="T561" s="411"/>
      <c r="U561" s="411"/>
      <c r="V561" s="411"/>
      <c r="W561" s="411"/>
      <c r="X561" s="411"/>
      <c r="Y561" s="411"/>
      <c r="Z561" s="411"/>
      <c r="AA561" s="411"/>
      <c r="AB561" s="411"/>
      <c r="AC561" s="411"/>
      <c r="AD561" s="411"/>
      <c r="AE561" s="411"/>
      <c r="AF561" s="411"/>
      <c r="AG561" s="411"/>
      <c r="AH561" s="411"/>
    </row>
    <row r="562" ht="15.75" customHeight="1">
      <c r="A562" s="411"/>
      <c r="B562" s="411"/>
      <c r="C562" s="454"/>
      <c r="D562" s="411"/>
      <c r="E562" s="454"/>
      <c r="F562" s="454"/>
      <c r="G562" s="454"/>
      <c r="H562" s="411"/>
      <c r="I562" s="454"/>
      <c r="J562" s="411"/>
      <c r="K562" s="454"/>
      <c r="L562" s="411"/>
      <c r="M562" s="454"/>
      <c r="N562" s="411"/>
      <c r="O562" s="456"/>
      <c r="P562" s="455"/>
      <c r="Q562" s="411"/>
      <c r="R562" s="411"/>
      <c r="S562" s="411"/>
      <c r="T562" s="411"/>
      <c r="U562" s="411"/>
      <c r="V562" s="411"/>
      <c r="W562" s="411"/>
      <c r="X562" s="411"/>
      <c r="Y562" s="411"/>
      <c r="Z562" s="411"/>
      <c r="AA562" s="411"/>
      <c r="AB562" s="411"/>
      <c r="AC562" s="411"/>
      <c r="AD562" s="411"/>
      <c r="AE562" s="411"/>
      <c r="AF562" s="411"/>
      <c r="AG562" s="411"/>
      <c r="AH562" s="411"/>
    </row>
    <row r="563" ht="15.75" customHeight="1">
      <c r="A563" s="411"/>
      <c r="B563" s="411"/>
      <c r="C563" s="454"/>
      <c r="D563" s="411"/>
      <c r="E563" s="454"/>
      <c r="F563" s="454"/>
      <c r="G563" s="454"/>
      <c r="H563" s="411"/>
      <c r="I563" s="454"/>
      <c r="J563" s="411"/>
      <c r="K563" s="454"/>
      <c r="L563" s="411"/>
      <c r="M563" s="454"/>
      <c r="N563" s="411"/>
      <c r="O563" s="456"/>
      <c r="P563" s="455"/>
      <c r="Q563" s="411"/>
      <c r="R563" s="411"/>
      <c r="S563" s="411"/>
      <c r="T563" s="411"/>
      <c r="U563" s="411"/>
      <c r="V563" s="411"/>
      <c r="W563" s="411"/>
      <c r="X563" s="411"/>
      <c r="Y563" s="411"/>
      <c r="Z563" s="411"/>
      <c r="AA563" s="411"/>
      <c r="AB563" s="411"/>
      <c r="AC563" s="411"/>
      <c r="AD563" s="411"/>
      <c r="AE563" s="411"/>
      <c r="AF563" s="411"/>
      <c r="AG563" s="411"/>
      <c r="AH563" s="411"/>
    </row>
    <row r="564" ht="15.75" customHeight="1">
      <c r="A564" s="411"/>
      <c r="B564" s="411"/>
      <c r="C564" s="454"/>
      <c r="D564" s="411"/>
      <c r="E564" s="454"/>
      <c r="F564" s="454"/>
      <c r="G564" s="454"/>
      <c r="H564" s="411"/>
      <c r="I564" s="454"/>
      <c r="J564" s="411"/>
      <c r="K564" s="454"/>
      <c r="L564" s="411"/>
      <c r="M564" s="454"/>
      <c r="N564" s="411"/>
      <c r="O564" s="456"/>
      <c r="P564" s="455"/>
      <c r="Q564" s="411"/>
      <c r="R564" s="411"/>
      <c r="S564" s="411"/>
      <c r="T564" s="411"/>
      <c r="U564" s="411"/>
      <c r="V564" s="411"/>
      <c r="W564" s="411"/>
      <c r="X564" s="411"/>
      <c r="Y564" s="411"/>
      <c r="Z564" s="411"/>
      <c r="AA564" s="411"/>
      <c r="AB564" s="411"/>
      <c r="AC564" s="411"/>
      <c r="AD564" s="411"/>
      <c r="AE564" s="411"/>
      <c r="AF564" s="411"/>
      <c r="AG564" s="411"/>
      <c r="AH564" s="411"/>
    </row>
    <row r="565" ht="15.75" customHeight="1">
      <c r="A565" s="411"/>
      <c r="B565" s="411"/>
      <c r="C565" s="454"/>
      <c r="D565" s="411"/>
      <c r="E565" s="454"/>
      <c r="F565" s="454"/>
      <c r="G565" s="454"/>
      <c r="H565" s="411"/>
      <c r="I565" s="454"/>
      <c r="J565" s="411"/>
      <c r="K565" s="454"/>
      <c r="L565" s="411"/>
      <c r="M565" s="454"/>
      <c r="N565" s="411"/>
      <c r="O565" s="456"/>
      <c r="P565" s="455"/>
      <c r="Q565" s="411"/>
      <c r="R565" s="411"/>
      <c r="S565" s="411"/>
      <c r="T565" s="411"/>
      <c r="U565" s="411"/>
      <c r="V565" s="411"/>
      <c r="W565" s="411"/>
      <c r="X565" s="411"/>
      <c r="Y565" s="411"/>
      <c r="Z565" s="411"/>
      <c r="AA565" s="411"/>
      <c r="AB565" s="411"/>
      <c r="AC565" s="411"/>
      <c r="AD565" s="411"/>
      <c r="AE565" s="411"/>
      <c r="AF565" s="411"/>
      <c r="AG565" s="411"/>
      <c r="AH565" s="411"/>
    </row>
    <row r="566" ht="15.75" customHeight="1">
      <c r="A566" s="411"/>
      <c r="B566" s="411"/>
      <c r="C566" s="454"/>
      <c r="D566" s="411"/>
      <c r="E566" s="454"/>
      <c r="F566" s="454"/>
      <c r="G566" s="454"/>
      <c r="H566" s="411"/>
      <c r="I566" s="454"/>
      <c r="J566" s="411"/>
      <c r="K566" s="454"/>
      <c r="L566" s="411"/>
      <c r="M566" s="454"/>
      <c r="N566" s="411"/>
      <c r="O566" s="456"/>
      <c r="P566" s="455"/>
      <c r="Q566" s="411"/>
      <c r="R566" s="411"/>
      <c r="S566" s="411"/>
      <c r="T566" s="411"/>
      <c r="U566" s="411"/>
      <c r="V566" s="411"/>
      <c r="W566" s="411"/>
      <c r="X566" s="411"/>
      <c r="Y566" s="411"/>
      <c r="Z566" s="411"/>
      <c r="AA566" s="411"/>
      <c r="AB566" s="411"/>
      <c r="AC566" s="411"/>
      <c r="AD566" s="411"/>
      <c r="AE566" s="411"/>
      <c r="AF566" s="411"/>
      <c r="AG566" s="411"/>
      <c r="AH566" s="411"/>
    </row>
    <row r="567" ht="15.75" customHeight="1">
      <c r="A567" s="411"/>
      <c r="B567" s="411"/>
      <c r="C567" s="454"/>
      <c r="D567" s="411"/>
      <c r="E567" s="454"/>
      <c r="F567" s="454"/>
      <c r="G567" s="454"/>
      <c r="H567" s="411"/>
      <c r="I567" s="454"/>
      <c r="J567" s="411"/>
      <c r="K567" s="454"/>
      <c r="L567" s="411"/>
      <c r="M567" s="454"/>
      <c r="N567" s="411"/>
      <c r="O567" s="456"/>
      <c r="P567" s="455"/>
      <c r="Q567" s="411"/>
      <c r="R567" s="411"/>
      <c r="S567" s="411"/>
      <c r="T567" s="411"/>
      <c r="U567" s="411"/>
      <c r="V567" s="411"/>
      <c r="W567" s="411"/>
      <c r="X567" s="411"/>
      <c r="Y567" s="411"/>
      <c r="Z567" s="411"/>
      <c r="AA567" s="411"/>
      <c r="AB567" s="411"/>
      <c r="AC567" s="411"/>
      <c r="AD567" s="411"/>
      <c r="AE567" s="411"/>
      <c r="AF567" s="411"/>
      <c r="AG567" s="411"/>
      <c r="AH567" s="411"/>
    </row>
    <row r="568" ht="15.75" customHeight="1">
      <c r="A568" s="411"/>
      <c r="B568" s="411"/>
      <c r="C568" s="454"/>
      <c r="D568" s="411"/>
      <c r="E568" s="454"/>
      <c r="F568" s="454"/>
      <c r="G568" s="454"/>
      <c r="H568" s="411"/>
      <c r="I568" s="454"/>
      <c r="J568" s="411"/>
      <c r="K568" s="454"/>
      <c r="L568" s="411"/>
      <c r="M568" s="454"/>
      <c r="N568" s="411"/>
      <c r="O568" s="456"/>
      <c r="P568" s="455"/>
      <c r="Q568" s="411"/>
      <c r="R568" s="411"/>
      <c r="S568" s="411"/>
      <c r="T568" s="411"/>
      <c r="U568" s="411"/>
      <c r="V568" s="411"/>
      <c r="W568" s="411"/>
      <c r="X568" s="411"/>
      <c r="Y568" s="411"/>
      <c r="Z568" s="411"/>
      <c r="AA568" s="411"/>
      <c r="AB568" s="411"/>
      <c r="AC568" s="411"/>
      <c r="AD568" s="411"/>
      <c r="AE568" s="411"/>
      <c r="AF568" s="411"/>
      <c r="AG568" s="411"/>
      <c r="AH568" s="411"/>
    </row>
    <row r="569" ht="15.75" customHeight="1">
      <c r="A569" s="411"/>
      <c r="B569" s="411"/>
      <c r="C569" s="454"/>
      <c r="D569" s="411"/>
      <c r="E569" s="454"/>
      <c r="F569" s="454"/>
      <c r="G569" s="454"/>
      <c r="H569" s="411"/>
      <c r="I569" s="454"/>
      <c r="J569" s="411"/>
      <c r="K569" s="454"/>
      <c r="L569" s="411"/>
      <c r="M569" s="454"/>
      <c r="N569" s="411"/>
      <c r="O569" s="456"/>
      <c r="P569" s="455"/>
      <c r="Q569" s="411"/>
      <c r="R569" s="411"/>
      <c r="S569" s="411"/>
      <c r="T569" s="411"/>
      <c r="U569" s="411"/>
      <c r="V569" s="411"/>
      <c r="W569" s="411"/>
      <c r="X569" s="411"/>
      <c r="Y569" s="411"/>
      <c r="Z569" s="411"/>
      <c r="AA569" s="411"/>
      <c r="AB569" s="411"/>
      <c r="AC569" s="411"/>
      <c r="AD569" s="411"/>
      <c r="AE569" s="411"/>
      <c r="AF569" s="411"/>
      <c r="AG569" s="411"/>
      <c r="AH569" s="411"/>
    </row>
    <row r="570" ht="15.75" customHeight="1">
      <c r="A570" s="411"/>
      <c r="B570" s="411"/>
      <c r="C570" s="454"/>
      <c r="D570" s="411"/>
      <c r="E570" s="454"/>
      <c r="F570" s="454"/>
      <c r="G570" s="454"/>
      <c r="H570" s="411"/>
      <c r="I570" s="454"/>
      <c r="J570" s="411"/>
      <c r="K570" s="454"/>
      <c r="L570" s="411"/>
      <c r="M570" s="454"/>
      <c r="N570" s="411"/>
      <c r="O570" s="456"/>
      <c r="P570" s="455"/>
      <c r="Q570" s="411"/>
      <c r="R570" s="411"/>
      <c r="S570" s="411"/>
      <c r="T570" s="411"/>
      <c r="U570" s="411"/>
      <c r="V570" s="411"/>
      <c r="W570" s="411"/>
      <c r="X570" s="411"/>
      <c r="Y570" s="411"/>
      <c r="Z570" s="411"/>
      <c r="AA570" s="411"/>
      <c r="AB570" s="411"/>
      <c r="AC570" s="411"/>
      <c r="AD570" s="411"/>
      <c r="AE570" s="411"/>
      <c r="AF570" s="411"/>
      <c r="AG570" s="411"/>
      <c r="AH570" s="411"/>
    </row>
    <row r="571" ht="15.75" customHeight="1">
      <c r="A571" s="411"/>
      <c r="B571" s="411"/>
      <c r="C571" s="454"/>
      <c r="D571" s="411"/>
      <c r="E571" s="454"/>
      <c r="F571" s="454"/>
      <c r="G571" s="454"/>
      <c r="H571" s="411"/>
      <c r="I571" s="454"/>
      <c r="J571" s="411"/>
      <c r="K571" s="454"/>
      <c r="L571" s="411"/>
      <c r="M571" s="454"/>
      <c r="N571" s="411"/>
      <c r="O571" s="456"/>
      <c r="P571" s="455"/>
      <c r="Q571" s="411"/>
      <c r="R571" s="411"/>
      <c r="S571" s="411"/>
      <c r="T571" s="411"/>
      <c r="U571" s="411"/>
      <c r="V571" s="411"/>
      <c r="W571" s="411"/>
      <c r="X571" s="411"/>
      <c r="Y571" s="411"/>
      <c r="Z571" s="411"/>
      <c r="AA571" s="411"/>
      <c r="AB571" s="411"/>
      <c r="AC571" s="411"/>
      <c r="AD571" s="411"/>
      <c r="AE571" s="411"/>
      <c r="AF571" s="411"/>
      <c r="AG571" s="411"/>
      <c r="AH571" s="411"/>
    </row>
    <row r="572" ht="15.75" customHeight="1">
      <c r="A572" s="411"/>
      <c r="B572" s="411"/>
      <c r="C572" s="454"/>
      <c r="D572" s="411"/>
      <c r="E572" s="454"/>
      <c r="F572" s="454"/>
      <c r="G572" s="454"/>
      <c r="H572" s="411"/>
      <c r="I572" s="454"/>
      <c r="J572" s="411"/>
      <c r="K572" s="454"/>
      <c r="L572" s="411"/>
      <c r="M572" s="454"/>
      <c r="N572" s="411"/>
      <c r="O572" s="456"/>
      <c r="P572" s="455"/>
      <c r="Q572" s="411"/>
      <c r="R572" s="411"/>
      <c r="S572" s="411"/>
      <c r="T572" s="411"/>
      <c r="U572" s="411"/>
      <c r="V572" s="411"/>
      <c r="W572" s="411"/>
      <c r="X572" s="411"/>
      <c r="Y572" s="411"/>
      <c r="Z572" s="411"/>
      <c r="AA572" s="411"/>
      <c r="AB572" s="411"/>
      <c r="AC572" s="411"/>
      <c r="AD572" s="411"/>
      <c r="AE572" s="411"/>
      <c r="AF572" s="411"/>
      <c r="AG572" s="411"/>
      <c r="AH572" s="411"/>
    </row>
    <row r="573" ht="15.75" customHeight="1">
      <c r="A573" s="411"/>
      <c r="B573" s="411"/>
      <c r="C573" s="454"/>
      <c r="D573" s="411"/>
      <c r="E573" s="454"/>
      <c r="F573" s="454"/>
      <c r="G573" s="454"/>
      <c r="H573" s="411"/>
      <c r="I573" s="454"/>
      <c r="J573" s="411"/>
      <c r="K573" s="454"/>
      <c r="L573" s="411"/>
      <c r="M573" s="454"/>
      <c r="N573" s="411"/>
      <c r="O573" s="456"/>
      <c r="P573" s="455"/>
      <c r="Q573" s="411"/>
      <c r="R573" s="411"/>
      <c r="S573" s="411"/>
      <c r="T573" s="411"/>
      <c r="U573" s="411"/>
      <c r="V573" s="411"/>
      <c r="W573" s="411"/>
      <c r="X573" s="411"/>
      <c r="Y573" s="411"/>
      <c r="Z573" s="411"/>
      <c r="AA573" s="411"/>
      <c r="AB573" s="411"/>
      <c r="AC573" s="411"/>
      <c r="AD573" s="411"/>
      <c r="AE573" s="411"/>
      <c r="AF573" s="411"/>
      <c r="AG573" s="411"/>
      <c r="AH573" s="411"/>
    </row>
    <row r="574" ht="15.75" customHeight="1">
      <c r="A574" s="411"/>
      <c r="B574" s="411"/>
      <c r="C574" s="454"/>
      <c r="D574" s="411"/>
      <c r="E574" s="454"/>
      <c r="F574" s="454"/>
      <c r="G574" s="454"/>
      <c r="H574" s="411"/>
      <c r="I574" s="454"/>
      <c r="J574" s="411"/>
      <c r="K574" s="454"/>
      <c r="L574" s="411"/>
      <c r="M574" s="454"/>
      <c r="N574" s="411"/>
      <c r="O574" s="456"/>
      <c r="P574" s="455"/>
      <c r="Q574" s="411"/>
      <c r="R574" s="411"/>
      <c r="S574" s="411"/>
      <c r="T574" s="411"/>
      <c r="U574" s="411"/>
      <c r="V574" s="411"/>
      <c r="W574" s="411"/>
      <c r="X574" s="411"/>
      <c r="Y574" s="411"/>
      <c r="Z574" s="411"/>
      <c r="AA574" s="411"/>
      <c r="AB574" s="411"/>
      <c r="AC574" s="411"/>
      <c r="AD574" s="411"/>
      <c r="AE574" s="411"/>
      <c r="AF574" s="411"/>
      <c r="AG574" s="411"/>
      <c r="AH574" s="411"/>
    </row>
    <row r="575" ht="15.75" customHeight="1">
      <c r="A575" s="411"/>
      <c r="B575" s="411"/>
      <c r="C575" s="454"/>
      <c r="D575" s="411"/>
      <c r="E575" s="454"/>
      <c r="F575" s="454"/>
      <c r="G575" s="454"/>
      <c r="H575" s="411"/>
      <c r="I575" s="454"/>
      <c r="J575" s="411"/>
      <c r="K575" s="454"/>
      <c r="L575" s="411"/>
      <c r="M575" s="454"/>
      <c r="N575" s="411"/>
      <c r="O575" s="456"/>
      <c r="P575" s="455"/>
      <c r="Q575" s="411"/>
      <c r="R575" s="411"/>
      <c r="S575" s="411"/>
      <c r="T575" s="411"/>
      <c r="U575" s="411"/>
      <c r="V575" s="411"/>
      <c r="W575" s="411"/>
      <c r="X575" s="411"/>
      <c r="Y575" s="411"/>
      <c r="Z575" s="411"/>
      <c r="AA575" s="411"/>
      <c r="AB575" s="411"/>
      <c r="AC575" s="411"/>
      <c r="AD575" s="411"/>
      <c r="AE575" s="411"/>
      <c r="AF575" s="411"/>
      <c r="AG575" s="411"/>
      <c r="AH575" s="411"/>
    </row>
    <row r="576" ht="15.75" customHeight="1">
      <c r="A576" s="411"/>
      <c r="B576" s="411"/>
      <c r="C576" s="454"/>
      <c r="D576" s="411"/>
      <c r="E576" s="454"/>
      <c r="F576" s="454"/>
      <c r="G576" s="454"/>
      <c r="H576" s="411"/>
      <c r="I576" s="454"/>
      <c r="J576" s="411"/>
      <c r="K576" s="454"/>
      <c r="L576" s="411"/>
      <c r="M576" s="454"/>
      <c r="N576" s="411"/>
      <c r="O576" s="456"/>
      <c r="P576" s="455"/>
      <c r="Q576" s="411"/>
      <c r="R576" s="411"/>
      <c r="S576" s="411"/>
      <c r="T576" s="411"/>
      <c r="U576" s="411"/>
      <c r="V576" s="411"/>
      <c r="W576" s="411"/>
      <c r="X576" s="411"/>
      <c r="Y576" s="411"/>
      <c r="Z576" s="411"/>
      <c r="AA576" s="411"/>
      <c r="AB576" s="411"/>
      <c r="AC576" s="411"/>
      <c r="AD576" s="411"/>
      <c r="AE576" s="411"/>
      <c r="AF576" s="411"/>
      <c r="AG576" s="411"/>
      <c r="AH576" s="411"/>
    </row>
    <row r="577" ht="15.75" customHeight="1">
      <c r="A577" s="411"/>
      <c r="B577" s="411"/>
      <c r="C577" s="454"/>
      <c r="D577" s="411"/>
      <c r="E577" s="454"/>
      <c r="F577" s="454"/>
      <c r="G577" s="454"/>
      <c r="H577" s="411"/>
      <c r="I577" s="454"/>
      <c r="J577" s="411"/>
      <c r="K577" s="454"/>
      <c r="L577" s="411"/>
      <c r="M577" s="454"/>
      <c r="N577" s="411"/>
      <c r="O577" s="456"/>
      <c r="P577" s="455"/>
      <c r="Q577" s="411"/>
      <c r="R577" s="411"/>
      <c r="S577" s="411"/>
      <c r="T577" s="411"/>
      <c r="U577" s="411"/>
      <c r="V577" s="411"/>
      <c r="W577" s="411"/>
      <c r="X577" s="411"/>
      <c r="Y577" s="411"/>
      <c r="Z577" s="411"/>
      <c r="AA577" s="411"/>
      <c r="AB577" s="411"/>
      <c r="AC577" s="411"/>
      <c r="AD577" s="411"/>
      <c r="AE577" s="411"/>
      <c r="AF577" s="411"/>
      <c r="AG577" s="411"/>
      <c r="AH577" s="411"/>
    </row>
    <row r="578" ht="15.75" customHeight="1">
      <c r="A578" s="411"/>
      <c r="B578" s="411"/>
      <c r="C578" s="454"/>
      <c r="D578" s="411"/>
      <c r="E578" s="454"/>
      <c r="F578" s="454"/>
      <c r="G578" s="454"/>
      <c r="H578" s="411"/>
      <c r="I578" s="454"/>
      <c r="J578" s="411"/>
      <c r="K578" s="454"/>
      <c r="L578" s="411"/>
      <c r="M578" s="454"/>
      <c r="N578" s="411"/>
      <c r="O578" s="456"/>
      <c r="P578" s="455"/>
      <c r="Q578" s="411"/>
      <c r="R578" s="411"/>
      <c r="S578" s="411"/>
      <c r="T578" s="411"/>
      <c r="U578" s="411"/>
      <c r="V578" s="411"/>
      <c r="W578" s="411"/>
      <c r="X578" s="411"/>
      <c r="Y578" s="411"/>
      <c r="Z578" s="411"/>
      <c r="AA578" s="411"/>
      <c r="AB578" s="411"/>
      <c r="AC578" s="411"/>
      <c r="AD578" s="411"/>
      <c r="AE578" s="411"/>
      <c r="AF578" s="411"/>
      <c r="AG578" s="411"/>
      <c r="AH578" s="411"/>
    </row>
    <row r="579" ht="15.75" customHeight="1">
      <c r="A579" s="411"/>
      <c r="B579" s="411"/>
      <c r="C579" s="454"/>
      <c r="D579" s="411"/>
      <c r="E579" s="454"/>
      <c r="F579" s="454"/>
      <c r="G579" s="454"/>
      <c r="H579" s="411"/>
      <c r="I579" s="454"/>
      <c r="J579" s="411"/>
      <c r="K579" s="454"/>
      <c r="L579" s="411"/>
      <c r="M579" s="454"/>
      <c r="N579" s="411"/>
      <c r="O579" s="456"/>
      <c r="P579" s="455"/>
      <c r="Q579" s="411"/>
      <c r="R579" s="411"/>
      <c r="S579" s="411"/>
      <c r="T579" s="411"/>
      <c r="U579" s="411"/>
      <c r="V579" s="411"/>
      <c r="W579" s="411"/>
      <c r="X579" s="411"/>
      <c r="Y579" s="411"/>
      <c r="Z579" s="411"/>
      <c r="AA579" s="411"/>
      <c r="AB579" s="411"/>
      <c r="AC579" s="411"/>
      <c r="AD579" s="411"/>
      <c r="AE579" s="411"/>
      <c r="AF579" s="411"/>
      <c r="AG579" s="411"/>
      <c r="AH579" s="411"/>
    </row>
    <row r="580" ht="15.75" customHeight="1">
      <c r="A580" s="411"/>
      <c r="B580" s="411"/>
      <c r="C580" s="454"/>
      <c r="D580" s="411"/>
      <c r="E580" s="454"/>
      <c r="F580" s="454"/>
      <c r="G580" s="454"/>
      <c r="H580" s="411"/>
      <c r="I580" s="454"/>
      <c r="J580" s="411"/>
      <c r="K580" s="454"/>
      <c r="L580" s="411"/>
      <c r="M580" s="454"/>
      <c r="N580" s="411"/>
      <c r="O580" s="456"/>
      <c r="P580" s="455"/>
      <c r="Q580" s="411"/>
      <c r="R580" s="411"/>
      <c r="S580" s="411"/>
      <c r="T580" s="411"/>
      <c r="U580" s="411"/>
      <c r="V580" s="411"/>
      <c r="W580" s="411"/>
      <c r="X580" s="411"/>
      <c r="Y580" s="411"/>
      <c r="Z580" s="411"/>
      <c r="AA580" s="411"/>
      <c r="AB580" s="411"/>
      <c r="AC580" s="411"/>
      <c r="AD580" s="411"/>
      <c r="AE580" s="411"/>
      <c r="AF580" s="411"/>
      <c r="AG580" s="411"/>
      <c r="AH580" s="411"/>
    </row>
    <row r="581" ht="15.75" customHeight="1">
      <c r="A581" s="411"/>
      <c r="B581" s="411"/>
      <c r="C581" s="454"/>
      <c r="D581" s="411"/>
      <c r="E581" s="454"/>
      <c r="F581" s="454"/>
      <c r="G581" s="454"/>
      <c r="H581" s="411"/>
      <c r="I581" s="454"/>
      <c r="J581" s="411"/>
      <c r="K581" s="454"/>
      <c r="L581" s="411"/>
      <c r="M581" s="454"/>
      <c r="N581" s="411"/>
      <c r="O581" s="456"/>
      <c r="P581" s="455"/>
      <c r="Q581" s="411"/>
      <c r="R581" s="411"/>
      <c r="S581" s="411"/>
      <c r="T581" s="411"/>
      <c r="U581" s="411"/>
      <c r="V581" s="411"/>
      <c r="W581" s="411"/>
      <c r="X581" s="411"/>
      <c r="Y581" s="411"/>
      <c r="Z581" s="411"/>
      <c r="AA581" s="411"/>
      <c r="AB581" s="411"/>
      <c r="AC581" s="411"/>
      <c r="AD581" s="411"/>
      <c r="AE581" s="411"/>
      <c r="AF581" s="411"/>
      <c r="AG581" s="411"/>
      <c r="AH581" s="411"/>
    </row>
    <row r="582" ht="15.75" customHeight="1">
      <c r="A582" s="411"/>
      <c r="B582" s="411"/>
      <c r="C582" s="454"/>
      <c r="D582" s="411"/>
      <c r="E582" s="454"/>
      <c r="F582" s="454"/>
      <c r="G582" s="454"/>
      <c r="H582" s="411"/>
      <c r="I582" s="454"/>
      <c r="J582" s="411"/>
      <c r="K582" s="454"/>
      <c r="L582" s="411"/>
      <c r="M582" s="454"/>
      <c r="N582" s="411"/>
      <c r="O582" s="456"/>
      <c r="P582" s="455"/>
      <c r="Q582" s="411"/>
      <c r="R582" s="411"/>
      <c r="S582" s="411"/>
      <c r="T582" s="411"/>
      <c r="U582" s="411"/>
      <c r="V582" s="411"/>
      <c r="W582" s="411"/>
      <c r="X582" s="411"/>
      <c r="Y582" s="411"/>
      <c r="Z582" s="411"/>
      <c r="AA582" s="411"/>
      <c r="AB582" s="411"/>
      <c r="AC582" s="411"/>
      <c r="AD582" s="411"/>
      <c r="AE582" s="411"/>
      <c r="AF582" s="411"/>
      <c r="AG582" s="411"/>
      <c r="AH582" s="411"/>
    </row>
    <row r="583" ht="15.75" customHeight="1">
      <c r="A583" s="411"/>
      <c r="B583" s="411"/>
      <c r="C583" s="454"/>
      <c r="D583" s="411"/>
      <c r="E583" s="454"/>
      <c r="F583" s="454"/>
      <c r="G583" s="454"/>
      <c r="H583" s="411"/>
      <c r="I583" s="454"/>
      <c r="J583" s="411"/>
      <c r="K583" s="454"/>
      <c r="L583" s="411"/>
      <c r="M583" s="454"/>
      <c r="N583" s="411"/>
      <c r="O583" s="456"/>
      <c r="P583" s="455"/>
      <c r="Q583" s="411"/>
      <c r="R583" s="411"/>
      <c r="S583" s="411"/>
      <c r="T583" s="411"/>
      <c r="U583" s="411"/>
      <c r="V583" s="411"/>
      <c r="W583" s="411"/>
      <c r="X583" s="411"/>
      <c r="Y583" s="411"/>
      <c r="Z583" s="411"/>
      <c r="AA583" s="411"/>
      <c r="AB583" s="411"/>
      <c r="AC583" s="411"/>
      <c r="AD583" s="411"/>
      <c r="AE583" s="411"/>
      <c r="AF583" s="411"/>
      <c r="AG583" s="411"/>
      <c r="AH583" s="411"/>
    </row>
    <row r="584" ht="15.75" customHeight="1">
      <c r="A584" s="411"/>
      <c r="B584" s="411"/>
      <c r="C584" s="454"/>
      <c r="D584" s="411"/>
      <c r="E584" s="454"/>
      <c r="F584" s="454"/>
      <c r="G584" s="454"/>
      <c r="H584" s="411"/>
      <c r="I584" s="454"/>
      <c r="J584" s="411"/>
      <c r="K584" s="454"/>
      <c r="L584" s="411"/>
      <c r="M584" s="454"/>
      <c r="N584" s="411"/>
      <c r="O584" s="456"/>
      <c r="P584" s="455"/>
      <c r="Q584" s="411"/>
      <c r="R584" s="411"/>
      <c r="S584" s="411"/>
      <c r="T584" s="411"/>
      <c r="U584" s="411"/>
      <c r="V584" s="411"/>
      <c r="W584" s="411"/>
      <c r="X584" s="411"/>
      <c r="Y584" s="411"/>
      <c r="Z584" s="411"/>
      <c r="AA584" s="411"/>
      <c r="AB584" s="411"/>
      <c r="AC584" s="411"/>
      <c r="AD584" s="411"/>
      <c r="AE584" s="411"/>
      <c r="AF584" s="411"/>
      <c r="AG584" s="411"/>
      <c r="AH584" s="411"/>
    </row>
    <row r="585" ht="15.75" customHeight="1">
      <c r="A585" s="411"/>
      <c r="B585" s="411"/>
      <c r="C585" s="454"/>
      <c r="D585" s="411"/>
      <c r="E585" s="454"/>
      <c r="F585" s="454"/>
      <c r="G585" s="454"/>
      <c r="H585" s="411"/>
      <c r="I585" s="454"/>
      <c r="J585" s="411"/>
      <c r="K585" s="454"/>
      <c r="L585" s="411"/>
      <c r="M585" s="454"/>
      <c r="N585" s="411"/>
      <c r="O585" s="456"/>
      <c r="P585" s="455"/>
      <c r="Q585" s="411"/>
      <c r="R585" s="411"/>
      <c r="S585" s="411"/>
      <c r="T585" s="411"/>
      <c r="U585" s="411"/>
      <c r="V585" s="411"/>
      <c r="W585" s="411"/>
      <c r="X585" s="411"/>
      <c r="Y585" s="411"/>
      <c r="Z585" s="411"/>
      <c r="AA585" s="411"/>
      <c r="AB585" s="411"/>
      <c r="AC585" s="411"/>
      <c r="AD585" s="411"/>
      <c r="AE585" s="411"/>
      <c r="AF585" s="411"/>
      <c r="AG585" s="411"/>
      <c r="AH585" s="411"/>
    </row>
    <row r="586" ht="15.75" customHeight="1">
      <c r="A586" s="411"/>
      <c r="B586" s="411"/>
      <c r="C586" s="454"/>
      <c r="D586" s="411"/>
      <c r="E586" s="454"/>
      <c r="F586" s="454"/>
      <c r="G586" s="454"/>
      <c r="H586" s="411"/>
      <c r="I586" s="454"/>
      <c r="J586" s="411"/>
      <c r="K586" s="454"/>
      <c r="L586" s="411"/>
      <c r="M586" s="454"/>
      <c r="N586" s="411"/>
      <c r="O586" s="456"/>
      <c r="P586" s="455"/>
      <c r="Q586" s="411"/>
      <c r="R586" s="411"/>
      <c r="S586" s="411"/>
      <c r="T586" s="411"/>
      <c r="U586" s="411"/>
      <c r="V586" s="411"/>
      <c r="W586" s="411"/>
      <c r="X586" s="411"/>
      <c r="Y586" s="411"/>
      <c r="Z586" s="411"/>
      <c r="AA586" s="411"/>
      <c r="AB586" s="411"/>
      <c r="AC586" s="411"/>
      <c r="AD586" s="411"/>
      <c r="AE586" s="411"/>
      <c r="AF586" s="411"/>
      <c r="AG586" s="411"/>
      <c r="AH586" s="411"/>
    </row>
    <row r="587" ht="15.75" customHeight="1">
      <c r="A587" s="411"/>
      <c r="B587" s="411"/>
      <c r="C587" s="454"/>
      <c r="D587" s="411"/>
      <c r="E587" s="454"/>
      <c r="F587" s="454"/>
      <c r="G587" s="454"/>
      <c r="H587" s="411"/>
      <c r="I587" s="454"/>
      <c r="J587" s="411"/>
      <c r="K587" s="454"/>
      <c r="L587" s="411"/>
      <c r="M587" s="454"/>
      <c r="N587" s="411"/>
      <c r="O587" s="456"/>
      <c r="P587" s="455"/>
      <c r="Q587" s="411"/>
      <c r="R587" s="411"/>
      <c r="S587" s="411"/>
      <c r="T587" s="411"/>
      <c r="U587" s="411"/>
      <c r="V587" s="411"/>
      <c r="W587" s="411"/>
      <c r="X587" s="411"/>
      <c r="Y587" s="411"/>
      <c r="Z587" s="411"/>
      <c r="AA587" s="411"/>
      <c r="AB587" s="411"/>
      <c r="AC587" s="411"/>
      <c r="AD587" s="411"/>
      <c r="AE587" s="411"/>
      <c r="AF587" s="411"/>
      <c r="AG587" s="411"/>
      <c r="AH587" s="411"/>
    </row>
    <row r="588" ht="15.75" customHeight="1">
      <c r="A588" s="411"/>
      <c r="B588" s="411"/>
      <c r="C588" s="454"/>
      <c r="D588" s="411"/>
      <c r="E588" s="454"/>
      <c r="F588" s="454"/>
      <c r="G588" s="454"/>
      <c r="H588" s="411"/>
      <c r="I588" s="454"/>
      <c r="J588" s="411"/>
      <c r="K588" s="454"/>
      <c r="L588" s="411"/>
      <c r="M588" s="454"/>
      <c r="N588" s="411"/>
      <c r="O588" s="456"/>
      <c r="P588" s="455"/>
      <c r="Q588" s="411"/>
      <c r="R588" s="411"/>
      <c r="S588" s="411"/>
      <c r="T588" s="411"/>
      <c r="U588" s="411"/>
      <c r="V588" s="411"/>
      <c r="W588" s="411"/>
      <c r="X588" s="411"/>
      <c r="Y588" s="411"/>
      <c r="Z588" s="411"/>
      <c r="AA588" s="411"/>
      <c r="AB588" s="411"/>
      <c r="AC588" s="411"/>
      <c r="AD588" s="411"/>
      <c r="AE588" s="411"/>
      <c r="AF588" s="411"/>
      <c r="AG588" s="411"/>
      <c r="AH588" s="411"/>
    </row>
    <row r="589" ht="15.75" customHeight="1">
      <c r="A589" s="411"/>
      <c r="B589" s="411"/>
      <c r="C589" s="454"/>
      <c r="D589" s="411"/>
      <c r="E589" s="454"/>
      <c r="F589" s="454"/>
      <c r="G589" s="454"/>
      <c r="H589" s="411"/>
      <c r="I589" s="454"/>
      <c r="J589" s="411"/>
      <c r="K589" s="454"/>
      <c r="L589" s="411"/>
      <c r="M589" s="454"/>
      <c r="N589" s="411"/>
      <c r="O589" s="456"/>
      <c r="P589" s="455"/>
      <c r="Q589" s="411"/>
      <c r="R589" s="411"/>
      <c r="S589" s="411"/>
      <c r="T589" s="411"/>
      <c r="U589" s="411"/>
      <c r="V589" s="411"/>
      <c r="W589" s="411"/>
      <c r="X589" s="411"/>
      <c r="Y589" s="411"/>
      <c r="Z589" s="411"/>
      <c r="AA589" s="411"/>
      <c r="AB589" s="411"/>
      <c r="AC589" s="411"/>
      <c r="AD589" s="411"/>
      <c r="AE589" s="411"/>
      <c r="AF589" s="411"/>
      <c r="AG589" s="411"/>
      <c r="AH589" s="411"/>
    </row>
    <row r="590" ht="15.75" customHeight="1">
      <c r="A590" s="411"/>
      <c r="B590" s="411"/>
      <c r="C590" s="454"/>
      <c r="D590" s="411"/>
      <c r="E590" s="454"/>
      <c r="F590" s="454"/>
      <c r="G590" s="454"/>
      <c r="H590" s="411"/>
      <c r="I590" s="454"/>
      <c r="J590" s="411"/>
      <c r="K590" s="454"/>
      <c r="L590" s="411"/>
      <c r="M590" s="454"/>
      <c r="N590" s="411"/>
      <c r="O590" s="456"/>
      <c r="P590" s="455"/>
      <c r="Q590" s="411"/>
      <c r="R590" s="411"/>
      <c r="S590" s="411"/>
      <c r="T590" s="411"/>
      <c r="U590" s="411"/>
      <c r="V590" s="411"/>
      <c r="W590" s="411"/>
      <c r="X590" s="411"/>
      <c r="Y590" s="411"/>
      <c r="Z590" s="411"/>
      <c r="AA590" s="411"/>
      <c r="AB590" s="411"/>
      <c r="AC590" s="411"/>
      <c r="AD590" s="411"/>
      <c r="AE590" s="411"/>
      <c r="AF590" s="411"/>
      <c r="AG590" s="411"/>
      <c r="AH590" s="411"/>
    </row>
    <row r="591" ht="15.75" customHeight="1">
      <c r="A591" s="411"/>
      <c r="B591" s="411"/>
      <c r="C591" s="454"/>
      <c r="D591" s="411"/>
      <c r="E591" s="454"/>
      <c r="F591" s="454"/>
      <c r="G591" s="454"/>
      <c r="H591" s="411"/>
      <c r="I591" s="454"/>
      <c r="J591" s="411"/>
      <c r="K591" s="454"/>
      <c r="L591" s="411"/>
      <c r="M591" s="454"/>
      <c r="N591" s="411"/>
      <c r="O591" s="456"/>
      <c r="P591" s="455"/>
      <c r="Q591" s="411"/>
      <c r="R591" s="411"/>
      <c r="S591" s="411"/>
      <c r="T591" s="411"/>
      <c r="U591" s="411"/>
      <c r="V591" s="411"/>
      <c r="W591" s="411"/>
      <c r="X591" s="411"/>
      <c r="Y591" s="411"/>
      <c r="Z591" s="411"/>
      <c r="AA591" s="411"/>
      <c r="AB591" s="411"/>
      <c r="AC591" s="411"/>
      <c r="AD591" s="411"/>
      <c r="AE591" s="411"/>
      <c r="AF591" s="411"/>
      <c r="AG591" s="411"/>
      <c r="AH591" s="411"/>
    </row>
    <row r="592" ht="15.75" customHeight="1">
      <c r="A592" s="411"/>
      <c r="B592" s="411"/>
      <c r="C592" s="454"/>
      <c r="D592" s="411"/>
      <c r="E592" s="454"/>
      <c r="F592" s="454"/>
      <c r="G592" s="454"/>
      <c r="H592" s="411"/>
      <c r="I592" s="454"/>
      <c r="J592" s="411"/>
      <c r="K592" s="454"/>
      <c r="L592" s="411"/>
      <c r="M592" s="454"/>
      <c r="N592" s="411"/>
      <c r="O592" s="456"/>
      <c r="P592" s="455"/>
      <c r="Q592" s="411"/>
      <c r="R592" s="411"/>
      <c r="S592" s="411"/>
      <c r="T592" s="411"/>
      <c r="U592" s="411"/>
      <c r="V592" s="411"/>
      <c r="W592" s="411"/>
      <c r="X592" s="411"/>
      <c r="Y592" s="411"/>
      <c r="Z592" s="411"/>
      <c r="AA592" s="411"/>
      <c r="AB592" s="411"/>
      <c r="AC592" s="411"/>
      <c r="AD592" s="411"/>
      <c r="AE592" s="411"/>
      <c r="AF592" s="411"/>
      <c r="AG592" s="411"/>
      <c r="AH592" s="411"/>
    </row>
    <row r="593" ht="15.75" customHeight="1">
      <c r="A593" s="411"/>
      <c r="B593" s="411"/>
      <c r="C593" s="454"/>
      <c r="D593" s="411"/>
      <c r="E593" s="454"/>
      <c r="F593" s="454"/>
      <c r="G593" s="454"/>
      <c r="H593" s="411"/>
      <c r="I593" s="454"/>
      <c r="J593" s="411"/>
      <c r="K593" s="454"/>
      <c r="L593" s="411"/>
      <c r="M593" s="454"/>
      <c r="N593" s="411"/>
      <c r="O593" s="456"/>
      <c r="P593" s="455"/>
      <c r="Q593" s="411"/>
      <c r="R593" s="411"/>
      <c r="S593" s="411"/>
      <c r="T593" s="411"/>
      <c r="U593" s="411"/>
      <c r="V593" s="411"/>
      <c r="W593" s="411"/>
      <c r="X593" s="411"/>
      <c r="Y593" s="411"/>
      <c r="Z593" s="411"/>
      <c r="AA593" s="411"/>
      <c r="AB593" s="411"/>
      <c r="AC593" s="411"/>
      <c r="AD593" s="411"/>
      <c r="AE593" s="411"/>
      <c r="AF593" s="411"/>
      <c r="AG593" s="411"/>
      <c r="AH593" s="411"/>
    </row>
    <row r="594" ht="15.75" customHeight="1">
      <c r="A594" s="411"/>
      <c r="B594" s="411"/>
      <c r="C594" s="454"/>
      <c r="D594" s="411"/>
      <c r="E594" s="454"/>
      <c r="F594" s="454"/>
      <c r="G594" s="454"/>
      <c r="H594" s="411"/>
      <c r="I594" s="454"/>
      <c r="J594" s="411"/>
      <c r="K594" s="454"/>
      <c r="L594" s="411"/>
      <c r="M594" s="454"/>
      <c r="N594" s="411"/>
      <c r="O594" s="456"/>
      <c r="P594" s="455"/>
      <c r="Q594" s="411"/>
      <c r="R594" s="411"/>
      <c r="S594" s="411"/>
      <c r="T594" s="411"/>
      <c r="U594" s="411"/>
      <c r="V594" s="411"/>
      <c r="W594" s="411"/>
      <c r="X594" s="411"/>
      <c r="Y594" s="411"/>
      <c r="Z594" s="411"/>
      <c r="AA594" s="411"/>
      <c r="AB594" s="411"/>
      <c r="AC594" s="411"/>
      <c r="AD594" s="411"/>
      <c r="AE594" s="411"/>
      <c r="AF594" s="411"/>
      <c r="AG594" s="411"/>
      <c r="AH594" s="411"/>
    </row>
    <row r="595" ht="15.75" customHeight="1">
      <c r="A595" s="411"/>
      <c r="B595" s="411"/>
      <c r="C595" s="454"/>
      <c r="D595" s="411"/>
      <c r="E595" s="454"/>
      <c r="F595" s="454"/>
      <c r="G595" s="454"/>
      <c r="H595" s="411"/>
      <c r="I595" s="454"/>
      <c r="J595" s="411"/>
      <c r="K595" s="454"/>
      <c r="L595" s="411"/>
      <c r="M595" s="454"/>
      <c r="N595" s="411"/>
      <c r="O595" s="456"/>
      <c r="P595" s="455"/>
      <c r="Q595" s="411"/>
      <c r="R595" s="411"/>
      <c r="S595" s="411"/>
      <c r="T595" s="411"/>
      <c r="U595" s="411"/>
      <c r="V595" s="411"/>
      <c r="W595" s="411"/>
      <c r="X595" s="411"/>
      <c r="Y595" s="411"/>
      <c r="Z595" s="411"/>
      <c r="AA595" s="411"/>
      <c r="AB595" s="411"/>
      <c r="AC595" s="411"/>
      <c r="AD595" s="411"/>
      <c r="AE595" s="411"/>
      <c r="AF595" s="411"/>
      <c r="AG595" s="411"/>
      <c r="AH595" s="411"/>
    </row>
    <row r="596" ht="15.75" customHeight="1">
      <c r="A596" s="411"/>
      <c r="B596" s="411"/>
      <c r="C596" s="454"/>
      <c r="D596" s="411"/>
      <c r="E596" s="454"/>
      <c r="F596" s="454"/>
      <c r="G596" s="454"/>
      <c r="H596" s="411"/>
      <c r="I596" s="454"/>
      <c r="J596" s="411"/>
      <c r="K596" s="454"/>
      <c r="L596" s="411"/>
      <c r="M596" s="454"/>
      <c r="N596" s="411"/>
      <c r="O596" s="456"/>
      <c r="P596" s="455"/>
      <c r="Q596" s="411"/>
      <c r="R596" s="411"/>
      <c r="S596" s="411"/>
      <c r="T596" s="411"/>
      <c r="U596" s="411"/>
      <c r="V596" s="411"/>
      <c r="W596" s="411"/>
      <c r="X596" s="411"/>
      <c r="Y596" s="411"/>
      <c r="Z596" s="411"/>
      <c r="AA596" s="411"/>
      <c r="AB596" s="411"/>
      <c r="AC596" s="411"/>
      <c r="AD596" s="411"/>
      <c r="AE596" s="411"/>
      <c r="AF596" s="411"/>
      <c r="AG596" s="411"/>
      <c r="AH596" s="411"/>
    </row>
    <row r="597" ht="15.75" customHeight="1">
      <c r="A597" s="411"/>
      <c r="B597" s="411"/>
      <c r="C597" s="454"/>
      <c r="D597" s="411"/>
      <c r="E597" s="454"/>
      <c r="F597" s="454"/>
      <c r="G597" s="454"/>
      <c r="H597" s="411"/>
      <c r="I597" s="454"/>
      <c r="J597" s="411"/>
      <c r="K597" s="454"/>
      <c r="L597" s="411"/>
      <c r="M597" s="454"/>
      <c r="N597" s="411"/>
      <c r="O597" s="456"/>
      <c r="P597" s="455"/>
      <c r="Q597" s="411"/>
      <c r="R597" s="411"/>
      <c r="S597" s="411"/>
      <c r="T597" s="411"/>
      <c r="U597" s="411"/>
      <c r="V597" s="411"/>
      <c r="W597" s="411"/>
      <c r="X597" s="411"/>
      <c r="Y597" s="411"/>
      <c r="Z597" s="411"/>
      <c r="AA597" s="411"/>
      <c r="AB597" s="411"/>
      <c r="AC597" s="411"/>
      <c r="AD597" s="411"/>
      <c r="AE597" s="411"/>
      <c r="AF597" s="411"/>
      <c r="AG597" s="411"/>
      <c r="AH597" s="411"/>
    </row>
    <row r="598" ht="15.75" customHeight="1">
      <c r="A598" s="411"/>
      <c r="B598" s="411"/>
      <c r="C598" s="454"/>
      <c r="D598" s="411"/>
      <c r="E598" s="454"/>
      <c r="F598" s="454"/>
      <c r="G598" s="454"/>
      <c r="H598" s="411"/>
      <c r="I598" s="454"/>
      <c r="J598" s="411"/>
      <c r="K598" s="454"/>
      <c r="L598" s="411"/>
      <c r="M598" s="454"/>
      <c r="N598" s="411"/>
      <c r="O598" s="456"/>
      <c r="P598" s="455"/>
      <c r="Q598" s="411"/>
      <c r="R598" s="411"/>
      <c r="S598" s="411"/>
      <c r="T598" s="411"/>
      <c r="U598" s="411"/>
      <c r="V598" s="411"/>
      <c r="W598" s="411"/>
      <c r="X598" s="411"/>
      <c r="Y598" s="411"/>
      <c r="Z598" s="411"/>
      <c r="AA598" s="411"/>
      <c r="AB598" s="411"/>
      <c r="AC598" s="411"/>
      <c r="AD598" s="411"/>
      <c r="AE598" s="411"/>
      <c r="AF598" s="411"/>
      <c r="AG598" s="411"/>
      <c r="AH598" s="411"/>
    </row>
    <row r="599" ht="15.75" customHeight="1">
      <c r="A599" s="411"/>
      <c r="B599" s="411"/>
      <c r="C599" s="454"/>
      <c r="D599" s="411"/>
      <c r="E599" s="454"/>
      <c r="F599" s="454"/>
      <c r="G599" s="454"/>
      <c r="H599" s="411"/>
      <c r="I599" s="454"/>
      <c r="J599" s="411"/>
      <c r="K599" s="454"/>
      <c r="L599" s="411"/>
      <c r="M599" s="454"/>
      <c r="N599" s="411"/>
      <c r="O599" s="456"/>
      <c r="P599" s="455"/>
      <c r="Q599" s="411"/>
      <c r="R599" s="411"/>
      <c r="S599" s="411"/>
      <c r="T599" s="411"/>
      <c r="U599" s="411"/>
      <c r="V599" s="411"/>
      <c r="W599" s="411"/>
      <c r="X599" s="411"/>
      <c r="Y599" s="411"/>
      <c r="Z599" s="411"/>
      <c r="AA599" s="411"/>
      <c r="AB599" s="411"/>
      <c r="AC599" s="411"/>
      <c r="AD599" s="411"/>
      <c r="AE599" s="411"/>
      <c r="AF599" s="411"/>
      <c r="AG599" s="411"/>
      <c r="AH599" s="411"/>
    </row>
    <row r="600" ht="15.75" customHeight="1">
      <c r="A600" s="411"/>
      <c r="B600" s="411"/>
      <c r="C600" s="454"/>
      <c r="D600" s="411"/>
      <c r="E600" s="454"/>
      <c r="F600" s="454"/>
      <c r="G600" s="454"/>
      <c r="H600" s="411"/>
      <c r="I600" s="454"/>
      <c r="J600" s="411"/>
      <c r="K600" s="454"/>
      <c r="L600" s="411"/>
      <c r="M600" s="454"/>
      <c r="N600" s="411"/>
      <c r="O600" s="456"/>
      <c r="P600" s="455"/>
      <c r="Q600" s="411"/>
      <c r="R600" s="411"/>
      <c r="S600" s="411"/>
      <c r="T600" s="411"/>
      <c r="U600" s="411"/>
      <c r="V600" s="411"/>
      <c r="W600" s="411"/>
      <c r="X600" s="411"/>
      <c r="Y600" s="411"/>
      <c r="Z600" s="411"/>
      <c r="AA600" s="411"/>
      <c r="AB600" s="411"/>
      <c r="AC600" s="411"/>
      <c r="AD600" s="411"/>
      <c r="AE600" s="411"/>
      <c r="AF600" s="411"/>
      <c r="AG600" s="411"/>
      <c r="AH600" s="411"/>
    </row>
    <row r="601" ht="15.75" customHeight="1">
      <c r="A601" s="411"/>
      <c r="B601" s="411"/>
      <c r="C601" s="454"/>
      <c r="D601" s="411"/>
      <c r="E601" s="454"/>
      <c r="F601" s="454"/>
      <c r="G601" s="454"/>
      <c r="H601" s="411"/>
      <c r="I601" s="454"/>
      <c r="J601" s="411"/>
      <c r="K601" s="454"/>
      <c r="L601" s="411"/>
      <c r="M601" s="454"/>
      <c r="N601" s="411"/>
      <c r="O601" s="456"/>
      <c r="P601" s="455"/>
      <c r="Q601" s="411"/>
      <c r="R601" s="411"/>
      <c r="S601" s="411"/>
      <c r="T601" s="411"/>
      <c r="U601" s="411"/>
      <c r="V601" s="411"/>
      <c r="W601" s="411"/>
      <c r="X601" s="411"/>
      <c r="Y601" s="411"/>
      <c r="Z601" s="411"/>
      <c r="AA601" s="411"/>
      <c r="AB601" s="411"/>
      <c r="AC601" s="411"/>
      <c r="AD601" s="411"/>
      <c r="AE601" s="411"/>
      <c r="AF601" s="411"/>
      <c r="AG601" s="411"/>
      <c r="AH601" s="411"/>
    </row>
    <row r="602" ht="15.75" customHeight="1">
      <c r="A602" s="411"/>
      <c r="B602" s="411"/>
      <c r="C602" s="454"/>
      <c r="D602" s="411"/>
      <c r="E602" s="454"/>
      <c r="F602" s="454"/>
      <c r="G602" s="454"/>
      <c r="H602" s="411"/>
      <c r="I602" s="454"/>
      <c r="J602" s="411"/>
      <c r="K602" s="454"/>
      <c r="L602" s="411"/>
      <c r="M602" s="454"/>
      <c r="N602" s="411"/>
      <c r="O602" s="456"/>
      <c r="P602" s="455"/>
      <c r="Q602" s="411"/>
      <c r="R602" s="411"/>
      <c r="S602" s="411"/>
      <c r="T602" s="411"/>
      <c r="U602" s="411"/>
      <c r="V602" s="411"/>
      <c r="W602" s="411"/>
      <c r="X602" s="411"/>
      <c r="Y602" s="411"/>
      <c r="Z602" s="411"/>
      <c r="AA602" s="411"/>
      <c r="AB602" s="411"/>
      <c r="AC602" s="411"/>
      <c r="AD602" s="411"/>
      <c r="AE602" s="411"/>
      <c r="AF602" s="411"/>
      <c r="AG602" s="411"/>
      <c r="AH602" s="411"/>
    </row>
    <row r="603" ht="15.75" customHeight="1">
      <c r="A603" s="411"/>
      <c r="B603" s="411"/>
      <c r="C603" s="454"/>
      <c r="D603" s="411"/>
      <c r="E603" s="454"/>
      <c r="F603" s="454"/>
      <c r="G603" s="454"/>
      <c r="H603" s="411"/>
      <c r="I603" s="454"/>
      <c r="J603" s="411"/>
      <c r="K603" s="454"/>
      <c r="L603" s="411"/>
      <c r="M603" s="454"/>
      <c r="N603" s="411"/>
      <c r="O603" s="456"/>
      <c r="P603" s="455"/>
      <c r="Q603" s="411"/>
      <c r="R603" s="411"/>
      <c r="S603" s="411"/>
      <c r="T603" s="411"/>
      <c r="U603" s="411"/>
      <c r="V603" s="411"/>
      <c r="W603" s="411"/>
      <c r="X603" s="411"/>
      <c r="Y603" s="411"/>
      <c r="Z603" s="411"/>
      <c r="AA603" s="411"/>
      <c r="AB603" s="411"/>
      <c r="AC603" s="411"/>
      <c r="AD603" s="411"/>
      <c r="AE603" s="411"/>
      <c r="AF603" s="411"/>
      <c r="AG603" s="411"/>
      <c r="AH603" s="411"/>
    </row>
    <row r="604" ht="15.75" customHeight="1">
      <c r="A604" s="411"/>
      <c r="B604" s="411"/>
      <c r="C604" s="454"/>
      <c r="D604" s="411"/>
      <c r="E604" s="454"/>
      <c r="F604" s="454"/>
      <c r="G604" s="454"/>
      <c r="H604" s="411"/>
      <c r="I604" s="454"/>
      <c r="J604" s="411"/>
      <c r="K604" s="454"/>
      <c r="L604" s="411"/>
      <c r="M604" s="454"/>
      <c r="N604" s="411"/>
      <c r="O604" s="456"/>
      <c r="P604" s="455"/>
      <c r="Q604" s="411"/>
      <c r="R604" s="411"/>
      <c r="S604" s="411"/>
      <c r="T604" s="411"/>
      <c r="U604" s="411"/>
      <c r="V604" s="411"/>
      <c r="W604" s="411"/>
      <c r="X604" s="411"/>
      <c r="Y604" s="411"/>
      <c r="Z604" s="411"/>
      <c r="AA604" s="411"/>
      <c r="AB604" s="411"/>
      <c r="AC604" s="411"/>
      <c r="AD604" s="411"/>
      <c r="AE604" s="411"/>
      <c r="AF604" s="411"/>
      <c r="AG604" s="411"/>
      <c r="AH604" s="411"/>
    </row>
    <row r="605" ht="15.75" customHeight="1">
      <c r="A605" s="411"/>
      <c r="B605" s="411"/>
      <c r="C605" s="454"/>
      <c r="D605" s="411"/>
      <c r="E605" s="454"/>
      <c r="F605" s="454"/>
      <c r="G605" s="454"/>
      <c r="H605" s="411"/>
      <c r="I605" s="454"/>
      <c r="J605" s="411"/>
      <c r="K605" s="454"/>
      <c r="L605" s="411"/>
      <c r="M605" s="454"/>
      <c r="N605" s="411"/>
      <c r="O605" s="456"/>
      <c r="P605" s="455"/>
      <c r="Q605" s="411"/>
      <c r="R605" s="411"/>
      <c r="S605" s="411"/>
      <c r="T605" s="411"/>
      <c r="U605" s="411"/>
      <c r="V605" s="411"/>
      <c r="W605" s="411"/>
      <c r="X605" s="411"/>
      <c r="Y605" s="411"/>
      <c r="Z605" s="411"/>
      <c r="AA605" s="411"/>
      <c r="AB605" s="411"/>
      <c r="AC605" s="411"/>
      <c r="AD605" s="411"/>
      <c r="AE605" s="411"/>
      <c r="AF605" s="411"/>
      <c r="AG605" s="411"/>
      <c r="AH605" s="411"/>
    </row>
    <row r="606" ht="15.75" customHeight="1">
      <c r="A606" s="411"/>
      <c r="B606" s="411"/>
      <c r="C606" s="454"/>
      <c r="D606" s="411"/>
      <c r="E606" s="454"/>
      <c r="F606" s="454"/>
      <c r="G606" s="454"/>
      <c r="H606" s="411"/>
      <c r="I606" s="454"/>
      <c r="J606" s="411"/>
      <c r="K606" s="454"/>
      <c r="L606" s="411"/>
      <c r="M606" s="454"/>
      <c r="N606" s="411"/>
      <c r="O606" s="456"/>
      <c r="P606" s="455"/>
      <c r="Q606" s="411"/>
      <c r="R606" s="411"/>
      <c r="S606" s="411"/>
      <c r="T606" s="411"/>
      <c r="U606" s="411"/>
      <c r="V606" s="411"/>
      <c r="W606" s="411"/>
      <c r="X606" s="411"/>
      <c r="Y606" s="411"/>
      <c r="Z606" s="411"/>
      <c r="AA606" s="411"/>
      <c r="AB606" s="411"/>
      <c r="AC606" s="411"/>
      <c r="AD606" s="411"/>
      <c r="AE606" s="411"/>
      <c r="AF606" s="411"/>
      <c r="AG606" s="411"/>
      <c r="AH606" s="411"/>
    </row>
    <row r="607" ht="15.75" customHeight="1">
      <c r="A607" s="411"/>
      <c r="B607" s="411"/>
      <c r="C607" s="454"/>
      <c r="D607" s="411"/>
      <c r="E607" s="454"/>
      <c r="F607" s="454"/>
      <c r="G607" s="454"/>
      <c r="H607" s="411"/>
      <c r="I607" s="454"/>
      <c r="J607" s="411"/>
      <c r="K607" s="454"/>
      <c r="L607" s="411"/>
      <c r="M607" s="454"/>
      <c r="N607" s="411"/>
      <c r="O607" s="456"/>
      <c r="P607" s="455"/>
      <c r="Q607" s="411"/>
      <c r="R607" s="411"/>
      <c r="S607" s="411"/>
      <c r="T607" s="411"/>
      <c r="U607" s="411"/>
      <c r="V607" s="411"/>
      <c r="W607" s="411"/>
      <c r="X607" s="411"/>
      <c r="Y607" s="411"/>
      <c r="Z607" s="411"/>
      <c r="AA607" s="411"/>
      <c r="AB607" s="411"/>
      <c r="AC607" s="411"/>
      <c r="AD607" s="411"/>
      <c r="AE607" s="411"/>
      <c r="AF607" s="411"/>
      <c r="AG607" s="411"/>
      <c r="AH607" s="411"/>
    </row>
    <row r="608" ht="15.75" customHeight="1">
      <c r="A608" s="411"/>
      <c r="B608" s="411"/>
      <c r="C608" s="454"/>
      <c r="D608" s="411"/>
      <c r="E608" s="454"/>
      <c r="F608" s="454"/>
      <c r="G608" s="454"/>
      <c r="H608" s="411"/>
      <c r="I608" s="454"/>
      <c r="J608" s="411"/>
      <c r="K608" s="454"/>
      <c r="L608" s="411"/>
      <c r="M608" s="454"/>
      <c r="N608" s="411"/>
      <c r="O608" s="456"/>
      <c r="P608" s="455"/>
      <c r="Q608" s="411"/>
      <c r="R608" s="411"/>
      <c r="S608" s="411"/>
      <c r="T608" s="411"/>
      <c r="U608" s="411"/>
      <c r="V608" s="411"/>
      <c r="W608" s="411"/>
      <c r="X608" s="411"/>
      <c r="Y608" s="411"/>
      <c r="Z608" s="411"/>
      <c r="AA608" s="411"/>
      <c r="AB608" s="411"/>
      <c r="AC608" s="411"/>
      <c r="AD608" s="411"/>
      <c r="AE608" s="411"/>
      <c r="AF608" s="411"/>
      <c r="AG608" s="411"/>
      <c r="AH608" s="411"/>
    </row>
    <row r="609" ht="15.75" customHeight="1">
      <c r="A609" s="411"/>
      <c r="B609" s="411"/>
      <c r="C609" s="454"/>
      <c r="D609" s="411"/>
      <c r="E609" s="454"/>
      <c r="F609" s="454"/>
      <c r="G609" s="454"/>
      <c r="H609" s="411"/>
      <c r="I609" s="454"/>
      <c r="J609" s="411"/>
      <c r="K609" s="454"/>
      <c r="L609" s="411"/>
      <c r="M609" s="454"/>
      <c r="N609" s="411"/>
      <c r="O609" s="456"/>
      <c r="P609" s="455"/>
      <c r="Q609" s="411"/>
      <c r="R609" s="411"/>
      <c r="S609" s="411"/>
      <c r="T609" s="411"/>
      <c r="U609" s="411"/>
      <c r="V609" s="411"/>
      <c r="W609" s="411"/>
      <c r="X609" s="411"/>
      <c r="Y609" s="411"/>
      <c r="Z609" s="411"/>
      <c r="AA609" s="411"/>
      <c r="AB609" s="411"/>
      <c r="AC609" s="411"/>
      <c r="AD609" s="411"/>
      <c r="AE609" s="411"/>
      <c r="AF609" s="411"/>
      <c r="AG609" s="411"/>
      <c r="AH609" s="411"/>
    </row>
    <row r="610" ht="15.75" customHeight="1">
      <c r="A610" s="411"/>
      <c r="B610" s="411"/>
      <c r="C610" s="454"/>
      <c r="D610" s="411"/>
      <c r="E610" s="454"/>
      <c r="F610" s="454"/>
      <c r="G610" s="454"/>
      <c r="H610" s="411"/>
      <c r="I610" s="454"/>
      <c r="J610" s="411"/>
      <c r="K610" s="454"/>
      <c r="L610" s="411"/>
      <c r="M610" s="454"/>
      <c r="N610" s="411"/>
      <c r="O610" s="456"/>
      <c r="P610" s="455"/>
      <c r="Q610" s="411"/>
      <c r="R610" s="411"/>
      <c r="S610" s="411"/>
      <c r="T610" s="411"/>
      <c r="U610" s="411"/>
      <c r="V610" s="411"/>
      <c r="W610" s="411"/>
      <c r="X610" s="411"/>
      <c r="Y610" s="411"/>
      <c r="Z610" s="411"/>
      <c r="AA610" s="411"/>
      <c r="AB610" s="411"/>
      <c r="AC610" s="411"/>
      <c r="AD610" s="411"/>
      <c r="AE610" s="411"/>
      <c r="AF610" s="411"/>
      <c r="AG610" s="411"/>
      <c r="AH610" s="411"/>
    </row>
    <row r="611" ht="15.75" customHeight="1">
      <c r="A611" s="411"/>
      <c r="B611" s="411"/>
      <c r="C611" s="454"/>
      <c r="D611" s="411"/>
      <c r="E611" s="454"/>
      <c r="F611" s="454"/>
      <c r="G611" s="454"/>
      <c r="H611" s="411"/>
      <c r="I611" s="454"/>
      <c r="J611" s="411"/>
      <c r="K611" s="454"/>
      <c r="L611" s="411"/>
      <c r="M611" s="454"/>
      <c r="N611" s="411"/>
      <c r="O611" s="456"/>
      <c r="P611" s="455"/>
      <c r="Q611" s="411"/>
      <c r="R611" s="411"/>
      <c r="S611" s="411"/>
      <c r="T611" s="411"/>
      <c r="U611" s="411"/>
      <c r="V611" s="411"/>
      <c r="W611" s="411"/>
      <c r="X611" s="411"/>
      <c r="Y611" s="411"/>
      <c r="Z611" s="411"/>
      <c r="AA611" s="411"/>
      <c r="AB611" s="411"/>
      <c r="AC611" s="411"/>
      <c r="AD611" s="411"/>
      <c r="AE611" s="411"/>
      <c r="AF611" s="411"/>
      <c r="AG611" s="411"/>
      <c r="AH611" s="411"/>
    </row>
    <row r="612" ht="15.75" customHeight="1">
      <c r="A612" s="411"/>
      <c r="B612" s="411"/>
      <c r="C612" s="454"/>
      <c r="D612" s="411"/>
      <c r="E612" s="454"/>
      <c r="F612" s="454"/>
      <c r="G612" s="454"/>
      <c r="H612" s="411"/>
      <c r="I612" s="454"/>
      <c r="J612" s="411"/>
      <c r="K612" s="454"/>
      <c r="L612" s="411"/>
      <c r="M612" s="454"/>
      <c r="N612" s="411"/>
      <c r="O612" s="456"/>
      <c r="P612" s="455"/>
      <c r="Q612" s="411"/>
      <c r="R612" s="411"/>
      <c r="S612" s="411"/>
      <c r="T612" s="411"/>
      <c r="U612" s="411"/>
      <c r="V612" s="411"/>
      <c r="W612" s="411"/>
      <c r="X612" s="411"/>
      <c r="Y612" s="411"/>
      <c r="Z612" s="411"/>
      <c r="AA612" s="411"/>
      <c r="AB612" s="411"/>
      <c r="AC612" s="411"/>
      <c r="AD612" s="411"/>
      <c r="AE612" s="411"/>
      <c r="AF612" s="411"/>
      <c r="AG612" s="411"/>
      <c r="AH612" s="411"/>
    </row>
    <row r="613" ht="15.75" customHeight="1">
      <c r="A613" s="411"/>
      <c r="B613" s="411"/>
      <c r="C613" s="454"/>
      <c r="D613" s="411"/>
      <c r="E613" s="454"/>
      <c r="F613" s="454"/>
      <c r="G613" s="454"/>
      <c r="H613" s="411"/>
      <c r="I613" s="454"/>
      <c r="J613" s="411"/>
      <c r="K613" s="454"/>
      <c r="L613" s="411"/>
      <c r="M613" s="454"/>
      <c r="N613" s="411"/>
      <c r="O613" s="456"/>
      <c r="P613" s="455"/>
      <c r="Q613" s="411"/>
      <c r="R613" s="411"/>
      <c r="S613" s="411"/>
      <c r="T613" s="411"/>
      <c r="U613" s="411"/>
      <c r="V613" s="411"/>
      <c r="W613" s="411"/>
      <c r="X613" s="411"/>
      <c r="Y613" s="411"/>
      <c r="Z613" s="411"/>
      <c r="AA613" s="411"/>
      <c r="AB613" s="411"/>
      <c r="AC613" s="411"/>
      <c r="AD613" s="411"/>
      <c r="AE613" s="411"/>
      <c r="AF613" s="411"/>
      <c r="AG613" s="411"/>
      <c r="AH613" s="411"/>
    </row>
    <row r="614" ht="15.75" customHeight="1">
      <c r="A614" s="411"/>
      <c r="B614" s="411"/>
      <c r="C614" s="454"/>
      <c r="D614" s="411"/>
      <c r="E614" s="454"/>
      <c r="F614" s="454"/>
      <c r="G614" s="454"/>
      <c r="H614" s="411"/>
      <c r="I614" s="454"/>
      <c r="J614" s="411"/>
      <c r="K614" s="454"/>
      <c r="L614" s="411"/>
      <c r="M614" s="454"/>
      <c r="N614" s="411"/>
      <c r="O614" s="456"/>
      <c r="P614" s="455"/>
      <c r="Q614" s="411"/>
      <c r="R614" s="411"/>
      <c r="S614" s="411"/>
      <c r="T614" s="411"/>
      <c r="U614" s="411"/>
      <c r="V614" s="411"/>
      <c r="W614" s="411"/>
      <c r="X614" s="411"/>
      <c r="Y614" s="411"/>
      <c r="Z614" s="411"/>
      <c r="AA614" s="411"/>
      <c r="AB614" s="411"/>
      <c r="AC614" s="411"/>
      <c r="AD614" s="411"/>
      <c r="AE614" s="411"/>
      <c r="AF614" s="411"/>
      <c r="AG614" s="411"/>
      <c r="AH614" s="411"/>
    </row>
    <row r="615" ht="15.75" customHeight="1">
      <c r="A615" s="411"/>
      <c r="B615" s="411"/>
      <c r="C615" s="454"/>
      <c r="D615" s="411"/>
      <c r="E615" s="454"/>
      <c r="F615" s="454"/>
      <c r="G615" s="454"/>
      <c r="H615" s="411"/>
      <c r="I615" s="454"/>
      <c r="J615" s="411"/>
      <c r="K615" s="454"/>
      <c r="L615" s="411"/>
      <c r="M615" s="454"/>
      <c r="N615" s="411"/>
      <c r="O615" s="456"/>
      <c r="P615" s="455"/>
      <c r="Q615" s="411"/>
      <c r="R615" s="411"/>
      <c r="S615" s="411"/>
      <c r="T615" s="411"/>
      <c r="U615" s="411"/>
      <c r="V615" s="411"/>
      <c r="W615" s="411"/>
      <c r="X615" s="411"/>
      <c r="Y615" s="411"/>
      <c r="Z615" s="411"/>
      <c r="AA615" s="411"/>
      <c r="AB615" s="411"/>
      <c r="AC615" s="411"/>
      <c r="AD615" s="411"/>
      <c r="AE615" s="411"/>
      <c r="AF615" s="411"/>
      <c r="AG615" s="411"/>
      <c r="AH615" s="411"/>
    </row>
    <row r="616" ht="15.75" customHeight="1">
      <c r="A616" s="411"/>
      <c r="B616" s="411"/>
      <c r="C616" s="454"/>
      <c r="D616" s="411"/>
      <c r="E616" s="454"/>
      <c r="F616" s="454"/>
      <c r="G616" s="454"/>
      <c r="H616" s="411"/>
      <c r="I616" s="454"/>
      <c r="J616" s="411"/>
      <c r="K616" s="454"/>
      <c r="L616" s="411"/>
      <c r="M616" s="454"/>
      <c r="N616" s="411"/>
      <c r="O616" s="456"/>
      <c r="P616" s="455"/>
      <c r="Q616" s="411"/>
      <c r="R616" s="411"/>
      <c r="S616" s="411"/>
      <c r="T616" s="411"/>
      <c r="U616" s="411"/>
      <c r="V616" s="411"/>
      <c r="W616" s="411"/>
      <c r="X616" s="411"/>
      <c r="Y616" s="411"/>
      <c r="Z616" s="411"/>
      <c r="AA616" s="411"/>
      <c r="AB616" s="411"/>
      <c r="AC616" s="411"/>
      <c r="AD616" s="411"/>
      <c r="AE616" s="411"/>
      <c r="AF616" s="411"/>
      <c r="AG616" s="411"/>
      <c r="AH616" s="411"/>
    </row>
    <row r="617" ht="15.75" customHeight="1">
      <c r="A617" s="411"/>
      <c r="B617" s="411"/>
      <c r="C617" s="454"/>
      <c r="D617" s="411"/>
      <c r="E617" s="454"/>
      <c r="F617" s="454"/>
      <c r="G617" s="454"/>
      <c r="H617" s="411"/>
      <c r="I617" s="454"/>
      <c r="J617" s="411"/>
      <c r="K617" s="454"/>
      <c r="L617" s="411"/>
      <c r="M617" s="454"/>
      <c r="N617" s="411"/>
      <c r="O617" s="456"/>
      <c r="P617" s="455"/>
      <c r="Q617" s="411"/>
      <c r="R617" s="411"/>
      <c r="S617" s="411"/>
      <c r="T617" s="411"/>
      <c r="U617" s="411"/>
      <c r="V617" s="411"/>
      <c r="W617" s="411"/>
      <c r="X617" s="411"/>
      <c r="Y617" s="411"/>
      <c r="Z617" s="411"/>
      <c r="AA617" s="411"/>
      <c r="AB617" s="411"/>
      <c r="AC617" s="411"/>
      <c r="AD617" s="411"/>
      <c r="AE617" s="411"/>
      <c r="AF617" s="411"/>
      <c r="AG617" s="411"/>
      <c r="AH617" s="411"/>
    </row>
    <row r="618" ht="15.75" customHeight="1">
      <c r="A618" s="411"/>
      <c r="B618" s="411"/>
      <c r="C618" s="454"/>
      <c r="D618" s="411"/>
      <c r="E618" s="454"/>
      <c r="F618" s="454"/>
      <c r="G618" s="454"/>
      <c r="H618" s="411"/>
      <c r="I618" s="454"/>
      <c r="J618" s="411"/>
      <c r="K618" s="454"/>
      <c r="L618" s="411"/>
      <c r="M618" s="454"/>
      <c r="N618" s="411"/>
      <c r="O618" s="456"/>
      <c r="P618" s="455"/>
      <c r="Q618" s="411"/>
      <c r="R618" s="411"/>
      <c r="S618" s="411"/>
      <c r="T618" s="411"/>
      <c r="U618" s="411"/>
      <c r="V618" s="411"/>
      <c r="W618" s="411"/>
      <c r="X618" s="411"/>
      <c r="Y618" s="411"/>
      <c r="Z618" s="411"/>
      <c r="AA618" s="411"/>
      <c r="AB618" s="411"/>
      <c r="AC618" s="411"/>
      <c r="AD618" s="411"/>
      <c r="AE618" s="411"/>
      <c r="AF618" s="411"/>
      <c r="AG618" s="411"/>
      <c r="AH618" s="411"/>
    </row>
    <row r="619" ht="15.75" customHeight="1">
      <c r="A619" s="411"/>
      <c r="B619" s="411"/>
      <c r="C619" s="454"/>
      <c r="D619" s="411"/>
      <c r="E619" s="454"/>
      <c r="F619" s="454"/>
      <c r="G619" s="454"/>
      <c r="H619" s="411"/>
      <c r="I619" s="454"/>
      <c r="J619" s="411"/>
      <c r="K619" s="454"/>
      <c r="L619" s="411"/>
      <c r="M619" s="454"/>
      <c r="N619" s="411"/>
      <c r="O619" s="456"/>
      <c r="P619" s="455"/>
      <c r="Q619" s="411"/>
      <c r="R619" s="411"/>
      <c r="S619" s="411"/>
      <c r="T619" s="411"/>
      <c r="U619" s="411"/>
      <c r="V619" s="411"/>
      <c r="W619" s="411"/>
      <c r="X619" s="411"/>
      <c r="Y619" s="411"/>
      <c r="Z619" s="411"/>
      <c r="AA619" s="411"/>
      <c r="AB619" s="411"/>
      <c r="AC619" s="411"/>
      <c r="AD619" s="411"/>
      <c r="AE619" s="411"/>
      <c r="AF619" s="411"/>
      <c r="AG619" s="411"/>
      <c r="AH619" s="411"/>
    </row>
    <row r="620" ht="15.75" customHeight="1">
      <c r="A620" s="411"/>
      <c r="B620" s="411"/>
      <c r="C620" s="454"/>
      <c r="D620" s="411"/>
      <c r="E620" s="454"/>
      <c r="F620" s="454"/>
      <c r="G620" s="454"/>
      <c r="H620" s="411"/>
      <c r="I620" s="454"/>
      <c r="J620" s="411"/>
      <c r="K620" s="454"/>
      <c r="L620" s="411"/>
      <c r="M620" s="454"/>
      <c r="N620" s="411"/>
      <c r="O620" s="456"/>
      <c r="P620" s="455"/>
      <c r="Q620" s="411"/>
      <c r="R620" s="411"/>
      <c r="S620" s="411"/>
      <c r="T620" s="411"/>
      <c r="U620" s="411"/>
      <c r="V620" s="411"/>
      <c r="W620" s="411"/>
      <c r="X620" s="411"/>
      <c r="Y620" s="411"/>
      <c r="Z620" s="411"/>
      <c r="AA620" s="411"/>
      <c r="AB620" s="411"/>
      <c r="AC620" s="411"/>
      <c r="AD620" s="411"/>
      <c r="AE620" s="411"/>
      <c r="AF620" s="411"/>
      <c r="AG620" s="411"/>
      <c r="AH620" s="411"/>
    </row>
    <row r="621" ht="15.75" customHeight="1">
      <c r="A621" s="411"/>
      <c r="B621" s="411"/>
      <c r="C621" s="454"/>
      <c r="D621" s="411"/>
      <c r="E621" s="454"/>
      <c r="F621" s="454"/>
      <c r="G621" s="454"/>
      <c r="H621" s="411"/>
      <c r="I621" s="454"/>
      <c r="J621" s="411"/>
      <c r="K621" s="454"/>
      <c r="L621" s="411"/>
      <c r="M621" s="454"/>
      <c r="N621" s="411"/>
      <c r="O621" s="456"/>
      <c r="P621" s="455"/>
      <c r="Q621" s="411"/>
      <c r="R621" s="411"/>
      <c r="S621" s="411"/>
      <c r="T621" s="411"/>
      <c r="U621" s="411"/>
      <c r="V621" s="411"/>
      <c r="W621" s="411"/>
      <c r="X621" s="411"/>
      <c r="Y621" s="411"/>
      <c r="Z621" s="411"/>
      <c r="AA621" s="411"/>
      <c r="AB621" s="411"/>
      <c r="AC621" s="411"/>
      <c r="AD621" s="411"/>
      <c r="AE621" s="411"/>
      <c r="AF621" s="411"/>
      <c r="AG621" s="411"/>
      <c r="AH621" s="411"/>
    </row>
    <row r="622" ht="15.75" customHeight="1">
      <c r="A622" s="411"/>
      <c r="B622" s="411"/>
      <c r="C622" s="454"/>
      <c r="D622" s="411"/>
      <c r="E622" s="454"/>
      <c r="F622" s="454"/>
      <c r="G622" s="454"/>
      <c r="H622" s="411"/>
      <c r="I622" s="454"/>
      <c r="J622" s="411"/>
      <c r="K622" s="454"/>
      <c r="L622" s="411"/>
      <c r="M622" s="454"/>
      <c r="N622" s="411"/>
      <c r="O622" s="456"/>
      <c r="P622" s="455"/>
      <c r="Q622" s="411"/>
      <c r="R622" s="411"/>
      <c r="S622" s="411"/>
      <c r="T622" s="411"/>
      <c r="U622" s="411"/>
      <c r="V622" s="411"/>
      <c r="W622" s="411"/>
      <c r="X622" s="411"/>
      <c r="Y622" s="411"/>
      <c r="Z622" s="411"/>
      <c r="AA622" s="411"/>
      <c r="AB622" s="411"/>
      <c r="AC622" s="411"/>
      <c r="AD622" s="411"/>
      <c r="AE622" s="411"/>
      <c r="AF622" s="411"/>
      <c r="AG622" s="411"/>
      <c r="AH622" s="411"/>
    </row>
    <row r="623" ht="15.75" customHeight="1">
      <c r="A623" s="411"/>
      <c r="B623" s="411"/>
      <c r="C623" s="454"/>
      <c r="D623" s="411"/>
      <c r="E623" s="454"/>
      <c r="F623" s="454"/>
      <c r="G623" s="454"/>
      <c r="H623" s="411"/>
      <c r="I623" s="454"/>
      <c r="J623" s="411"/>
      <c r="K623" s="454"/>
      <c r="L623" s="411"/>
      <c r="M623" s="454"/>
      <c r="N623" s="411"/>
      <c r="O623" s="456"/>
      <c r="P623" s="455"/>
      <c r="Q623" s="411"/>
      <c r="R623" s="411"/>
      <c r="S623" s="411"/>
      <c r="T623" s="411"/>
      <c r="U623" s="411"/>
      <c r="V623" s="411"/>
      <c r="W623" s="411"/>
      <c r="X623" s="411"/>
      <c r="Y623" s="411"/>
      <c r="Z623" s="411"/>
      <c r="AA623" s="411"/>
      <c r="AB623" s="411"/>
      <c r="AC623" s="411"/>
      <c r="AD623" s="411"/>
      <c r="AE623" s="411"/>
      <c r="AF623" s="411"/>
      <c r="AG623" s="411"/>
      <c r="AH623" s="411"/>
    </row>
    <row r="624" ht="15.75" customHeight="1">
      <c r="A624" s="411"/>
      <c r="B624" s="411"/>
      <c r="C624" s="454"/>
      <c r="D624" s="411"/>
      <c r="E624" s="454"/>
      <c r="F624" s="454"/>
      <c r="G624" s="454"/>
      <c r="H624" s="411"/>
      <c r="I624" s="454"/>
      <c r="J624" s="411"/>
      <c r="K624" s="454"/>
      <c r="L624" s="411"/>
      <c r="M624" s="454"/>
      <c r="N624" s="411"/>
      <c r="O624" s="456"/>
      <c r="P624" s="455"/>
      <c r="Q624" s="411"/>
      <c r="R624" s="411"/>
      <c r="S624" s="411"/>
      <c r="T624" s="411"/>
      <c r="U624" s="411"/>
      <c r="V624" s="411"/>
      <c r="W624" s="411"/>
      <c r="X624" s="411"/>
      <c r="Y624" s="411"/>
      <c r="Z624" s="411"/>
      <c r="AA624" s="411"/>
      <c r="AB624" s="411"/>
      <c r="AC624" s="411"/>
      <c r="AD624" s="411"/>
      <c r="AE624" s="411"/>
      <c r="AF624" s="411"/>
      <c r="AG624" s="411"/>
      <c r="AH624" s="411"/>
    </row>
    <row r="625" ht="15.75" customHeight="1">
      <c r="A625" s="411"/>
      <c r="B625" s="411"/>
      <c r="C625" s="454"/>
      <c r="D625" s="411"/>
      <c r="E625" s="454"/>
      <c r="F625" s="454"/>
      <c r="G625" s="454"/>
      <c r="H625" s="411"/>
      <c r="I625" s="454"/>
      <c r="J625" s="411"/>
      <c r="K625" s="454"/>
      <c r="L625" s="411"/>
      <c r="M625" s="454"/>
      <c r="N625" s="411"/>
      <c r="O625" s="456"/>
      <c r="P625" s="455"/>
      <c r="Q625" s="411"/>
      <c r="R625" s="411"/>
      <c r="S625" s="411"/>
      <c r="T625" s="411"/>
      <c r="U625" s="411"/>
      <c r="V625" s="411"/>
      <c r="W625" s="411"/>
      <c r="X625" s="411"/>
      <c r="Y625" s="411"/>
      <c r="Z625" s="411"/>
      <c r="AA625" s="411"/>
      <c r="AB625" s="411"/>
      <c r="AC625" s="411"/>
      <c r="AD625" s="411"/>
      <c r="AE625" s="411"/>
      <c r="AF625" s="411"/>
      <c r="AG625" s="411"/>
      <c r="AH625" s="411"/>
    </row>
    <row r="626" ht="15.75" customHeight="1">
      <c r="A626" s="411"/>
      <c r="B626" s="411"/>
      <c r="C626" s="454"/>
      <c r="D626" s="411"/>
      <c r="E626" s="454"/>
      <c r="F626" s="454"/>
      <c r="G626" s="454"/>
      <c r="H626" s="411"/>
      <c r="I626" s="454"/>
      <c r="J626" s="411"/>
      <c r="K626" s="454"/>
      <c r="L626" s="411"/>
      <c r="M626" s="454"/>
      <c r="N626" s="411"/>
      <c r="O626" s="456"/>
      <c r="P626" s="455"/>
      <c r="Q626" s="411"/>
      <c r="R626" s="411"/>
      <c r="S626" s="411"/>
      <c r="T626" s="411"/>
      <c r="U626" s="411"/>
      <c r="V626" s="411"/>
      <c r="W626" s="411"/>
      <c r="X626" s="411"/>
      <c r="Y626" s="411"/>
      <c r="Z626" s="411"/>
      <c r="AA626" s="411"/>
      <c r="AB626" s="411"/>
      <c r="AC626" s="411"/>
      <c r="AD626" s="411"/>
      <c r="AE626" s="411"/>
      <c r="AF626" s="411"/>
      <c r="AG626" s="411"/>
      <c r="AH626" s="411"/>
    </row>
    <row r="627" ht="15.75" customHeight="1">
      <c r="A627" s="411"/>
      <c r="B627" s="411"/>
      <c r="C627" s="454"/>
      <c r="D627" s="411"/>
      <c r="E627" s="454"/>
      <c r="F627" s="454"/>
      <c r="G627" s="454"/>
      <c r="H627" s="411"/>
      <c r="I627" s="454"/>
      <c r="J627" s="411"/>
      <c r="K627" s="454"/>
      <c r="L627" s="411"/>
      <c r="M627" s="454"/>
      <c r="N627" s="411"/>
      <c r="O627" s="456"/>
      <c r="P627" s="455"/>
      <c r="Q627" s="411"/>
      <c r="R627" s="411"/>
      <c r="S627" s="411"/>
      <c r="T627" s="411"/>
      <c r="U627" s="411"/>
      <c r="V627" s="411"/>
      <c r="W627" s="411"/>
      <c r="X627" s="411"/>
      <c r="Y627" s="411"/>
      <c r="Z627" s="411"/>
      <c r="AA627" s="411"/>
      <c r="AB627" s="411"/>
      <c r="AC627" s="411"/>
      <c r="AD627" s="411"/>
      <c r="AE627" s="411"/>
      <c r="AF627" s="411"/>
      <c r="AG627" s="411"/>
      <c r="AH627" s="411"/>
    </row>
    <row r="628" ht="15.75" customHeight="1">
      <c r="A628" s="411"/>
      <c r="B628" s="411"/>
      <c r="C628" s="454"/>
      <c r="D628" s="411"/>
      <c r="E628" s="454"/>
      <c r="F628" s="454"/>
      <c r="G628" s="454"/>
      <c r="H628" s="411"/>
      <c r="I628" s="454"/>
      <c r="J628" s="411"/>
      <c r="K628" s="454"/>
      <c r="L628" s="411"/>
      <c r="M628" s="454"/>
      <c r="N628" s="411"/>
      <c r="O628" s="456"/>
      <c r="P628" s="455"/>
      <c r="Q628" s="411"/>
      <c r="R628" s="411"/>
      <c r="S628" s="411"/>
      <c r="T628" s="411"/>
      <c r="U628" s="411"/>
      <c r="V628" s="411"/>
      <c r="W628" s="411"/>
      <c r="X628" s="411"/>
      <c r="Y628" s="411"/>
      <c r="Z628" s="411"/>
      <c r="AA628" s="411"/>
      <c r="AB628" s="411"/>
      <c r="AC628" s="411"/>
      <c r="AD628" s="411"/>
      <c r="AE628" s="411"/>
      <c r="AF628" s="411"/>
      <c r="AG628" s="411"/>
      <c r="AH628" s="411"/>
    </row>
    <row r="629" ht="15.75" customHeight="1">
      <c r="A629" s="411"/>
      <c r="B629" s="411"/>
      <c r="C629" s="454"/>
      <c r="D629" s="411"/>
      <c r="E629" s="454"/>
      <c r="F629" s="454"/>
      <c r="G629" s="454"/>
      <c r="H629" s="411"/>
      <c r="I629" s="454"/>
      <c r="J629" s="411"/>
      <c r="K629" s="454"/>
      <c r="L629" s="411"/>
      <c r="M629" s="454"/>
      <c r="N629" s="411"/>
      <c r="O629" s="456"/>
      <c r="P629" s="455"/>
      <c r="Q629" s="411"/>
      <c r="R629" s="411"/>
      <c r="S629" s="411"/>
      <c r="T629" s="411"/>
      <c r="U629" s="411"/>
      <c r="V629" s="411"/>
      <c r="W629" s="411"/>
      <c r="X629" s="411"/>
      <c r="Y629" s="411"/>
      <c r="Z629" s="411"/>
      <c r="AA629" s="411"/>
      <c r="AB629" s="411"/>
      <c r="AC629" s="411"/>
      <c r="AD629" s="411"/>
      <c r="AE629" s="411"/>
      <c r="AF629" s="411"/>
      <c r="AG629" s="411"/>
      <c r="AH629" s="411"/>
    </row>
    <row r="630" ht="15.75" customHeight="1">
      <c r="A630" s="411"/>
      <c r="B630" s="411"/>
      <c r="C630" s="454"/>
      <c r="D630" s="411"/>
      <c r="E630" s="454"/>
      <c r="F630" s="454"/>
      <c r="G630" s="454"/>
      <c r="H630" s="411"/>
      <c r="I630" s="454"/>
      <c r="J630" s="411"/>
      <c r="K630" s="454"/>
      <c r="L630" s="411"/>
      <c r="M630" s="454"/>
      <c r="N630" s="411"/>
      <c r="O630" s="456"/>
      <c r="P630" s="455"/>
      <c r="Q630" s="411"/>
      <c r="R630" s="411"/>
      <c r="S630" s="411"/>
      <c r="T630" s="411"/>
      <c r="U630" s="411"/>
      <c r="V630" s="411"/>
      <c r="W630" s="411"/>
      <c r="X630" s="411"/>
      <c r="Y630" s="411"/>
      <c r="Z630" s="411"/>
      <c r="AA630" s="411"/>
      <c r="AB630" s="411"/>
      <c r="AC630" s="411"/>
      <c r="AD630" s="411"/>
      <c r="AE630" s="411"/>
      <c r="AF630" s="411"/>
      <c r="AG630" s="411"/>
      <c r="AH630" s="411"/>
    </row>
    <row r="631" ht="15.75" customHeight="1">
      <c r="A631" s="411"/>
      <c r="B631" s="411"/>
      <c r="C631" s="454"/>
      <c r="D631" s="411"/>
      <c r="E631" s="454"/>
      <c r="F631" s="454"/>
      <c r="G631" s="454"/>
      <c r="H631" s="411"/>
      <c r="I631" s="454"/>
      <c r="J631" s="411"/>
      <c r="K631" s="454"/>
      <c r="L631" s="411"/>
      <c r="M631" s="454"/>
      <c r="N631" s="411"/>
      <c r="O631" s="456"/>
      <c r="P631" s="455"/>
      <c r="Q631" s="411"/>
      <c r="R631" s="411"/>
      <c r="S631" s="411"/>
      <c r="T631" s="411"/>
      <c r="U631" s="411"/>
      <c r="V631" s="411"/>
      <c r="W631" s="411"/>
      <c r="X631" s="411"/>
      <c r="Y631" s="411"/>
      <c r="Z631" s="411"/>
      <c r="AA631" s="411"/>
      <c r="AB631" s="411"/>
      <c r="AC631" s="411"/>
      <c r="AD631" s="411"/>
      <c r="AE631" s="411"/>
      <c r="AF631" s="411"/>
      <c r="AG631" s="411"/>
      <c r="AH631" s="411"/>
    </row>
    <row r="632" ht="15.75" customHeight="1">
      <c r="A632" s="411"/>
      <c r="B632" s="411"/>
      <c r="C632" s="454"/>
      <c r="D632" s="411"/>
      <c r="E632" s="454"/>
      <c r="F632" s="454"/>
      <c r="G632" s="454"/>
      <c r="H632" s="411"/>
      <c r="I632" s="454"/>
      <c r="J632" s="411"/>
      <c r="K632" s="454"/>
      <c r="L632" s="411"/>
      <c r="M632" s="454"/>
      <c r="N632" s="411"/>
      <c r="O632" s="456"/>
      <c r="P632" s="455"/>
      <c r="Q632" s="411"/>
      <c r="R632" s="411"/>
      <c r="S632" s="411"/>
      <c r="T632" s="411"/>
      <c r="U632" s="411"/>
      <c r="V632" s="411"/>
      <c r="W632" s="411"/>
      <c r="X632" s="411"/>
      <c r="Y632" s="411"/>
      <c r="Z632" s="411"/>
      <c r="AA632" s="411"/>
      <c r="AB632" s="411"/>
      <c r="AC632" s="411"/>
      <c r="AD632" s="411"/>
      <c r="AE632" s="411"/>
      <c r="AF632" s="411"/>
      <c r="AG632" s="411"/>
      <c r="AH632" s="411"/>
    </row>
    <row r="633" ht="15.75" customHeight="1">
      <c r="A633" s="411"/>
      <c r="B633" s="411"/>
      <c r="C633" s="454"/>
      <c r="D633" s="411"/>
      <c r="E633" s="454"/>
      <c r="F633" s="454"/>
      <c r="G633" s="454"/>
      <c r="H633" s="411"/>
      <c r="I633" s="454"/>
      <c r="J633" s="411"/>
      <c r="K633" s="454"/>
      <c r="L633" s="411"/>
      <c r="M633" s="454"/>
      <c r="N633" s="411"/>
      <c r="O633" s="456"/>
      <c r="P633" s="455"/>
      <c r="Q633" s="411"/>
      <c r="R633" s="411"/>
      <c r="S633" s="411"/>
      <c r="T633" s="411"/>
      <c r="U633" s="411"/>
      <c r="V633" s="411"/>
      <c r="W633" s="411"/>
      <c r="X633" s="411"/>
      <c r="Y633" s="411"/>
      <c r="Z633" s="411"/>
      <c r="AA633" s="411"/>
      <c r="AB633" s="411"/>
      <c r="AC633" s="411"/>
      <c r="AD633" s="411"/>
      <c r="AE633" s="411"/>
      <c r="AF633" s="411"/>
      <c r="AG633" s="411"/>
      <c r="AH633" s="411"/>
    </row>
    <row r="634" ht="15.75" customHeight="1">
      <c r="A634" s="411"/>
      <c r="B634" s="411"/>
      <c r="C634" s="454"/>
      <c r="D634" s="411"/>
      <c r="E634" s="454"/>
      <c r="F634" s="454"/>
      <c r="G634" s="454"/>
      <c r="H634" s="411"/>
      <c r="I634" s="454"/>
      <c r="J634" s="411"/>
      <c r="K634" s="454"/>
      <c r="L634" s="411"/>
      <c r="M634" s="454"/>
      <c r="N634" s="411"/>
      <c r="O634" s="456"/>
      <c r="P634" s="455"/>
      <c r="Q634" s="411"/>
      <c r="R634" s="411"/>
      <c r="S634" s="411"/>
      <c r="T634" s="411"/>
      <c r="U634" s="411"/>
      <c r="V634" s="411"/>
      <c r="W634" s="411"/>
      <c r="X634" s="411"/>
      <c r="Y634" s="411"/>
      <c r="Z634" s="411"/>
      <c r="AA634" s="411"/>
      <c r="AB634" s="411"/>
      <c r="AC634" s="411"/>
      <c r="AD634" s="411"/>
      <c r="AE634" s="411"/>
      <c r="AF634" s="411"/>
      <c r="AG634" s="411"/>
      <c r="AH634" s="411"/>
    </row>
    <row r="635" ht="15.75" customHeight="1">
      <c r="A635" s="411"/>
      <c r="B635" s="411"/>
      <c r="C635" s="454"/>
      <c r="D635" s="411"/>
      <c r="E635" s="454"/>
      <c r="F635" s="454"/>
      <c r="G635" s="454"/>
      <c r="H635" s="411"/>
      <c r="I635" s="454"/>
      <c r="J635" s="411"/>
      <c r="K635" s="454"/>
      <c r="L635" s="411"/>
      <c r="M635" s="454"/>
      <c r="N635" s="411"/>
      <c r="O635" s="456"/>
      <c r="P635" s="455"/>
      <c r="Q635" s="411"/>
      <c r="R635" s="411"/>
      <c r="S635" s="411"/>
      <c r="T635" s="411"/>
      <c r="U635" s="411"/>
      <c r="V635" s="411"/>
      <c r="W635" s="411"/>
      <c r="X635" s="411"/>
      <c r="Y635" s="411"/>
      <c r="Z635" s="411"/>
      <c r="AA635" s="411"/>
      <c r="AB635" s="411"/>
      <c r="AC635" s="411"/>
      <c r="AD635" s="411"/>
      <c r="AE635" s="411"/>
      <c r="AF635" s="411"/>
      <c r="AG635" s="411"/>
      <c r="AH635" s="411"/>
    </row>
    <row r="636" ht="15.75" customHeight="1">
      <c r="A636" s="411"/>
      <c r="B636" s="411"/>
      <c r="C636" s="454"/>
      <c r="D636" s="411"/>
      <c r="E636" s="454"/>
      <c r="F636" s="454"/>
      <c r="G636" s="454"/>
      <c r="H636" s="411"/>
      <c r="I636" s="454"/>
      <c r="J636" s="411"/>
      <c r="K636" s="454"/>
      <c r="L636" s="411"/>
      <c r="M636" s="454"/>
      <c r="N636" s="411"/>
      <c r="O636" s="456"/>
      <c r="P636" s="455"/>
      <c r="Q636" s="411"/>
      <c r="R636" s="411"/>
      <c r="S636" s="411"/>
      <c r="T636" s="411"/>
      <c r="U636" s="411"/>
      <c r="V636" s="411"/>
      <c r="W636" s="411"/>
      <c r="X636" s="411"/>
      <c r="Y636" s="411"/>
      <c r="Z636" s="411"/>
      <c r="AA636" s="411"/>
      <c r="AB636" s="411"/>
      <c r="AC636" s="411"/>
      <c r="AD636" s="411"/>
      <c r="AE636" s="411"/>
      <c r="AF636" s="411"/>
      <c r="AG636" s="411"/>
      <c r="AH636" s="411"/>
    </row>
    <row r="637" ht="15.75" customHeight="1">
      <c r="A637" s="411"/>
      <c r="B637" s="411"/>
      <c r="C637" s="454"/>
      <c r="D637" s="411"/>
      <c r="E637" s="454"/>
      <c r="F637" s="454"/>
      <c r="G637" s="454"/>
      <c r="H637" s="411"/>
      <c r="I637" s="454"/>
      <c r="J637" s="411"/>
      <c r="K637" s="454"/>
      <c r="L637" s="411"/>
      <c r="M637" s="454"/>
      <c r="N637" s="411"/>
      <c r="O637" s="456"/>
      <c r="P637" s="455"/>
      <c r="Q637" s="411"/>
      <c r="R637" s="411"/>
      <c r="S637" s="411"/>
      <c r="T637" s="411"/>
      <c r="U637" s="411"/>
      <c r="V637" s="411"/>
      <c r="W637" s="411"/>
      <c r="X637" s="411"/>
      <c r="Y637" s="411"/>
      <c r="Z637" s="411"/>
      <c r="AA637" s="411"/>
      <c r="AB637" s="411"/>
      <c r="AC637" s="411"/>
      <c r="AD637" s="411"/>
      <c r="AE637" s="411"/>
      <c r="AF637" s="411"/>
      <c r="AG637" s="411"/>
      <c r="AH637" s="411"/>
    </row>
    <row r="638" ht="15.75" customHeight="1">
      <c r="A638" s="411"/>
      <c r="B638" s="411"/>
      <c r="C638" s="454"/>
      <c r="D638" s="411"/>
      <c r="E638" s="454"/>
      <c r="F638" s="454"/>
      <c r="G638" s="454"/>
      <c r="H638" s="411"/>
      <c r="I638" s="454"/>
      <c r="J638" s="411"/>
      <c r="K638" s="454"/>
      <c r="L638" s="411"/>
      <c r="M638" s="454"/>
      <c r="N638" s="411"/>
      <c r="O638" s="456"/>
      <c r="P638" s="455"/>
      <c r="Q638" s="411"/>
      <c r="R638" s="411"/>
      <c r="S638" s="411"/>
      <c r="T638" s="411"/>
      <c r="U638" s="411"/>
      <c r="V638" s="411"/>
      <c r="W638" s="411"/>
      <c r="X638" s="411"/>
      <c r="Y638" s="411"/>
      <c r="Z638" s="411"/>
      <c r="AA638" s="411"/>
      <c r="AB638" s="411"/>
      <c r="AC638" s="411"/>
      <c r="AD638" s="411"/>
      <c r="AE638" s="411"/>
      <c r="AF638" s="411"/>
      <c r="AG638" s="411"/>
      <c r="AH638" s="411"/>
    </row>
    <row r="639" ht="15.75" customHeight="1">
      <c r="A639" s="411"/>
      <c r="B639" s="411"/>
      <c r="C639" s="454"/>
      <c r="D639" s="411"/>
      <c r="E639" s="454"/>
      <c r="F639" s="454"/>
      <c r="G639" s="454"/>
      <c r="H639" s="411"/>
      <c r="I639" s="454"/>
      <c r="J639" s="411"/>
      <c r="K639" s="454"/>
      <c r="L639" s="411"/>
      <c r="M639" s="454"/>
      <c r="N639" s="411"/>
      <c r="O639" s="456"/>
      <c r="P639" s="455"/>
      <c r="Q639" s="411"/>
      <c r="R639" s="411"/>
      <c r="S639" s="411"/>
      <c r="T639" s="411"/>
      <c r="U639" s="411"/>
      <c r="V639" s="411"/>
      <c r="W639" s="411"/>
      <c r="X639" s="411"/>
      <c r="Y639" s="411"/>
      <c r="Z639" s="411"/>
      <c r="AA639" s="411"/>
      <c r="AB639" s="411"/>
      <c r="AC639" s="411"/>
      <c r="AD639" s="411"/>
      <c r="AE639" s="411"/>
      <c r="AF639" s="411"/>
      <c r="AG639" s="411"/>
      <c r="AH639" s="411"/>
    </row>
    <row r="640" ht="15.75" customHeight="1">
      <c r="A640" s="411"/>
      <c r="B640" s="411"/>
      <c r="C640" s="454"/>
      <c r="D640" s="411"/>
      <c r="E640" s="454"/>
      <c r="F640" s="454"/>
      <c r="G640" s="454"/>
      <c r="H640" s="411"/>
      <c r="I640" s="454"/>
      <c r="J640" s="411"/>
      <c r="K640" s="454"/>
      <c r="L640" s="411"/>
      <c r="M640" s="454"/>
      <c r="N640" s="411"/>
      <c r="O640" s="456"/>
      <c r="P640" s="455"/>
      <c r="Q640" s="411"/>
      <c r="R640" s="411"/>
      <c r="S640" s="411"/>
      <c r="T640" s="411"/>
      <c r="U640" s="411"/>
      <c r="V640" s="411"/>
      <c r="W640" s="411"/>
      <c r="X640" s="411"/>
      <c r="Y640" s="411"/>
      <c r="Z640" s="411"/>
      <c r="AA640" s="411"/>
      <c r="AB640" s="411"/>
      <c r="AC640" s="411"/>
      <c r="AD640" s="411"/>
      <c r="AE640" s="411"/>
      <c r="AF640" s="411"/>
      <c r="AG640" s="411"/>
      <c r="AH640" s="411"/>
    </row>
    <row r="641" ht="15.75" customHeight="1">
      <c r="A641" s="411"/>
      <c r="B641" s="411"/>
      <c r="C641" s="454"/>
      <c r="D641" s="411"/>
      <c r="E641" s="454"/>
      <c r="F641" s="454"/>
      <c r="G641" s="454"/>
      <c r="H641" s="411"/>
      <c r="I641" s="454"/>
      <c r="J641" s="411"/>
      <c r="K641" s="454"/>
      <c r="L641" s="411"/>
      <c r="M641" s="454"/>
      <c r="N641" s="411"/>
      <c r="O641" s="456"/>
      <c r="P641" s="455"/>
      <c r="Q641" s="411"/>
      <c r="R641" s="411"/>
      <c r="S641" s="411"/>
      <c r="T641" s="411"/>
      <c r="U641" s="411"/>
      <c r="V641" s="411"/>
      <c r="W641" s="411"/>
      <c r="X641" s="411"/>
      <c r="Y641" s="411"/>
      <c r="Z641" s="411"/>
      <c r="AA641" s="411"/>
      <c r="AB641" s="411"/>
      <c r="AC641" s="411"/>
      <c r="AD641" s="411"/>
      <c r="AE641" s="411"/>
      <c r="AF641" s="411"/>
      <c r="AG641" s="411"/>
      <c r="AH641" s="411"/>
    </row>
    <row r="642" ht="15.75" customHeight="1">
      <c r="A642" s="411"/>
      <c r="B642" s="411"/>
      <c r="C642" s="454"/>
      <c r="D642" s="411"/>
      <c r="E642" s="454"/>
      <c r="F642" s="454"/>
      <c r="G642" s="454"/>
      <c r="H642" s="411"/>
      <c r="I642" s="454"/>
      <c r="J642" s="411"/>
      <c r="K642" s="454"/>
      <c r="L642" s="411"/>
      <c r="M642" s="454"/>
      <c r="N642" s="411"/>
      <c r="O642" s="456"/>
      <c r="P642" s="455"/>
      <c r="Q642" s="411"/>
      <c r="R642" s="411"/>
      <c r="S642" s="411"/>
      <c r="T642" s="411"/>
      <c r="U642" s="411"/>
      <c r="V642" s="411"/>
      <c r="W642" s="411"/>
      <c r="X642" s="411"/>
      <c r="Y642" s="411"/>
      <c r="Z642" s="411"/>
      <c r="AA642" s="411"/>
      <c r="AB642" s="411"/>
      <c r="AC642" s="411"/>
      <c r="AD642" s="411"/>
      <c r="AE642" s="411"/>
      <c r="AF642" s="411"/>
      <c r="AG642" s="411"/>
      <c r="AH642" s="411"/>
    </row>
    <row r="643" ht="15.75" customHeight="1">
      <c r="A643" s="411"/>
      <c r="B643" s="411"/>
      <c r="C643" s="454"/>
      <c r="D643" s="411"/>
      <c r="E643" s="454"/>
      <c r="F643" s="454"/>
      <c r="G643" s="454"/>
      <c r="H643" s="411"/>
      <c r="I643" s="454"/>
      <c r="J643" s="411"/>
      <c r="K643" s="454"/>
      <c r="L643" s="411"/>
      <c r="M643" s="454"/>
      <c r="N643" s="411"/>
      <c r="O643" s="456"/>
      <c r="P643" s="455"/>
      <c r="Q643" s="411"/>
      <c r="R643" s="411"/>
      <c r="S643" s="411"/>
      <c r="T643" s="411"/>
      <c r="U643" s="411"/>
      <c r="V643" s="411"/>
      <c r="W643" s="411"/>
      <c r="X643" s="411"/>
      <c r="Y643" s="411"/>
      <c r="Z643" s="411"/>
      <c r="AA643" s="411"/>
      <c r="AB643" s="411"/>
      <c r="AC643" s="411"/>
      <c r="AD643" s="411"/>
      <c r="AE643" s="411"/>
      <c r="AF643" s="411"/>
      <c r="AG643" s="411"/>
      <c r="AH643" s="411"/>
    </row>
    <row r="644" ht="15.75" customHeight="1">
      <c r="A644" s="411"/>
      <c r="B644" s="411"/>
      <c r="C644" s="454"/>
      <c r="D644" s="411"/>
      <c r="E644" s="454"/>
      <c r="F644" s="454"/>
      <c r="G644" s="454"/>
      <c r="H644" s="411"/>
      <c r="I644" s="454"/>
      <c r="J644" s="411"/>
      <c r="K644" s="454"/>
      <c r="L644" s="411"/>
      <c r="M644" s="454"/>
      <c r="N644" s="411"/>
      <c r="O644" s="456"/>
      <c r="P644" s="455"/>
      <c r="Q644" s="411"/>
      <c r="R644" s="411"/>
      <c r="S644" s="411"/>
      <c r="T644" s="411"/>
      <c r="U644" s="411"/>
      <c r="V644" s="411"/>
      <c r="W644" s="411"/>
      <c r="X644" s="411"/>
      <c r="Y644" s="411"/>
      <c r="Z644" s="411"/>
      <c r="AA644" s="411"/>
      <c r="AB644" s="411"/>
      <c r="AC644" s="411"/>
      <c r="AD644" s="411"/>
      <c r="AE644" s="411"/>
      <c r="AF644" s="411"/>
      <c r="AG644" s="411"/>
      <c r="AH644" s="411"/>
    </row>
    <row r="645" ht="15.75" customHeight="1">
      <c r="A645" s="411"/>
      <c r="B645" s="411"/>
      <c r="C645" s="454"/>
      <c r="D645" s="411"/>
      <c r="E645" s="454"/>
      <c r="F645" s="454"/>
      <c r="G645" s="454"/>
      <c r="H645" s="411"/>
      <c r="I645" s="454"/>
      <c r="J645" s="411"/>
      <c r="K645" s="454"/>
      <c r="L645" s="411"/>
      <c r="M645" s="454"/>
      <c r="N645" s="411"/>
      <c r="O645" s="456"/>
      <c r="P645" s="455"/>
      <c r="Q645" s="411"/>
      <c r="R645" s="411"/>
      <c r="S645" s="411"/>
      <c r="T645" s="411"/>
      <c r="U645" s="411"/>
      <c r="V645" s="411"/>
      <c r="W645" s="411"/>
      <c r="X645" s="411"/>
      <c r="Y645" s="411"/>
      <c r="Z645" s="411"/>
      <c r="AA645" s="411"/>
      <c r="AB645" s="411"/>
      <c r="AC645" s="411"/>
      <c r="AD645" s="411"/>
      <c r="AE645" s="411"/>
      <c r="AF645" s="411"/>
      <c r="AG645" s="411"/>
      <c r="AH645" s="411"/>
    </row>
    <row r="646" ht="15.75" customHeight="1">
      <c r="A646" s="411"/>
      <c r="B646" s="411"/>
      <c r="C646" s="454"/>
      <c r="D646" s="411"/>
      <c r="E646" s="454"/>
      <c r="F646" s="454"/>
      <c r="G646" s="454"/>
      <c r="H646" s="411"/>
      <c r="I646" s="454"/>
      <c r="J646" s="411"/>
      <c r="K646" s="454"/>
      <c r="L646" s="411"/>
      <c r="M646" s="454"/>
      <c r="N646" s="411"/>
      <c r="O646" s="456"/>
      <c r="P646" s="455"/>
      <c r="Q646" s="411"/>
      <c r="R646" s="411"/>
      <c r="S646" s="411"/>
      <c r="T646" s="411"/>
      <c r="U646" s="411"/>
      <c r="V646" s="411"/>
      <c r="W646" s="411"/>
      <c r="X646" s="411"/>
      <c r="Y646" s="411"/>
      <c r="Z646" s="411"/>
      <c r="AA646" s="411"/>
      <c r="AB646" s="411"/>
      <c r="AC646" s="411"/>
      <c r="AD646" s="411"/>
      <c r="AE646" s="411"/>
      <c r="AF646" s="411"/>
      <c r="AG646" s="411"/>
      <c r="AH646" s="411"/>
    </row>
    <row r="647" ht="15.75" customHeight="1">
      <c r="A647" s="411"/>
      <c r="B647" s="411"/>
      <c r="C647" s="454"/>
      <c r="D647" s="411"/>
      <c r="E647" s="454"/>
      <c r="F647" s="454"/>
      <c r="G647" s="454"/>
      <c r="H647" s="411"/>
      <c r="I647" s="454"/>
      <c r="J647" s="411"/>
      <c r="K647" s="454"/>
      <c r="L647" s="411"/>
      <c r="M647" s="454"/>
      <c r="N647" s="411"/>
      <c r="O647" s="456"/>
      <c r="P647" s="455"/>
      <c r="Q647" s="411"/>
      <c r="R647" s="411"/>
      <c r="S647" s="411"/>
      <c r="T647" s="411"/>
      <c r="U647" s="411"/>
      <c r="V647" s="411"/>
      <c r="W647" s="411"/>
      <c r="X647" s="411"/>
      <c r="Y647" s="411"/>
      <c r="Z647" s="411"/>
      <c r="AA647" s="411"/>
      <c r="AB647" s="411"/>
      <c r="AC647" s="411"/>
      <c r="AD647" s="411"/>
      <c r="AE647" s="411"/>
      <c r="AF647" s="411"/>
      <c r="AG647" s="411"/>
      <c r="AH647" s="411"/>
    </row>
    <row r="648" ht="15.75" customHeight="1">
      <c r="A648" s="411"/>
      <c r="B648" s="411"/>
      <c r="C648" s="454"/>
      <c r="D648" s="411"/>
      <c r="E648" s="454"/>
      <c r="F648" s="454"/>
      <c r="G648" s="454"/>
      <c r="H648" s="411"/>
      <c r="I648" s="454"/>
      <c r="J648" s="411"/>
      <c r="K648" s="454"/>
      <c r="L648" s="411"/>
      <c r="M648" s="454"/>
      <c r="N648" s="411"/>
      <c r="O648" s="456"/>
      <c r="P648" s="455"/>
      <c r="Q648" s="411"/>
      <c r="R648" s="411"/>
      <c r="S648" s="411"/>
      <c r="T648" s="411"/>
      <c r="U648" s="411"/>
      <c r="V648" s="411"/>
      <c r="W648" s="411"/>
      <c r="X648" s="411"/>
      <c r="Y648" s="411"/>
      <c r="Z648" s="411"/>
      <c r="AA648" s="411"/>
      <c r="AB648" s="411"/>
      <c r="AC648" s="411"/>
      <c r="AD648" s="411"/>
      <c r="AE648" s="411"/>
      <c r="AF648" s="411"/>
      <c r="AG648" s="411"/>
      <c r="AH648" s="411"/>
    </row>
    <row r="649" ht="15.75" customHeight="1">
      <c r="A649" s="411"/>
      <c r="B649" s="411"/>
      <c r="C649" s="454"/>
      <c r="D649" s="411"/>
      <c r="E649" s="454"/>
      <c r="F649" s="454"/>
      <c r="G649" s="454"/>
      <c r="H649" s="411"/>
      <c r="I649" s="454"/>
      <c r="J649" s="411"/>
      <c r="K649" s="454"/>
      <c r="L649" s="411"/>
      <c r="M649" s="454"/>
      <c r="N649" s="411"/>
      <c r="O649" s="456"/>
      <c r="P649" s="455"/>
      <c r="Q649" s="411"/>
      <c r="R649" s="411"/>
      <c r="S649" s="411"/>
      <c r="T649" s="411"/>
      <c r="U649" s="411"/>
      <c r="V649" s="411"/>
      <c r="W649" s="411"/>
      <c r="X649" s="411"/>
      <c r="Y649" s="411"/>
      <c r="Z649" s="411"/>
      <c r="AA649" s="411"/>
      <c r="AB649" s="411"/>
      <c r="AC649" s="411"/>
      <c r="AD649" s="411"/>
      <c r="AE649" s="411"/>
      <c r="AF649" s="411"/>
      <c r="AG649" s="411"/>
      <c r="AH649" s="411"/>
    </row>
    <row r="650" ht="15.75" customHeight="1">
      <c r="A650" s="411"/>
      <c r="B650" s="411"/>
      <c r="C650" s="454"/>
      <c r="D650" s="411"/>
      <c r="E650" s="454"/>
      <c r="F650" s="454"/>
      <c r="G650" s="454"/>
      <c r="H650" s="411"/>
      <c r="I650" s="454"/>
      <c r="J650" s="411"/>
      <c r="K650" s="454"/>
      <c r="L650" s="411"/>
      <c r="M650" s="454"/>
      <c r="N650" s="411"/>
      <c r="O650" s="456"/>
      <c r="P650" s="455"/>
      <c r="Q650" s="411"/>
      <c r="R650" s="411"/>
      <c r="S650" s="411"/>
      <c r="T650" s="411"/>
      <c r="U650" s="411"/>
      <c r="V650" s="411"/>
      <c r="W650" s="411"/>
      <c r="X650" s="411"/>
      <c r="Y650" s="411"/>
      <c r="Z650" s="411"/>
      <c r="AA650" s="411"/>
      <c r="AB650" s="411"/>
      <c r="AC650" s="411"/>
      <c r="AD650" s="411"/>
      <c r="AE650" s="411"/>
      <c r="AF650" s="411"/>
      <c r="AG650" s="411"/>
      <c r="AH650" s="411"/>
    </row>
    <row r="651" ht="15.75" customHeight="1">
      <c r="A651" s="411"/>
      <c r="B651" s="411"/>
      <c r="C651" s="454"/>
      <c r="D651" s="411"/>
      <c r="E651" s="454"/>
      <c r="F651" s="454"/>
      <c r="G651" s="454"/>
      <c r="H651" s="411"/>
      <c r="I651" s="454"/>
      <c r="J651" s="411"/>
      <c r="K651" s="454"/>
      <c r="L651" s="411"/>
      <c r="M651" s="454"/>
      <c r="N651" s="411"/>
      <c r="O651" s="456"/>
      <c r="P651" s="455"/>
      <c r="Q651" s="411"/>
      <c r="R651" s="411"/>
      <c r="S651" s="411"/>
      <c r="T651" s="411"/>
      <c r="U651" s="411"/>
      <c r="V651" s="411"/>
      <c r="W651" s="411"/>
      <c r="X651" s="411"/>
      <c r="Y651" s="411"/>
      <c r="Z651" s="411"/>
      <c r="AA651" s="411"/>
      <c r="AB651" s="411"/>
      <c r="AC651" s="411"/>
      <c r="AD651" s="411"/>
      <c r="AE651" s="411"/>
      <c r="AF651" s="411"/>
      <c r="AG651" s="411"/>
      <c r="AH651" s="411"/>
    </row>
    <row r="652" ht="15.75" customHeight="1">
      <c r="A652" s="411"/>
      <c r="B652" s="411"/>
      <c r="C652" s="454"/>
      <c r="D652" s="411"/>
      <c r="E652" s="454"/>
      <c r="F652" s="454"/>
      <c r="G652" s="454"/>
      <c r="H652" s="411"/>
      <c r="I652" s="454"/>
      <c r="J652" s="411"/>
      <c r="K652" s="454"/>
      <c r="L652" s="411"/>
      <c r="M652" s="454"/>
      <c r="N652" s="411"/>
      <c r="O652" s="456"/>
      <c r="P652" s="455"/>
      <c r="Q652" s="411"/>
      <c r="R652" s="411"/>
      <c r="S652" s="411"/>
      <c r="T652" s="411"/>
      <c r="U652" s="411"/>
      <c r="V652" s="411"/>
      <c r="W652" s="411"/>
      <c r="X652" s="411"/>
      <c r="Y652" s="411"/>
      <c r="Z652" s="411"/>
      <c r="AA652" s="411"/>
      <c r="AB652" s="411"/>
      <c r="AC652" s="411"/>
      <c r="AD652" s="411"/>
      <c r="AE652" s="411"/>
      <c r="AF652" s="411"/>
      <c r="AG652" s="411"/>
      <c r="AH652" s="411"/>
    </row>
    <row r="653" ht="15.75" customHeight="1">
      <c r="A653" s="411"/>
      <c r="B653" s="411"/>
      <c r="C653" s="454"/>
      <c r="D653" s="411"/>
      <c r="E653" s="454"/>
      <c r="F653" s="454"/>
      <c r="G653" s="454"/>
      <c r="H653" s="411"/>
      <c r="I653" s="454"/>
      <c r="J653" s="411"/>
      <c r="K653" s="454"/>
      <c r="L653" s="411"/>
      <c r="M653" s="454"/>
      <c r="N653" s="411"/>
      <c r="O653" s="456"/>
      <c r="P653" s="455"/>
      <c r="Q653" s="411"/>
      <c r="R653" s="411"/>
      <c r="S653" s="411"/>
      <c r="T653" s="411"/>
      <c r="U653" s="411"/>
      <c r="V653" s="411"/>
      <c r="W653" s="411"/>
      <c r="X653" s="411"/>
      <c r="Y653" s="411"/>
      <c r="Z653" s="411"/>
      <c r="AA653" s="411"/>
      <c r="AB653" s="411"/>
      <c r="AC653" s="411"/>
      <c r="AD653" s="411"/>
      <c r="AE653" s="411"/>
      <c r="AF653" s="411"/>
      <c r="AG653" s="411"/>
      <c r="AH653" s="411"/>
    </row>
    <row r="654" ht="15.75" customHeight="1">
      <c r="A654" s="411"/>
      <c r="B654" s="411"/>
      <c r="C654" s="454"/>
      <c r="D654" s="411"/>
      <c r="E654" s="454"/>
      <c r="F654" s="454"/>
      <c r="G654" s="454"/>
      <c r="H654" s="411"/>
      <c r="I654" s="454"/>
      <c r="J654" s="411"/>
      <c r="K654" s="454"/>
      <c r="L654" s="411"/>
      <c r="M654" s="454"/>
      <c r="N654" s="411"/>
      <c r="O654" s="456"/>
      <c r="P654" s="455"/>
      <c r="Q654" s="411"/>
      <c r="R654" s="411"/>
      <c r="S654" s="411"/>
      <c r="T654" s="411"/>
      <c r="U654" s="411"/>
      <c r="V654" s="411"/>
      <c r="W654" s="411"/>
      <c r="X654" s="411"/>
      <c r="Y654" s="411"/>
      <c r="Z654" s="411"/>
      <c r="AA654" s="411"/>
      <c r="AB654" s="411"/>
      <c r="AC654" s="411"/>
      <c r="AD654" s="411"/>
      <c r="AE654" s="411"/>
      <c r="AF654" s="411"/>
      <c r="AG654" s="411"/>
      <c r="AH654" s="411"/>
    </row>
    <row r="655" ht="15.75" customHeight="1">
      <c r="A655" s="411"/>
      <c r="B655" s="411"/>
      <c r="C655" s="454"/>
      <c r="D655" s="411"/>
      <c r="E655" s="454"/>
      <c r="F655" s="454"/>
      <c r="G655" s="454"/>
      <c r="H655" s="411"/>
      <c r="I655" s="454"/>
      <c r="J655" s="411"/>
      <c r="K655" s="454"/>
      <c r="L655" s="411"/>
      <c r="M655" s="454"/>
      <c r="N655" s="411"/>
      <c r="O655" s="456"/>
      <c r="P655" s="455"/>
      <c r="Q655" s="411"/>
      <c r="R655" s="411"/>
      <c r="S655" s="411"/>
      <c r="T655" s="411"/>
      <c r="U655" s="411"/>
      <c r="V655" s="411"/>
      <c r="W655" s="411"/>
      <c r="X655" s="411"/>
      <c r="Y655" s="411"/>
      <c r="Z655" s="411"/>
      <c r="AA655" s="411"/>
      <c r="AB655" s="411"/>
      <c r="AC655" s="411"/>
      <c r="AD655" s="411"/>
      <c r="AE655" s="411"/>
      <c r="AF655" s="411"/>
      <c r="AG655" s="411"/>
      <c r="AH655" s="411"/>
    </row>
    <row r="656" ht="15.75" customHeight="1">
      <c r="A656" s="411"/>
      <c r="B656" s="411"/>
      <c r="C656" s="454"/>
      <c r="D656" s="411"/>
      <c r="E656" s="454"/>
      <c r="F656" s="454"/>
      <c r="G656" s="454"/>
      <c r="H656" s="411"/>
      <c r="I656" s="454"/>
      <c r="J656" s="411"/>
      <c r="K656" s="454"/>
      <c r="L656" s="411"/>
      <c r="M656" s="454"/>
      <c r="N656" s="411"/>
      <c r="O656" s="456"/>
      <c r="P656" s="455"/>
      <c r="Q656" s="411"/>
      <c r="R656" s="411"/>
      <c r="S656" s="411"/>
      <c r="T656" s="411"/>
      <c r="U656" s="411"/>
      <c r="V656" s="411"/>
      <c r="W656" s="411"/>
      <c r="X656" s="411"/>
      <c r="Y656" s="411"/>
      <c r="Z656" s="411"/>
      <c r="AA656" s="411"/>
      <c r="AB656" s="411"/>
      <c r="AC656" s="411"/>
      <c r="AD656" s="411"/>
      <c r="AE656" s="411"/>
      <c r="AF656" s="411"/>
      <c r="AG656" s="411"/>
      <c r="AH656" s="411"/>
    </row>
    <row r="657" ht="15.75" customHeight="1">
      <c r="A657" s="411"/>
      <c r="B657" s="411"/>
      <c r="C657" s="454"/>
      <c r="D657" s="411"/>
      <c r="E657" s="454"/>
      <c r="F657" s="454"/>
      <c r="G657" s="454"/>
      <c r="H657" s="411"/>
      <c r="I657" s="454"/>
      <c r="J657" s="411"/>
      <c r="K657" s="454"/>
      <c r="L657" s="411"/>
      <c r="M657" s="454"/>
      <c r="N657" s="411"/>
      <c r="O657" s="456"/>
      <c r="P657" s="455"/>
      <c r="Q657" s="411"/>
      <c r="R657" s="411"/>
      <c r="S657" s="411"/>
      <c r="T657" s="411"/>
      <c r="U657" s="411"/>
      <c r="V657" s="411"/>
      <c r="W657" s="411"/>
      <c r="X657" s="411"/>
      <c r="Y657" s="411"/>
      <c r="Z657" s="411"/>
      <c r="AA657" s="411"/>
      <c r="AB657" s="411"/>
      <c r="AC657" s="411"/>
      <c r="AD657" s="411"/>
      <c r="AE657" s="411"/>
      <c r="AF657" s="411"/>
      <c r="AG657" s="411"/>
      <c r="AH657" s="411"/>
    </row>
    <row r="658" ht="15.75" customHeight="1">
      <c r="A658" s="411"/>
      <c r="B658" s="411"/>
      <c r="C658" s="454"/>
      <c r="D658" s="411"/>
      <c r="E658" s="454"/>
      <c r="F658" s="454"/>
      <c r="G658" s="454"/>
      <c r="H658" s="411"/>
      <c r="I658" s="454"/>
      <c r="J658" s="411"/>
      <c r="K658" s="454"/>
      <c r="L658" s="411"/>
      <c r="M658" s="454"/>
      <c r="N658" s="411"/>
      <c r="O658" s="456"/>
      <c r="P658" s="455"/>
      <c r="Q658" s="411"/>
      <c r="R658" s="411"/>
      <c r="S658" s="411"/>
      <c r="T658" s="411"/>
      <c r="U658" s="411"/>
      <c r="V658" s="411"/>
      <c r="W658" s="411"/>
      <c r="X658" s="411"/>
      <c r="Y658" s="411"/>
      <c r="Z658" s="411"/>
      <c r="AA658" s="411"/>
      <c r="AB658" s="411"/>
      <c r="AC658" s="411"/>
      <c r="AD658" s="411"/>
      <c r="AE658" s="411"/>
      <c r="AF658" s="411"/>
      <c r="AG658" s="411"/>
      <c r="AH658" s="411"/>
    </row>
    <row r="659" ht="15.75" customHeight="1">
      <c r="A659" s="411"/>
      <c r="B659" s="411"/>
      <c r="C659" s="454"/>
      <c r="D659" s="411"/>
      <c r="E659" s="454"/>
      <c r="F659" s="454"/>
      <c r="G659" s="454"/>
      <c r="H659" s="411"/>
      <c r="I659" s="454"/>
      <c r="J659" s="411"/>
      <c r="K659" s="454"/>
      <c r="L659" s="411"/>
      <c r="M659" s="454"/>
      <c r="N659" s="411"/>
      <c r="O659" s="456"/>
      <c r="P659" s="455"/>
      <c r="Q659" s="411"/>
      <c r="R659" s="411"/>
      <c r="S659" s="411"/>
      <c r="T659" s="411"/>
      <c r="U659" s="411"/>
      <c r="V659" s="411"/>
      <c r="W659" s="411"/>
      <c r="X659" s="411"/>
      <c r="Y659" s="411"/>
      <c r="Z659" s="411"/>
      <c r="AA659" s="411"/>
      <c r="AB659" s="411"/>
      <c r="AC659" s="411"/>
      <c r="AD659" s="411"/>
      <c r="AE659" s="411"/>
      <c r="AF659" s="411"/>
      <c r="AG659" s="411"/>
      <c r="AH659" s="411"/>
    </row>
    <row r="660" ht="15.75" customHeight="1">
      <c r="A660" s="411"/>
      <c r="B660" s="411"/>
      <c r="C660" s="454"/>
      <c r="D660" s="411"/>
      <c r="E660" s="454"/>
      <c r="F660" s="454"/>
      <c r="G660" s="454"/>
      <c r="H660" s="411"/>
      <c r="I660" s="454"/>
      <c r="J660" s="411"/>
      <c r="K660" s="454"/>
      <c r="L660" s="411"/>
      <c r="M660" s="454"/>
      <c r="N660" s="411"/>
      <c r="O660" s="456"/>
      <c r="P660" s="455"/>
      <c r="Q660" s="411"/>
      <c r="R660" s="411"/>
      <c r="S660" s="411"/>
      <c r="T660" s="411"/>
      <c r="U660" s="411"/>
      <c r="V660" s="411"/>
      <c r="W660" s="411"/>
      <c r="X660" s="411"/>
      <c r="Y660" s="411"/>
      <c r="Z660" s="411"/>
      <c r="AA660" s="411"/>
      <c r="AB660" s="411"/>
      <c r="AC660" s="411"/>
      <c r="AD660" s="411"/>
      <c r="AE660" s="411"/>
      <c r="AF660" s="411"/>
      <c r="AG660" s="411"/>
      <c r="AH660" s="411"/>
    </row>
    <row r="661" ht="15.75" customHeight="1">
      <c r="A661" s="411"/>
      <c r="B661" s="411"/>
      <c r="C661" s="454"/>
      <c r="D661" s="411"/>
      <c r="E661" s="454"/>
      <c r="F661" s="454"/>
      <c r="G661" s="454"/>
      <c r="H661" s="411"/>
      <c r="I661" s="454"/>
      <c r="J661" s="411"/>
      <c r="K661" s="454"/>
      <c r="L661" s="411"/>
      <c r="M661" s="454"/>
      <c r="N661" s="411"/>
      <c r="O661" s="456"/>
      <c r="P661" s="455"/>
      <c r="Q661" s="411"/>
      <c r="R661" s="411"/>
      <c r="S661" s="411"/>
      <c r="T661" s="411"/>
      <c r="U661" s="411"/>
      <c r="V661" s="411"/>
      <c r="W661" s="411"/>
      <c r="X661" s="411"/>
      <c r="Y661" s="411"/>
      <c r="Z661" s="411"/>
      <c r="AA661" s="411"/>
      <c r="AB661" s="411"/>
      <c r="AC661" s="411"/>
      <c r="AD661" s="411"/>
      <c r="AE661" s="411"/>
      <c r="AF661" s="411"/>
      <c r="AG661" s="411"/>
      <c r="AH661" s="411"/>
    </row>
    <row r="662" ht="15.75" customHeight="1">
      <c r="A662" s="411"/>
      <c r="B662" s="411"/>
      <c r="C662" s="454"/>
      <c r="D662" s="411"/>
      <c r="E662" s="454"/>
      <c r="F662" s="454"/>
      <c r="G662" s="454"/>
      <c r="H662" s="411"/>
      <c r="I662" s="454"/>
      <c r="J662" s="411"/>
      <c r="K662" s="454"/>
      <c r="L662" s="411"/>
      <c r="M662" s="454"/>
      <c r="N662" s="411"/>
      <c r="O662" s="456"/>
      <c r="P662" s="455"/>
      <c r="Q662" s="411"/>
      <c r="R662" s="411"/>
      <c r="S662" s="411"/>
      <c r="T662" s="411"/>
      <c r="U662" s="411"/>
      <c r="V662" s="411"/>
      <c r="W662" s="411"/>
      <c r="X662" s="411"/>
      <c r="Y662" s="411"/>
      <c r="Z662" s="411"/>
      <c r="AA662" s="411"/>
      <c r="AB662" s="411"/>
      <c r="AC662" s="411"/>
      <c r="AD662" s="411"/>
      <c r="AE662" s="411"/>
      <c r="AF662" s="411"/>
      <c r="AG662" s="411"/>
      <c r="AH662" s="411"/>
    </row>
    <row r="663" ht="15.75" customHeight="1">
      <c r="A663" s="411"/>
      <c r="B663" s="411"/>
      <c r="C663" s="454"/>
      <c r="D663" s="411"/>
      <c r="E663" s="454"/>
      <c r="F663" s="454"/>
      <c r="G663" s="454"/>
      <c r="H663" s="411"/>
      <c r="I663" s="454"/>
      <c r="J663" s="411"/>
      <c r="K663" s="454"/>
      <c r="L663" s="411"/>
      <c r="M663" s="454"/>
      <c r="N663" s="411"/>
      <c r="O663" s="456"/>
      <c r="P663" s="455"/>
      <c r="Q663" s="411"/>
      <c r="R663" s="411"/>
      <c r="S663" s="411"/>
      <c r="T663" s="411"/>
      <c r="U663" s="411"/>
      <c r="V663" s="411"/>
      <c r="W663" s="411"/>
      <c r="X663" s="411"/>
      <c r="Y663" s="411"/>
      <c r="Z663" s="411"/>
      <c r="AA663" s="411"/>
      <c r="AB663" s="411"/>
      <c r="AC663" s="411"/>
      <c r="AD663" s="411"/>
      <c r="AE663" s="411"/>
      <c r="AF663" s="411"/>
      <c r="AG663" s="411"/>
      <c r="AH663" s="411"/>
    </row>
    <row r="664" ht="15.75" customHeight="1">
      <c r="A664" s="411"/>
      <c r="B664" s="411"/>
      <c r="C664" s="454"/>
      <c r="D664" s="411"/>
      <c r="E664" s="454"/>
      <c r="F664" s="454"/>
      <c r="G664" s="454"/>
      <c r="H664" s="411"/>
      <c r="I664" s="454"/>
      <c r="J664" s="411"/>
      <c r="K664" s="454"/>
      <c r="L664" s="411"/>
      <c r="M664" s="454"/>
      <c r="N664" s="411"/>
      <c r="O664" s="456"/>
      <c r="P664" s="455"/>
      <c r="Q664" s="411"/>
      <c r="R664" s="411"/>
      <c r="S664" s="411"/>
      <c r="T664" s="411"/>
      <c r="U664" s="411"/>
      <c r="V664" s="411"/>
      <c r="W664" s="411"/>
      <c r="X664" s="411"/>
      <c r="Y664" s="411"/>
      <c r="Z664" s="411"/>
      <c r="AA664" s="411"/>
      <c r="AB664" s="411"/>
      <c r="AC664" s="411"/>
      <c r="AD664" s="411"/>
      <c r="AE664" s="411"/>
      <c r="AF664" s="411"/>
      <c r="AG664" s="411"/>
      <c r="AH664" s="411"/>
    </row>
    <row r="665" ht="15.75" customHeight="1">
      <c r="A665" s="411"/>
      <c r="B665" s="411"/>
      <c r="C665" s="454"/>
      <c r="D665" s="411"/>
      <c r="E665" s="454"/>
      <c r="F665" s="454"/>
      <c r="G665" s="454"/>
      <c r="H665" s="411"/>
      <c r="I665" s="454"/>
      <c r="J665" s="411"/>
      <c r="K665" s="454"/>
      <c r="L665" s="411"/>
      <c r="M665" s="454"/>
      <c r="N665" s="411"/>
      <c r="O665" s="456"/>
      <c r="P665" s="455"/>
      <c r="Q665" s="411"/>
      <c r="R665" s="411"/>
      <c r="S665" s="411"/>
      <c r="T665" s="411"/>
      <c r="U665" s="411"/>
      <c r="V665" s="411"/>
      <c r="W665" s="411"/>
      <c r="X665" s="411"/>
      <c r="Y665" s="411"/>
      <c r="Z665" s="411"/>
      <c r="AA665" s="411"/>
      <c r="AB665" s="411"/>
      <c r="AC665" s="411"/>
      <c r="AD665" s="411"/>
      <c r="AE665" s="411"/>
      <c r="AF665" s="411"/>
      <c r="AG665" s="411"/>
      <c r="AH665" s="411"/>
    </row>
    <row r="666" ht="15.75" customHeight="1">
      <c r="A666" s="411"/>
      <c r="B666" s="411"/>
      <c r="C666" s="454"/>
      <c r="D666" s="411"/>
      <c r="E666" s="454"/>
      <c r="F666" s="454"/>
      <c r="G666" s="454"/>
      <c r="H666" s="411"/>
      <c r="I666" s="454"/>
      <c r="J666" s="411"/>
      <c r="K666" s="454"/>
      <c r="L666" s="411"/>
      <c r="M666" s="454"/>
      <c r="N666" s="411"/>
      <c r="O666" s="456"/>
      <c r="P666" s="455"/>
      <c r="Q666" s="411"/>
      <c r="R666" s="411"/>
      <c r="S666" s="411"/>
      <c r="T666" s="411"/>
      <c r="U666" s="411"/>
      <c r="V666" s="411"/>
      <c r="W666" s="411"/>
      <c r="X666" s="411"/>
      <c r="Y666" s="411"/>
      <c r="Z666" s="411"/>
      <c r="AA666" s="411"/>
      <c r="AB666" s="411"/>
      <c r="AC666" s="411"/>
      <c r="AD666" s="411"/>
      <c r="AE666" s="411"/>
      <c r="AF666" s="411"/>
      <c r="AG666" s="411"/>
      <c r="AH666" s="411"/>
    </row>
    <row r="667" ht="15.75" customHeight="1">
      <c r="A667" s="411"/>
      <c r="B667" s="411"/>
      <c r="C667" s="454"/>
      <c r="D667" s="411"/>
      <c r="E667" s="454"/>
      <c r="F667" s="454"/>
      <c r="G667" s="454"/>
      <c r="H667" s="411"/>
      <c r="I667" s="454"/>
      <c r="J667" s="411"/>
      <c r="K667" s="454"/>
      <c r="L667" s="411"/>
      <c r="M667" s="454"/>
      <c r="N667" s="411"/>
      <c r="O667" s="456"/>
      <c r="P667" s="455"/>
      <c r="Q667" s="411"/>
      <c r="R667" s="411"/>
      <c r="S667" s="411"/>
      <c r="T667" s="411"/>
      <c r="U667" s="411"/>
      <c r="V667" s="411"/>
      <c r="W667" s="411"/>
      <c r="X667" s="411"/>
      <c r="Y667" s="411"/>
      <c r="Z667" s="411"/>
      <c r="AA667" s="411"/>
      <c r="AB667" s="411"/>
      <c r="AC667" s="411"/>
      <c r="AD667" s="411"/>
      <c r="AE667" s="411"/>
      <c r="AF667" s="411"/>
      <c r="AG667" s="411"/>
      <c r="AH667" s="411"/>
    </row>
    <row r="668" ht="15.75" customHeight="1">
      <c r="A668" s="411"/>
      <c r="B668" s="411"/>
      <c r="C668" s="454"/>
      <c r="D668" s="411"/>
      <c r="E668" s="454"/>
      <c r="F668" s="454"/>
      <c r="G668" s="454"/>
      <c r="H668" s="411"/>
      <c r="I668" s="454"/>
      <c r="J668" s="411"/>
      <c r="K668" s="454"/>
      <c r="L668" s="411"/>
      <c r="M668" s="454"/>
      <c r="N668" s="411"/>
      <c r="O668" s="456"/>
      <c r="P668" s="455"/>
      <c r="Q668" s="411"/>
      <c r="R668" s="411"/>
      <c r="S668" s="411"/>
      <c r="T668" s="411"/>
      <c r="U668" s="411"/>
      <c r="V668" s="411"/>
      <c r="W668" s="411"/>
      <c r="X668" s="411"/>
      <c r="Y668" s="411"/>
      <c r="Z668" s="411"/>
      <c r="AA668" s="411"/>
      <c r="AB668" s="411"/>
      <c r="AC668" s="411"/>
      <c r="AD668" s="411"/>
      <c r="AE668" s="411"/>
      <c r="AF668" s="411"/>
      <c r="AG668" s="411"/>
      <c r="AH668" s="411"/>
    </row>
    <row r="669" ht="15.75" customHeight="1">
      <c r="A669" s="411"/>
      <c r="B669" s="411"/>
      <c r="C669" s="454"/>
      <c r="D669" s="411"/>
      <c r="E669" s="454"/>
      <c r="F669" s="454"/>
      <c r="G669" s="454"/>
      <c r="H669" s="411"/>
      <c r="I669" s="454"/>
      <c r="J669" s="411"/>
      <c r="K669" s="454"/>
      <c r="L669" s="411"/>
      <c r="M669" s="454"/>
      <c r="N669" s="411"/>
      <c r="O669" s="456"/>
      <c r="P669" s="455"/>
      <c r="Q669" s="411"/>
      <c r="R669" s="411"/>
      <c r="S669" s="411"/>
      <c r="T669" s="411"/>
      <c r="U669" s="411"/>
      <c r="V669" s="411"/>
      <c r="W669" s="411"/>
      <c r="X669" s="411"/>
      <c r="Y669" s="411"/>
      <c r="Z669" s="411"/>
      <c r="AA669" s="411"/>
      <c r="AB669" s="411"/>
      <c r="AC669" s="411"/>
      <c r="AD669" s="411"/>
      <c r="AE669" s="411"/>
      <c r="AF669" s="411"/>
      <c r="AG669" s="411"/>
      <c r="AH669" s="411"/>
    </row>
    <row r="670" ht="15.75" customHeight="1">
      <c r="A670" s="411"/>
      <c r="B670" s="411"/>
      <c r="C670" s="454"/>
      <c r="D670" s="411"/>
      <c r="E670" s="454"/>
      <c r="F670" s="454"/>
      <c r="G670" s="454"/>
      <c r="H670" s="411"/>
      <c r="I670" s="454"/>
      <c r="J670" s="411"/>
      <c r="K670" s="454"/>
      <c r="L670" s="411"/>
      <c r="M670" s="454"/>
      <c r="N670" s="411"/>
      <c r="O670" s="456"/>
      <c r="P670" s="455"/>
      <c r="Q670" s="411"/>
      <c r="R670" s="411"/>
      <c r="S670" s="411"/>
      <c r="T670" s="411"/>
      <c r="U670" s="411"/>
      <c r="V670" s="411"/>
      <c r="W670" s="411"/>
      <c r="X670" s="411"/>
      <c r="Y670" s="411"/>
      <c r="Z670" s="411"/>
      <c r="AA670" s="411"/>
      <c r="AB670" s="411"/>
      <c r="AC670" s="411"/>
      <c r="AD670" s="411"/>
      <c r="AE670" s="411"/>
      <c r="AF670" s="411"/>
      <c r="AG670" s="411"/>
      <c r="AH670" s="411"/>
    </row>
    <row r="671" ht="15.75" customHeight="1">
      <c r="A671" s="411"/>
      <c r="B671" s="411"/>
      <c r="C671" s="454"/>
      <c r="D671" s="411"/>
      <c r="E671" s="454"/>
      <c r="F671" s="454"/>
      <c r="G671" s="454"/>
      <c r="H671" s="411"/>
      <c r="I671" s="454"/>
      <c r="J671" s="411"/>
      <c r="K671" s="454"/>
      <c r="L671" s="411"/>
      <c r="M671" s="454"/>
      <c r="N671" s="411"/>
      <c r="O671" s="456"/>
      <c r="P671" s="455"/>
      <c r="Q671" s="411"/>
      <c r="R671" s="411"/>
      <c r="S671" s="411"/>
      <c r="T671" s="411"/>
      <c r="U671" s="411"/>
      <c r="V671" s="411"/>
      <c r="W671" s="411"/>
      <c r="X671" s="411"/>
      <c r="Y671" s="411"/>
      <c r="Z671" s="411"/>
      <c r="AA671" s="411"/>
      <c r="AB671" s="411"/>
      <c r="AC671" s="411"/>
      <c r="AD671" s="411"/>
      <c r="AE671" s="411"/>
      <c r="AF671" s="411"/>
      <c r="AG671" s="411"/>
      <c r="AH671" s="411"/>
    </row>
    <row r="672" ht="15.75" customHeight="1">
      <c r="A672" s="411"/>
      <c r="B672" s="411"/>
      <c r="C672" s="454"/>
      <c r="D672" s="411"/>
      <c r="E672" s="454"/>
      <c r="F672" s="454"/>
      <c r="G672" s="454"/>
      <c r="H672" s="411"/>
      <c r="I672" s="454"/>
      <c r="J672" s="411"/>
      <c r="K672" s="454"/>
      <c r="L672" s="411"/>
      <c r="M672" s="454"/>
      <c r="N672" s="411"/>
      <c r="O672" s="456"/>
      <c r="P672" s="455"/>
      <c r="Q672" s="411"/>
      <c r="R672" s="411"/>
      <c r="S672" s="411"/>
      <c r="T672" s="411"/>
      <c r="U672" s="411"/>
      <c r="V672" s="411"/>
      <c r="W672" s="411"/>
      <c r="X672" s="411"/>
      <c r="Y672" s="411"/>
      <c r="Z672" s="411"/>
      <c r="AA672" s="411"/>
      <c r="AB672" s="411"/>
      <c r="AC672" s="411"/>
      <c r="AD672" s="411"/>
      <c r="AE672" s="411"/>
      <c r="AF672" s="411"/>
      <c r="AG672" s="411"/>
      <c r="AH672" s="411"/>
    </row>
    <row r="673" ht="15.75" customHeight="1">
      <c r="A673" s="411"/>
      <c r="B673" s="411"/>
      <c r="C673" s="454"/>
      <c r="D673" s="411"/>
      <c r="E673" s="454"/>
      <c r="F673" s="454"/>
      <c r="G673" s="454"/>
      <c r="H673" s="411"/>
      <c r="I673" s="454"/>
      <c r="J673" s="411"/>
      <c r="K673" s="454"/>
      <c r="L673" s="411"/>
      <c r="M673" s="454"/>
      <c r="N673" s="411"/>
      <c r="O673" s="456"/>
      <c r="P673" s="455"/>
      <c r="Q673" s="411"/>
      <c r="R673" s="411"/>
      <c r="S673" s="411"/>
      <c r="T673" s="411"/>
      <c r="U673" s="411"/>
      <c r="V673" s="411"/>
      <c r="W673" s="411"/>
      <c r="X673" s="411"/>
      <c r="Y673" s="411"/>
      <c r="Z673" s="411"/>
      <c r="AA673" s="411"/>
      <c r="AB673" s="411"/>
      <c r="AC673" s="411"/>
      <c r="AD673" s="411"/>
      <c r="AE673" s="411"/>
      <c r="AF673" s="411"/>
      <c r="AG673" s="411"/>
      <c r="AH673" s="411"/>
    </row>
    <row r="674" ht="15.75" customHeight="1">
      <c r="A674" s="411"/>
      <c r="B674" s="411"/>
      <c r="C674" s="454"/>
      <c r="D674" s="411"/>
      <c r="E674" s="454"/>
      <c r="F674" s="454"/>
      <c r="G674" s="454"/>
      <c r="H674" s="411"/>
      <c r="I674" s="454"/>
      <c r="J674" s="411"/>
      <c r="K674" s="454"/>
      <c r="L674" s="411"/>
      <c r="M674" s="454"/>
      <c r="N674" s="411"/>
      <c r="O674" s="456"/>
      <c r="P674" s="455"/>
      <c r="Q674" s="411"/>
      <c r="R674" s="411"/>
      <c r="S674" s="411"/>
      <c r="T674" s="411"/>
      <c r="U674" s="411"/>
      <c r="V674" s="411"/>
      <c r="W674" s="411"/>
      <c r="X674" s="411"/>
      <c r="Y674" s="411"/>
      <c r="Z674" s="411"/>
      <c r="AA674" s="411"/>
      <c r="AB674" s="411"/>
      <c r="AC674" s="411"/>
      <c r="AD674" s="411"/>
      <c r="AE674" s="411"/>
      <c r="AF674" s="411"/>
      <c r="AG674" s="411"/>
      <c r="AH674" s="411"/>
    </row>
    <row r="675" ht="15.75" customHeight="1">
      <c r="A675" s="411"/>
      <c r="B675" s="411"/>
      <c r="C675" s="454"/>
      <c r="D675" s="411"/>
      <c r="E675" s="454"/>
      <c r="F675" s="454"/>
      <c r="G675" s="454"/>
      <c r="H675" s="411"/>
      <c r="I675" s="454"/>
      <c r="J675" s="411"/>
      <c r="K675" s="454"/>
      <c r="L675" s="411"/>
      <c r="M675" s="454"/>
      <c r="N675" s="411"/>
      <c r="O675" s="456"/>
      <c r="P675" s="455"/>
      <c r="Q675" s="411"/>
      <c r="R675" s="411"/>
      <c r="S675" s="411"/>
      <c r="T675" s="411"/>
      <c r="U675" s="411"/>
      <c r="V675" s="411"/>
      <c r="W675" s="411"/>
      <c r="X675" s="411"/>
      <c r="Y675" s="411"/>
      <c r="Z675" s="411"/>
      <c r="AA675" s="411"/>
      <c r="AB675" s="411"/>
      <c r="AC675" s="411"/>
      <c r="AD675" s="411"/>
      <c r="AE675" s="411"/>
      <c r="AF675" s="411"/>
      <c r="AG675" s="411"/>
      <c r="AH675" s="411"/>
    </row>
    <row r="676" ht="15.75" customHeight="1">
      <c r="A676" s="411"/>
      <c r="B676" s="411"/>
      <c r="C676" s="454"/>
      <c r="D676" s="411"/>
      <c r="E676" s="454"/>
      <c r="F676" s="454"/>
      <c r="G676" s="454"/>
      <c r="H676" s="411"/>
      <c r="I676" s="454"/>
      <c r="J676" s="411"/>
      <c r="K676" s="454"/>
      <c r="L676" s="411"/>
      <c r="M676" s="454"/>
      <c r="N676" s="411"/>
      <c r="O676" s="456"/>
      <c r="P676" s="455"/>
      <c r="Q676" s="411"/>
      <c r="R676" s="411"/>
      <c r="S676" s="411"/>
      <c r="T676" s="411"/>
      <c r="U676" s="411"/>
      <c r="V676" s="411"/>
      <c r="W676" s="411"/>
      <c r="X676" s="411"/>
      <c r="Y676" s="411"/>
      <c r="Z676" s="411"/>
      <c r="AA676" s="411"/>
      <c r="AB676" s="411"/>
      <c r="AC676" s="411"/>
      <c r="AD676" s="411"/>
      <c r="AE676" s="411"/>
      <c r="AF676" s="411"/>
      <c r="AG676" s="411"/>
      <c r="AH676" s="411"/>
    </row>
    <row r="677" ht="15.75" customHeight="1">
      <c r="A677" s="411"/>
      <c r="B677" s="411"/>
      <c r="C677" s="454"/>
      <c r="D677" s="411"/>
      <c r="E677" s="454"/>
      <c r="F677" s="454"/>
      <c r="G677" s="454"/>
      <c r="H677" s="411"/>
      <c r="I677" s="454"/>
      <c r="J677" s="411"/>
      <c r="K677" s="454"/>
      <c r="L677" s="411"/>
      <c r="M677" s="454"/>
      <c r="N677" s="411"/>
      <c r="O677" s="456"/>
      <c r="P677" s="455"/>
      <c r="Q677" s="411"/>
      <c r="R677" s="411"/>
      <c r="S677" s="411"/>
      <c r="T677" s="411"/>
      <c r="U677" s="411"/>
      <c r="V677" s="411"/>
      <c r="W677" s="411"/>
      <c r="X677" s="411"/>
      <c r="Y677" s="411"/>
      <c r="Z677" s="411"/>
      <c r="AA677" s="411"/>
      <c r="AB677" s="411"/>
      <c r="AC677" s="411"/>
      <c r="AD677" s="411"/>
      <c r="AE677" s="411"/>
      <c r="AF677" s="411"/>
      <c r="AG677" s="411"/>
      <c r="AH677" s="411"/>
    </row>
    <row r="678" ht="15.75" customHeight="1">
      <c r="A678" s="411"/>
      <c r="B678" s="411"/>
      <c r="C678" s="454"/>
      <c r="D678" s="411"/>
      <c r="E678" s="454"/>
      <c r="F678" s="454"/>
      <c r="G678" s="454"/>
      <c r="H678" s="411"/>
      <c r="I678" s="454"/>
      <c r="J678" s="411"/>
      <c r="K678" s="454"/>
      <c r="L678" s="411"/>
      <c r="M678" s="454"/>
      <c r="N678" s="411"/>
      <c r="O678" s="456"/>
      <c r="P678" s="455"/>
      <c r="Q678" s="411"/>
      <c r="R678" s="411"/>
      <c r="S678" s="411"/>
      <c r="T678" s="411"/>
      <c r="U678" s="411"/>
      <c r="V678" s="411"/>
      <c r="W678" s="411"/>
      <c r="X678" s="411"/>
      <c r="Y678" s="411"/>
      <c r="Z678" s="411"/>
      <c r="AA678" s="411"/>
      <c r="AB678" s="411"/>
      <c r="AC678" s="411"/>
      <c r="AD678" s="411"/>
      <c r="AE678" s="411"/>
      <c r="AF678" s="411"/>
      <c r="AG678" s="411"/>
      <c r="AH678" s="411"/>
    </row>
    <row r="679" ht="15.75" customHeight="1">
      <c r="A679" s="411"/>
      <c r="B679" s="411"/>
      <c r="C679" s="454"/>
      <c r="D679" s="411"/>
      <c r="E679" s="454"/>
      <c r="F679" s="454"/>
      <c r="G679" s="454"/>
      <c r="H679" s="411"/>
      <c r="I679" s="454"/>
      <c r="J679" s="411"/>
      <c r="K679" s="454"/>
      <c r="L679" s="411"/>
      <c r="M679" s="454"/>
      <c r="N679" s="411"/>
      <c r="O679" s="456"/>
      <c r="P679" s="455"/>
      <c r="Q679" s="411"/>
      <c r="R679" s="411"/>
      <c r="S679" s="411"/>
      <c r="T679" s="411"/>
      <c r="U679" s="411"/>
      <c r="V679" s="411"/>
      <c r="W679" s="411"/>
      <c r="X679" s="411"/>
      <c r="Y679" s="411"/>
      <c r="Z679" s="411"/>
      <c r="AA679" s="411"/>
      <c r="AB679" s="411"/>
      <c r="AC679" s="411"/>
      <c r="AD679" s="411"/>
      <c r="AE679" s="411"/>
      <c r="AF679" s="411"/>
      <c r="AG679" s="411"/>
      <c r="AH679" s="411"/>
    </row>
    <row r="680" ht="15.75" customHeight="1">
      <c r="A680" s="411"/>
      <c r="B680" s="411"/>
      <c r="C680" s="454"/>
      <c r="D680" s="411"/>
      <c r="E680" s="454"/>
      <c r="F680" s="454"/>
      <c r="G680" s="454"/>
      <c r="H680" s="411"/>
      <c r="I680" s="454"/>
      <c r="J680" s="411"/>
      <c r="K680" s="454"/>
      <c r="L680" s="411"/>
      <c r="M680" s="454"/>
      <c r="N680" s="411"/>
      <c r="O680" s="456"/>
      <c r="P680" s="455"/>
      <c r="Q680" s="411"/>
      <c r="R680" s="411"/>
      <c r="S680" s="411"/>
      <c r="T680" s="411"/>
      <c r="U680" s="411"/>
      <c r="V680" s="411"/>
      <c r="W680" s="411"/>
      <c r="X680" s="411"/>
      <c r="Y680" s="411"/>
      <c r="Z680" s="411"/>
      <c r="AA680" s="411"/>
      <c r="AB680" s="411"/>
      <c r="AC680" s="411"/>
      <c r="AD680" s="411"/>
      <c r="AE680" s="411"/>
      <c r="AF680" s="411"/>
      <c r="AG680" s="411"/>
      <c r="AH680" s="411"/>
    </row>
    <row r="681" ht="15.75" customHeight="1">
      <c r="A681" s="411"/>
      <c r="B681" s="411"/>
      <c r="C681" s="454"/>
      <c r="D681" s="411"/>
      <c r="E681" s="454"/>
      <c r="F681" s="454"/>
      <c r="G681" s="454"/>
      <c r="H681" s="411"/>
      <c r="I681" s="454"/>
      <c r="J681" s="411"/>
      <c r="K681" s="454"/>
      <c r="L681" s="411"/>
      <c r="M681" s="454"/>
      <c r="N681" s="411"/>
      <c r="O681" s="456"/>
      <c r="P681" s="455"/>
      <c r="Q681" s="411"/>
      <c r="R681" s="411"/>
      <c r="S681" s="411"/>
      <c r="T681" s="411"/>
      <c r="U681" s="411"/>
      <c r="V681" s="411"/>
      <c r="W681" s="411"/>
      <c r="X681" s="411"/>
      <c r="Y681" s="411"/>
      <c r="Z681" s="411"/>
      <c r="AA681" s="411"/>
      <c r="AB681" s="411"/>
      <c r="AC681" s="411"/>
      <c r="AD681" s="411"/>
      <c r="AE681" s="411"/>
      <c r="AF681" s="411"/>
      <c r="AG681" s="411"/>
      <c r="AH681" s="411"/>
    </row>
    <row r="682" ht="15.75" customHeight="1">
      <c r="A682" s="411"/>
      <c r="B682" s="411"/>
      <c r="C682" s="454"/>
      <c r="D682" s="411"/>
      <c r="E682" s="454"/>
      <c r="F682" s="454"/>
      <c r="G682" s="454"/>
      <c r="H682" s="411"/>
      <c r="I682" s="454"/>
      <c r="J682" s="411"/>
      <c r="K682" s="454"/>
      <c r="L682" s="411"/>
      <c r="M682" s="454"/>
      <c r="N682" s="411"/>
      <c r="O682" s="456"/>
      <c r="P682" s="455"/>
      <c r="Q682" s="411"/>
      <c r="R682" s="411"/>
      <c r="S682" s="411"/>
      <c r="T682" s="411"/>
      <c r="U682" s="411"/>
      <c r="V682" s="411"/>
      <c r="W682" s="411"/>
      <c r="X682" s="411"/>
      <c r="Y682" s="411"/>
      <c r="Z682" s="411"/>
      <c r="AA682" s="411"/>
      <c r="AB682" s="411"/>
      <c r="AC682" s="411"/>
      <c r="AD682" s="411"/>
      <c r="AE682" s="411"/>
      <c r="AF682" s="411"/>
      <c r="AG682" s="411"/>
      <c r="AH682" s="411"/>
    </row>
    <row r="683" ht="15.75" customHeight="1">
      <c r="A683" s="411"/>
      <c r="B683" s="411"/>
      <c r="C683" s="454"/>
      <c r="D683" s="411"/>
      <c r="E683" s="454"/>
      <c r="F683" s="454"/>
      <c r="G683" s="454"/>
      <c r="H683" s="411"/>
      <c r="I683" s="454"/>
      <c r="J683" s="411"/>
      <c r="K683" s="454"/>
      <c r="L683" s="411"/>
      <c r="M683" s="454"/>
      <c r="N683" s="411"/>
      <c r="O683" s="456"/>
      <c r="P683" s="455"/>
      <c r="Q683" s="411"/>
      <c r="R683" s="411"/>
      <c r="S683" s="411"/>
      <c r="T683" s="411"/>
      <c r="U683" s="411"/>
      <c r="V683" s="411"/>
      <c r="W683" s="411"/>
      <c r="X683" s="411"/>
      <c r="Y683" s="411"/>
      <c r="Z683" s="411"/>
      <c r="AA683" s="411"/>
      <c r="AB683" s="411"/>
      <c r="AC683" s="411"/>
      <c r="AD683" s="411"/>
      <c r="AE683" s="411"/>
      <c r="AF683" s="411"/>
      <c r="AG683" s="411"/>
      <c r="AH683" s="411"/>
    </row>
    <row r="684" ht="15.75" customHeight="1">
      <c r="A684" s="411"/>
      <c r="B684" s="411"/>
      <c r="C684" s="454"/>
      <c r="D684" s="411"/>
      <c r="E684" s="454"/>
      <c r="F684" s="454"/>
      <c r="G684" s="454"/>
      <c r="H684" s="411"/>
      <c r="I684" s="454"/>
      <c r="J684" s="411"/>
      <c r="K684" s="454"/>
      <c r="L684" s="411"/>
      <c r="M684" s="454"/>
      <c r="N684" s="411"/>
      <c r="O684" s="456"/>
      <c r="P684" s="455"/>
      <c r="Q684" s="411"/>
      <c r="R684" s="411"/>
      <c r="S684" s="411"/>
      <c r="T684" s="411"/>
      <c r="U684" s="411"/>
      <c r="V684" s="411"/>
      <c r="W684" s="411"/>
      <c r="X684" s="411"/>
      <c r="Y684" s="411"/>
      <c r="Z684" s="411"/>
      <c r="AA684" s="411"/>
      <c r="AB684" s="411"/>
      <c r="AC684" s="411"/>
      <c r="AD684" s="411"/>
      <c r="AE684" s="411"/>
      <c r="AF684" s="411"/>
      <c r="AG684" s="411"/>
      <c r="AH684" s="411"/>
    </row>
    <row r="685" ht="15.75" customHeight="1">
      <c r="A685" s="411"/>
      <c r="B685" s="411"/>
      <c r="C685" s="454"/>
      <c r="D685" s="411"/>
      <c r="E685" s="454"/>
      <c r="F685" s="454"/>
      <c r="G685" s="454"/>
      <c r="H685" s="411"/>
      <c r="I685" s="454"/>
      <c r="J685" s="411"/>
      <c r="K685" s="454"/>
      <c r="L685" s="411"/>
      <c r="M685" s="454"/>
      <c r="N685" s="411"/>
      <c r="O685" s="456"/>
      <c r="P685" s="455"/>
      <c r="Q685" s="411"/>
      <c r="R685" s="411"/>
      <c r="S685" s="411"/>
      <c r="T685" s="411"/>
      <c r="U685" s="411"/>
      <c r="V685" s="411"/>
      <c r="W685" s="411"/>
      <c r="X685" s="411"/>
      <c r="Y685" s="411"/>
      <c r="Z685" s="411"/>
      <c r="AA685" s="411"/>
      <c r="AB685" s="411"/>
      <c r="AC685" s="411"/>
      <c r="AD685" s="411"/>
      <c r="AE685" s="411"/>
      <c r="AF685" s="411"/>
      <c r="AG685" s="411"/>
      <c r="AH685" s="411"/>
    </row>
    <row r="686" ht="15.75" customHeight="1">
      <c r="A686" s="411"/>
      <c r="B686" s="411"/>
      <c r="C686" s="454"/>
      <c r="D686" s="411"/>
      <c r="E686" s="454"/>
      <c r="F686" s="454"/>
      <c r="G686" s="454"/>
      <c r="H686" s="411"/>
      <c r="I686" s="454"/>
      <c r="J686" s="411"/>
      <c r="K686" s="454"/>
      <c r="L686" s="411"/>
      <c r="M686" s="454"/>
      <c r="N686" s="411"/>
      <c r="O686" s="456"/>
      <c r="P686" s="455"/>
      <c r="Q686" s="411"/>
      <c r="R686" s="411"/>
      <c r="S686" s="411"/>
      <c r="T686" s="411"/>
      <c r="U686" s="411"/>
      <c r="V686" s="411"/>
      <c r="W686" s="411"/>
      <c r="X686" s="411"/>
      <c r="Y686" s="411"/>
      <c r="Z686" s="411"/>
      <c r="AA686" s="411"/>
      <c r="AB686" s="411"/>
      <c r="AC686" s="411"/>
      <c r="AD686" s="411"/>
      <c r="AE686" s="411"/>
      <c r="AF686" s="411"/>
      <c r="AG686" s="411"/>
      <c r="AH686" s="411"/>
    </row>
    <row r="687" ht="15.75" customHeight="1">
      <c r="A687" s="411"/>
      <c r="B687" s="411"/>
      <c r="C687" s="454"/>
      <c r="D687" s="411"/>
      <c r="E687" s="454"/>
      <c r="F687" s="454"/>
      <c r="G687" s="454"/>
      <c r="H687" s="411"/>
      <c r="I687" s="454"/>
      <c r="J687" s="411"/>
      <c r="K687" s="454"/>
      <c r="L687" s="411"/>
      <c r="M687" s="454"/>
      <c r="N687" s="411"/>
      <c r="O687" s="456"/>
      <c r="P687" s="455"/>
      <c r="Q687" s="411"/>
      <c r="R687" s="411"/>
      <c r="S687" s="411"/>
      <c r="T687" s="411"/>
      <c r="U687" s="411"/>
      <c r="V687" s="411"/>
      <c r="W687" s="411"/>
      <c r="X687" s="411"/>
      <c r="Y687" s="411"/>
      <c r="Z687" s="411"/>
      <c r="AA687" s="411"/>
      <c r="AB687" s="411"/>
      <c r="AC687" s="411"/>
      <c r="AD687" s="411"/>
      <c r="AE687" s="411"/>
      <c r="AF687" s="411"/>
      <c r="AG687" s="411"/>
      <c r="AH687" s="411"/>
    </row>
    <row r="688" ht="15.75" customHeight="1">
      <c r="A688" s="411"/>
      <c r="B688" s="411"/>
      <c r="C688" s="454"/>
      <c r="D688" s="411"/>
      <c r="E688" s="454"/>
      <c r="F688" s="454"/>
      <c r="G688" s="454"/>
      <c r="H688" s="411"/>
      <c r="I688" s="454"/>
      <c r="J688" s="411"/>
      <c r="K688" s="454"/>
      <c r="L688" s="411"/>
      <c r="M688" s="454"/>
      <c r="N688" s="411"/>
      <c r="O688" s="456"/>
      <c r="P688" s="455"/>
      <c r="Q688" s="411"/>
      <c r="R688" s="411"/>
      <c r="S688" s="411"/>
      <c r="T688" s="411"/>
      <c r="U688" s="411"/>
      <c r="V688" s="411"/>
      <c r="W688" s="411"/>
      <c r="X688" s="411"/>
      <c r="Y688" s="411"/>
      <c r="Z688" s="411"/>
      <c r="AA688" s="411"/>
      <c r="AB688" s="411"/>
      <c r="AC688" s="411"/>
      <c r="AD688" s="411"/>
      <c r="AE688" s="411"/>
      <c r="AF688" s="411"/>
      <c r="AG688" s="411"/>
      <c r="AH688" s="411"/>
    </row>
    <row r="689" ht="15.75" customHeight="1">
      <c r="A689" s="411"/>
      <c r="B689" s="411"/>
      <c r="C689" s="454"/>
      <c r="D689" s="411"/>
      <c r="E689" s="454"/>
      <c r="F689" s="454"/>
      <c r="G689" s="454"/>
      <c r="H689" s="411"/>
      <c r="I689" s="454"/>
      <c r="J689" s="411"/>
      <c r="K689" s="454"/>
      <c r="L689" s="411"/>
      <c r="M689" s="454"/>
      <c r="N689" s="411"/>
      <c r="O689" s="456"/>
      <c r="P689" s="455"/>
      <c r="Q689" s="411"/>
      <c r="R689" s="411"/>
      <c r="S689" s="411"/>
      <c r="T689" s="411"/>
      <c r="U689" s="411"/>
      <c r="V689" s="411"/>
      <c r="W689" s="411"/>
      <c r="X689" s="411"/>
      <c r="Y689" s="411"/>
      <c r="Z689" s="411"/>
      <c r="AA689" s="411"/>
      <c r="AB689" s="411"/>
      <c r="AC689" s="411"/>
      <c r="AD689" s="411"/>
      <c r="AE689" s="411"/>
      <c r="AF689" s="411"/>
      <c r="AG689" s="411"/>
      <c r="AH689" s="411"/>
    </row>
    <row r="690" ht="15.75" customHeight="1">
      <c r="A690" s="411"/>
      <c r="B690" s="411"/>
      <c r="C690" s="454"/>
      <c r="D690" s="411"/>
      <c r="E690" s="454"/>
      <c r="F690" s="454"/>
      <c r="G690" s="454"/>
      <c r="H690" s="411"/>
      <c r="I690" s="454"/>
      <c r="J690" s="411"/>
      <c r="K690" s="454"/>
      <c r="L690" s="411"/>
      <c r="M690" s="454"/>
      <c r="N690" s="411"/>
      <c r="O690" s="456"/>
      <c r="P690" s="455"/>
      <c r="Q690" s="411"/>
      <c r="R690" s="411"/>
      <c r="S690" s="411"/>
      <c r="T690" s="411"/>
      <c r="U690" s="411"/>
      <c r="V690" s="411"/>
      <c r="W690" s="411"/>
      <c r="X690" s="411"/>
      <c r="Y690" s="411"/>
      <c r="Z690" s="411"/>
      <c r="AA690" s="411"/>
      <c r="AB690" s="411"/>
      <c r="AC690" s="411"/>
      <c r="AD690" s="411"/>
      <c r="AE690" s="411"/>
      <c r="AF690" s="411"/>
      <c r="AG690" s="411"/>
      <c r="AH690" s="411"/>
    </row>
    <row r="691" ht="15.75" customHeight="1">
      <c r="A691" s="411"/>
      <c r="B691" s="411"/>
      <c r="C691" s="454"/>
      <c r="D691" s="411"/>
      <c r="E691" s="454"/>
      <c r="F691" s="454"/>
      <c r="G691" s="454"/>
      <c r="H691" s="411"/>
      <c r="I691" s="454"/>
      <c r="J691" s="411"/>
      <c r="K691" s="454"/>
      <c r="L691" s="411"/>
      <c r="M691" s="454"/>
      <c r="N691" s="411"/>
      <c r="O691" s="456"/>
      <c r="P691" s="455"/>
      <c r="Q691" s="411"/>
      <c r="R691" s="411"/>
      <c r="S691" s="411"/>
      <c r="T691" s="411"/>
      <c r="U691" s="411"/>
      <c r="V691" s="411"/>
      <c r="W691" s="411"/>
      <c r="X691" s="411"/>
      <c r="Y691" s="411"/>
      <c r="Z691" s="411"/>
      <c r="AA691" s="411"/>
      <c r="AB691" s="411"/>
      <c r="AC691" s="411"/>
      <c r="AD691" s="411"/>
      <c r="AE691" s="411"/>
      <c r="AF691" s="411"/>
      <c r="AG691" s="411"/>
      <c r="AH691" s="411"/>
    </row>
    <row r="692" ht="15.75" customHeight="1">
      <c r="A692" s="411"/>
      <c r="B692" s="411"/>
      <c r="C692" s="454"/>
      <c r="D692" s="411"/>
      <c r="E692" s="454"/>
      <c r="F692" s="454"/>
      <c r="G692" s="454"/>
      <c r="H692" s="411"/>
      <c r="I692" s="454"/>
      <c r="J692" s="411"/>
      <c r="K692" s="454"/>
      <c r="L692" s="411"/>
      <c r="M692" s="454"/>
      <c r="N692" s="411"/>
      <c r="O692" s="456"/>
      <c r="P692" s="455"/>
      <c r="Q692" s="411"/>
      <c r="R692" s="411"/>
      <c r="S692" s="411"/>
      <c r="T692" s="411"/>
      <c r="U692" s="411"/>
      <c r="V692" s="411"/>
      <c r="W692" s="411"/>
      <c r="X692" s="411"/>
      <c r="Y692" s="411"/>
      <c r="Z692" s="411"/>
      <c r="AA692" s="411"/>
      <c r="AB692" s="411"/>
      <c r="AC692" s="411"/>
      <c r="AD692" s="411"/>
      <c r="AE692" s="411"/>
      <c r="AF692" s="411"/>
      <c r="AG692" s="411"/>
      <c r="AH692" s="411"/>
    </row>
    <row r="693" ht="15.75" customHeight="1">
      <c r="A693" s="411"/>
      <c r="B693" s="411"/>
      <c r="C693" s="454"/>
      <c r="D693" s="411"/>
      <c r="E693" s="454"/>
      <c r="F693" s="454"/>
      <c r="G693" s="454"/>
      <c r="H693" s="411"/>
      <c r="I693" s="454"/>
      <c r="J693" s="411"/>
      <c r="K693" s="454"/>
      <c r="L693" s="411"/>
      <c r="M693" s="454"/>
      <c r="N693" s="411"/>
      <c r="O693" s="456"/>
      <c r="P693" s="455"/>
      <c r="Q693" s="411"/>
      <c r="R693" s="411"/>
      <c r="S693" s="411"/>
      <c r="T693" s="411"/>
      <c r="U693" s="411"/>
      <c r="V693" s="411"/>
      <c r="W693" s="411"/>
      <c r="X693" s="411"/>
      <c r="Y693" s="411"/>
      <c r="Z693" s="411"/>
      <c r="AA693" s="411"/>
      <c r="AB693" s="411"/>
      <c r="AC693" s="411"/>
      <c r="AD693" s="411"/>
      <c r="AE693" s="411"/>
      <c r="AF693" s="411"/>
      <c r="AG693" s="411"/>
      <c r="AH693" s="411"/>
    </row>
    <row r="694" ht="15.75" customHeight="1">
      <c r="A694" s="411"/>
      <c r="B694" s="411"/>
      <c r="C694" s="454"/>
      <c r="D694" s="411"/>
      <c r="E694" s="454"/>
      <c r="F694" s="454"/>
      <c r="G694" s="454"/>
      <c r="H694" s="411"/>
      <c r="I694" s="454"/>
      <c r="J694" s="411"/>
      <c r="K694" s="454"/>
      <c r="L694" s="411"/>
      <c r="M694" s="454"/>
      <c r="N694" s="411"/>
      <c r="O694" s="456"/>
      <c r="P694" s="455"/>
      <c r="Q694" s="411"/>
      <c r="R694" s="411"/>
      <c r="S694" s="411"/>
      <c r="T694" s="411"/>
      <c r="U694" s="411"/>
      <c r="V694" s="411"/>
      <c r="W694" s="411"/>
      <c r="X694" s="411"/>
      <c r="Y694" s="411"/>
      <c r="Z694" s="411"/>
      <c r="AA694" s="411"/>
      <c r="AB694" s="411"/>
      <c r="AC694" s="411"/>
      <c r="AD694" s="411"/>
      <c r="AE694" s="411"/>
      <c r="AF694" s="411"/>
      <c r="AG694" s="411"/>
      <c r="AH694" s="411"/>
    </row>
    <row r="695" ht="15.75" customHeight="1">
      <c r="A695" s="411"/>
      <c r="B695" s="411"/>
      <c r="C695" s="454"/>
      <c r="D695" s="411"/>
      <c r="E695" s="454"/>
      <c r="F695" s="454"/>
      <c r="G695" s="454"/>
      <c r="H695" s="411"/>
      <c r="I695" s="454"/>
      <c r="J695" s="411"/>
      <c r="K695" s="454"/>
      <c r="L695" s="411"/>
      <c r="M695" s="454"/>
      <c r="N695" s="411"/>
      <c r="O695" s="456"/>
      <c r="P695" s="455"/>
      <c r="Q695" s="411"/>
      <c r="R695" s="411"/>
      <c r="S695" s="411"/>
      <c r="T695" s="411"/>
      <c r="U695" s="411"/>
      <c r="V695" s="411"/>
      <c r="W695" s="411"/>
      <c r="X695" s="411"/>
      <c r="Y695" s="411"/>
      <c r="Z695" s="411"/>
      <c r="AA695" s="411"/>
      <c r="AB695" s="411"/>
      <c r="AC695" s="411"/>
      <c r="AD695" s="411"/>
      <c r="AE695" s="411"/>
      <c r="AF695" s="411"/>
      <c r="AG695" s="411"/>
      <c r="AH695" s="411"/>
    </row>
    <row r="696" ht="15.75" customHeight="1">
      <c r="A696" s="411"/>
      <c r="B696" s="411"/>
      <c r="C696" s="454"/>
      <c r="D696" s="411"/>
      <c r="E696" s="454"/>
      <c r="F696" s="454"/>
      <c r="G696" s="454"/>
      <c r="H696" s="411"/>
      <c r="I696" s="454"/>
      <c r="J696" s="411"/>
      <c r="K696" s="454"/>
      <c r="L696" s="411"/>
      <c r="M696" s="454"/>
      <c r="N696" s="411"/>
      <c r="O696" s="456"/>
      <c r="P696" s="455"/>
      <c r="Q696" s="411"/>
      <c r="R696" s="411"/>
      <c r="S696" s="411"/>
      <c r="T696" s="411"/>
      <c r="U696" s="411"/>
      <c r="V696" s="411"/>
      <c r="W696" s="411"/>
      <c r="X696" s="411"/>
      <c r="Y696" s="411"/>
      <c r="Z696" s="411"/>
      <c r="AA696" s="411"/>
      <c r="AB696" s="411"/>
      <c r="AC696" s="411"/>
      <c r="AD696" s="411"/>
      <c r="AE696" s="411"/>
      <c r="AF696" s="411"/>
      <c r="AG696" s="411"/>
      <c r="AH696" s="411"/>
    </row>
    <row r="697" ht="15.75" customHeight="1">
      <c r="A697" s="411"/>
      <c r="B697" s="411"/>
      <c r="C697" s="454"/>
      <c r="D697" s="411"/>
      <c r="E697" s="454"/>
      <c r="F697" s="454"/>
      <c r="G697" s="454"/>
      <c r="H697" s="411"/>
      <c r="I697" s="454"/>
      <c r="J697" s="411"/>
      <c r="K697" s="454"/>
      <c r="L697" s="411"/>
      <c r="M697" s="454"/>
      <c r="N697" s="411"/>
      <c r="O697" s="456"/>
      <c r="P697" s="455"/>
      <c r="Q697" s="411"/>
      <c r="R697" s="411"/>
      <c r="S697" s="411"/>
      <c r="T697" s="411"/>
      <c r="U697" s="411"/>
      <c r="V697" s="411"/>
      <c r="W697" s="411"/>
      <c r="X697" s="411"/>
      <c r="Y697" s="411"/>
      <c r="Z697" s="411"/>
      <c r="AA697" s="411"/>
      <c r="AB697" s="411"/>
      <c r="AC697" s="411"/>
      <c r="AD697" s="411"/>
      <c r="AE697" s="411"/>
      <c r="AF697" s="411"/>
      <c r="AG697" s="411"/>
      <c r="AH697" s="411"/>
    </row>
    <row r="698" ht="15.75" customHeight="1">
      <c r="A698" s="411"/>
      <c r="B698" s="411"/>
      <c r="C698" s="454"/>
      <c r="D698" s="411"/>
      <c r="E698" s="454"/>
      <c r="F698" s="454"/>
      <c r="G698" s="454"/>
      <c r="H698" s="411"/>
      <c r="I698" s="454"/>
      <c r="J698" s="411"/>
      <c r="K698" s="454"/>
      <c r="L698" s="411"/>
      <c r="M698" s="454"/>
      <c r="N698" s="411"/>
      <c r="O698" s="456"/>
      <c r="P698" s="455"/>
      <c r="Q698" s="411"/>
      <c r="R698" s="411"/>
      <c r="S698" s="411"/>
      <c r="T698" s="411"/>
      <c r="U698" s="411"/>
      <c r="V698" s="411"/>
      <c r="W698" s="411"/>
      <c r="X698" s="411"/>
      <c r="Y698" s="411"/>
      <c r="Z698" s="411"/>
      <c r="AA698" s="411"/>
      <c r="AB698" s="411"/>
      <c r="AC698" s="411"/>
      <c r="AD698" s="411"/>
      <c r="AE698" s="411"/>
      <c r="AF698" s="411"/>
      <c r="AG698" s="411"/>
      <c r="AH698" s="411"/>
    </row>
    <row r="699" ht="15.75" customHeight="1">
      <c r="A699" s="411"/>
      <c r="B699" s="411"/>
      <c r="C699" s="454"/>
      <c r="D699" s="411"/>
      <c r="E699" s="454"/>
      <c r="F699" s="454"/>
      <c r="G699" s="454"/>
      <c r="H699" s="411"/>
      <c r="I699" s="454"/>
      <c r="J699" s="411"/>
      <c r="K699" s="454"/>
      <c r="L699" s="411"/>
      <c r="M699" s="454"/>
      <c r="N699" s="411"/>
      <c r="O699" s="456"/>
      <c r="P699" s="455"/>
      <c r="Q699" s="411"/>
      <c r="R699" s="411"/>
      <c r="S699" s="411"/>
      <c r="T699" s="411"/>
      <c r="U699" s="411"/>
      <c r="V699" s="411"/>
      <c r="W699" s="411"/>
      <c r="X699" s="411"/>
      <c r="Y699" s="411"/>
      <c r="Z699" s="411"/>
      <c r="AA699" s="411"/>
      <c r="AB699" s="411"/>
      <c r="AC699" s="411"/>
      <c r="AD699" s="411"/>
      <c r="AE699" s="411"/>
      <c r="AF699" s="411"/>
      <c r="AG699" s="411"/>
      <c r="AH699" s="411"/>
    </row>
    <row r="700" ht="15.75" customHeight="1">
      <c r="A700" s="411"/>
      <c r="B700" s="411"/>
      <c r="C700" s="454"/>
      <c r="D700" s="411"/>
      <c r="E700" s="454"/>
      <c r="F700" s="454"/>
      <c r="G700" s="454"/>
      <c r="H700" s="411"/>
      <c r="I700" s="454"/>
      <c r="J700" s="411"/>
      <c r="K700" s="454"/>
      <c r="L700" s="411"/>
      <c r="M700" s="454"/>
      <c r="N700" s="411"/>
      <c r="O700" s="456"/>
      <c r="P700" s="455"/>
      <c r="Q700" s="411"/>
      <c r="R700" s="411"/>
      <c r="S700" s="411"/>
      <c r="T700" s="411"/>
      <c r="U700" s="411"/>
      <c r="V700" s="411"/>
      <c r="W700" s="411"/>
      <c r="X700" s="411"/>
      <c r="Y700" s="411"/>
      <c r="Z700" s="411"/>
      <c r="AA700" s="411"/>
      <c r="AB700" s="411"/>
      <c r="AC700" s="411"/>
      <c r="AD700" s="411"/>
      <c r="AE700" s="411"/>
      <c r="AF700" s="411"/>
      <c r="AG700" s="411"/>
      <c r="AH700" s="411"/>
    </row>
    <row r="701" ht="15.75" customHeight="1">
      <c r="A701" s="411"/>
      <c r="B701" s="411"/>
      <c r="C701" s="454"/>
      <c r="D701" s="411"/>
      <c r="E701" s="454"/>
      <c r="F701" s="454"/>
      <c r="G701" s="454"/>
      <c r="H701" s="411"/>
      <c r="I701" s="454"/>
      <c r="J701" s="411"/>
      <c r="K701" s="454"/>
      <c r="L701" s="411"/>
      <c r="M701" s="454"/>
      <c r="N701" s="411"/>
      <c r="O701" s="456"/>
      <c r="P701" s="455"/>
      <c r="Q701" s="411"/>
      <c r="R701" s="411"/>
      <c r="S701" s="411"/>
      <c r="T701" s="411"/>
      <c r="U701" s="411"/>
      <c r="V701" s="411"/>
      <c r="W701" s="411"/>
      <c r="X701" s="411"/>
      <c r="Y701" s="411"/>
      <c r="Z701" s="411"/>
      <c r="AA701" s="411"/>
      <c r="AB701" s="411"/>
      <c r="AC701" s="411"/>
      <c r="AD701" s="411"/>
      <c r="AE701" s="411"/>
      <c r="AF701" s="411"/>
      <c r="AG701" s="411"/>
      <c r="AH701" s="411"/>
    </row>
    <row r="702" ht="15.75" customHeight="1">
      <c r="A702" s="411"/>
      <c r="B702" s="411"/>
      <c r="C702" s="454"/>
      <c r="D702" s="411"/>
      <c r="E702" s="454"/>
      <c r="F702" s="454"/>
      <c r="G702" s="454"/>
      <c r="H702" s="411"/>
      <c r="I702" s="454"/>
      <c r="J702" s="411"/>
      <c r="K702" s="454"/>
      <c r="L702" s="411"/>
      <c r="M702" s="454"/>
      <c r="N702" s="411"/>
      <c r="O702" s="456"/>
      <c r="P702" s="455"/>
      <c r="Q702" s="411"/>
      <c r="R702" s="411"/>
      <c r="S702" s="411"/>
      <c r="T702" s="411"/>
      <c r="U702" s="411"/>
      <c r="V702" s="411"/>
      <c r="W702" s="411"/>
      <c r="X702" s="411"/>
      <c r="Y702" s="411"/>
      <c r="Z702" s="411"/>
      <c r="AA702" s="411"/>
      <c r="AB702" s="411"/>
      <c r="AC702" s="411"/>
      <c r="AD702" s="411"/>
      <c r="AE702" s="411"/>
      <c r="AF702" s="411"/>
      <c r="AG702" s="411"/>
      <c r="AH702" s="411"/>
    </row>
    <row r="703" ht="15.75" customHeight="1">
      <c r="A703" s="411"/>
      <c r="B703" s="411"/>
      <c r="C703" s="454"/>
      <c r="D703" s="411"/>
      <c r="E703" s="454"/>
      <c r="F703" s="454"/>
      <c r="G703" s="454"/>
      <c r="H703" s="411"/>
      <c r="I703" s="454"/>
      <c r="J703" s="411"/>
      <c r="K703" s="454"/>
      <c r="L703" s="411"/>
      <c r="M703" s="454"/>
      <c r="N703" s="411"/>
      <c r="O703" s="456"/>
      <c r="P703" s="455"/>
      <c r="Q703" s="411"/>
      <c r="R703" s="411"/>
      <c r="S703" s="411"/>
      <c r="T703" s="411"/>
      <c r="U703" s="411"/>
      <c r="V703" s="411"/>
      <c r="W703" s="411"/>
      <c r="X703" s="411"/>
      <c r="Y703" s="411"/>
      <c r="Z703" s="411"/>
      <c r="AA703" s="411"/>
      <c r="AB703" s="411"/>
      <c r="AC703" s="411"/>
      <c r="AD703" s="411"/>
      <c r="AE703" s="411"/>
      <c r="AF703" s="411"/>
      <c r="AG703" s="411"/>
      <c r="AH703" s="411"/>
    </row>
    <row r="704" ht="15.75" customHeight="1">
      <c r="A704" s="411"/>
      <c r="B704" s="411"/>
      <c r="C704" s="454"/>
      <c r="D704" s="411"/>
      <c r="E704" s="454"/>
      <c r="F704" s="454"/>
      <c r="G704" s="454"/>
      <c r="H704" s="411"/>
      <c r="I704" s="454"/>
      <c r="J704" s="411"/>
      <c r="K704" s="454"/>
      <c r="L704" s="411"/>
      <c r="M704" s="454"/>
      <c r="N704" s="411"/>
      <c r="O704" s="456"/>
      <c r="P704" s="455"/>
      <c r="Q704" s="411"/>
      <c r="R704" s="411"/>
      <c r="S704" s="411"/>
      <c r="T704" s="411"/>
      <c r="U704" s="411"/>
      <c r="V704" s="411"/>
      <c r="W704" s="411"/>
      <c r="X704" s="411"/>
      <c r="Y704" s="411"/>
      <c r="Z704" s="411"/>
      <c r="AA704" s="411"/>
      <c r="AB704" s="411"/>
      <c r="AC704" s="411"/>
      <c r="AD704" s="411"/>
      <c r="AE704" s="411"/>
      <c r="AF704" s="411"/>
      <c r="AG704" s="411"/>
      <c r="AH704" s="411"/>
    </row>
    <row r="705" ht="15.75" customHeight="1">
      <c r="A705" s="411"/>
      <c r="B705" s="411"/>
      <c r="C705" s="454"/>
      <c r="D705" s="411"/>
      <c r="E705" s="454"/>
      <c r="F705" s="454"/>
      <c r="G705" s="454"/>
      <c r="H705" s="411"/>
      <c r="I705" s="454"/>
      <c r="J705" s="411"/>
      <c r="K705" s="454"/>
      <c r="L705" s="411"/>
      <c r="M705" s="454"/>
      <c r="N705" s="411"/>
      <c r="O705" s="456"/>
      <c r="P705" s="455"/>
      <c r="Q705" s="411"/>
      <c r="R705" s="411"/>
      <c r="S705" s="411"/>
      <c r="T705" s="411"/>
      <c r="U705" s="411"/>
      <c r="V705" s="411"/>
      <c r="W705" s="411"/>
      <c r="X705" s="411"/>
      <c r="Y705" s="411"/>
      <c r="Z705" s="411"/>
      <c r="AA705" s="411"/>
      <c r="AB705" s="411"/>
      <c r="AC705" s="411"/>
      <c r="AD705" s="411"/>
      <c r="AE705" s="411"/>
      <c r="AF705" s="411"/>
      <c r="AG705" s="411"/>
      <c r="AH705" s="411"/>
    </row>
    <row r="706" ht="15.75" customHeight="1">
      <c r="A706" s="411"/>
      <c r="B706" s="411"/>
      <c r="C706" s="454"/>
      <c r="D706" s="411"/>
      <c r="E706" s="454"/>
      <c r="F706" s="454"/>
      <c r="G706" s="454"/>
      <c r="H706" s="411"/>
      <c r="I706" s="454"/>
      <c r="J706" s="411"/>
      <c r="K706" s="454"/>
      <c r="L706" s="411"/>
      <c r="M706" s="454"/>
      <c r="N706" s="411"/>
      <c r="O706" s="456"/>
      <c r="P706" s="455"/>
      <c r="Q706" s="411"/>
      <c r="R706" s="411"/>
      <c r="S706" s="411"/>
      <c r="T706" s="411"/>
      <c r="U706" s="411"/>
      <c r="V706" s="411"/>
      <c r="W706" s="411"/>
      <c r="X706" s="411"/>
      <c r="Y706" s="411"/>
      <c r="Z706" s="411"/>
      <c r="AA706" s="411"/>
      <c r="AB706" s="411"/>
      <c r="AC706" s="411"/>
      <c r="AD706" s="411"/>
      <c r="AE706" s="411"/>
      <c r="AF706" s="411"/>
      <c r="AG706" s="411"/>
      <c r="AH706" s="411"/>
    </row>
    <row r="707" ht="15.75" customHeight="1">
      <c r="A707" s="411"/>
      <c r="B707" s="411"/>
      <c r="C707" s="454"/>
      <c r="D707" s="411"/>
      <c r="E707" s="454"/>
      <c r="F707" s="454"/>
      <c r="G707" s="454"/>
      <c r="H707" s="411"/>
      <c r="I707" s="454"/>
      <c r="J707" s="411"/>
      <c r="K707" s="454"/>
      <c r="L707" s="411"/>
      <c r="M707" s="454"/>
      <c r="N707" s="411"/>
      <c r="O707" s="456"/>
      <c r="P707" s="455"/>
      <c r="Q707" s="411"/>
      <c r="R707" s="411"/>
      <c r="S707" s="411"/>
      <c r="T707" s="411"/>
      <c r="U707" s="411"/>
      <c r="V707" s="411"/>
      <c r="W707" s="411"/>
      <c r="X707" s="411"/>
      <c r="Y707" s="411"/>
      <c r="Z707" s="411"/>
      <c r="AA707" s="411"/>
      <c r="AB707" s="411"/>
      <c r="AC707" s="411"/>
      <c r="AD707" s="411"/>
      <c r="AE707" s="411"/>
      <c r="AF707" s="411"/>
      <c r="AG707" s="411"/>
      <c r="AH707" s="411"/>
    </row>
    <row r="708" ht="15.75" customHeight="1">
      <c r="A708" s="411"/>
      <c r="B708" s="411"/>
      <c r="C708" s="454"/>
      <c r="D708" s="411"/>
      <c r="E708" s="454"/>
      <c r="F708" s="454"/>
      <c r="G708" s="454"/>
      <c r="H708" s="411"/>
      <c r="I708" s="454"/>
      <c r="J708" s="411"/>
      <c r="K708" s="454"/>
      <c r="L708" s="411"/>
      <c r="M708" s="454"/>
      <c r="N708" s="411"/>
      <c r="O708" s="456"/>
      <c r="P708" s="455"/>
      <c r="Q708" s="411"/>
      <c r="R708" s="411"/>
      <c r="S708" s="411"/>
      <c r="T708" s="411"/>
      <c r="U708" s="411"/>
      <c r="V708" s="411"/>
      <c r="W708" s="411"/>
      <c r="X708" s="411"/>
      <c r="Y708" s="411"/>
      <c r="Z708" s="411"/>
      <c r="AA708" s="411"/>
      <c r="AB708" s="411"/>
      <c r="AC708" s="411"/>
      <c r="AD708" s="411"/>
      <c r="AE708" s="411"/>
      <c r="AF708" s="411"/>
      <c r="AG708" s="411"/>
      <c r="AH708" s="411"/>
    </row>
    <row r="709" ht="15.75" customHeight="1">
      <c r="A709" s="411"/>
      <c r="B709" s="411"/>
      <c r="C709" s="454"/>
      <c r="D709" s="411"/>
      <c r="E709" s="454"/>
      <c r="F709" s="454"/>
      <c r="G709" s="454"/>
      <c r="H709" s="411"/>
      <c r="I709" s="454"/>
      <c r="J709" s="411"/>
      <c r="K709" s="454"/>
      <c r="L709" s="411"/>
      <c r="M709" s="454"/>
      <c r="N709" s="411"/>
      <c r="O709" s="456"/>
      <c r="P709" s="455"/>
      <c r="Q709" s="411"/>
      <c r="R709" s="411"/>
      <c r="S709" s="411"/>
      <c r="T709" s="411"/>
      <c r="U709" s="411"/>
      <c r="V709" s="411"/>
      <c r="W709" s="411"/>
      <c r="X709" s="411"/>
      <c r="Y709" s="411"/>
      <c r="Z709" s="411"/>
      <c r="AA709" s="411"/>
      <c r="AB709" s="411"/>
      <c r="AC709" s="411"/>
      <c r="AD709" s="411"/>
      <c r="AE709" s="411"/>
      <c r="AF709" s="411"/>
      <c r="AG709" s="411"/>
      <c r="AH709" s="411"/>
    </row>
    <row r="710" ht="15.75" customHeight="1">
      <c r="A710" s="411"/>
      <c r="B710" s="411"/>
      <c r="C710" s="454"/>
      <c r="D710" s="411"/>
      <c r="E710" s="454"/>
      <c r="F710" s="454"/>
      <c r="G710" s="454"/>
      <c r="H710" s="411"/>
      <c r="I710" s="454"/>
      <c r="J710" s="411"/>
      <c r="K710" s="454"/>
      <c r="L710" s="411"/>
      <c r="M710" s="454"/>
      <c r="N710" s="411"/>
      <c r="O710" s="456"/>
      <c r="P710" s="455"/>
      <c r="Q710" s="411"/>
      <c r="R710" s="411"/>
      <c r="S710" s="411"/>
      <c r="T710" s="411"/>
      <c r="U710" s="411"/>
      <c r="V710" s="411"/>
      <c r="W710" s="411"/>
      <c r="X710" s="411"/>
      <c r="Y710" s="411"/>
      <c r="Z710" s="411"/>
      <c r="AA710" s="411"/>
      <c r="AB710" s="411"/>
      <c r="AC710" s="411"/>
      <c r="AD710" s="411"/>
      <c r="AE710" s="411"/>
      <c r="AF710" s="411"/>
      <c r="AG710" s="411"/>
      <c r="AH710" s="411"/>
    </row>
    <row r="711" ht="15.75" customHeight="1">
      <c r="A711" s="411"/>
      <c r="B711" s="411"/>
      <c r="C711" s="454"/>
      <c r="D711" s="411"/>
      <c r="E711" s="454"/>
      <c r="F711" s="454"/>
      <c r="G711" s="454"/>
      <c r="H711" s="411"/>
      <c r="I711" s="454"/>
      <c r="J711" s="411"/>
      <c r="K711" s="454"/>
      <c r="L711" s="411"/>
      <c r="M711" s="454"/>
      <c r="N711" s="411"/>
      <c r="O711" s="456"/>
      <c r="P711" s="455"/>
      <c r="Q711" s="411"/>
      <c r="R711" s="411"/>
      <c r="S711" s="411"/>
      <c r="T711" s="411"/>
      <c r="U711" s="411"/>
      <c r="V711" s="411"/>
      <c r="W711" s="411"/>
      <c r="X711" s="411"/>
      <c r="Y711" s="411"/>
      <c r="Z711" s="411"/>
      <c r="AA711" s="411"/>
      <c r="AB711" s="411"/>
      <c r="AC711" s="411"/>
      <c r="AD711" s="411"/>
      <c r="AE711" s="411"/>
      <c r="AF711" s="411"/>
      <c r="AG711" s="411"/>
      <c r="AH711" s="411"/>
    </row>
    <row r="712" ht="15.75" customHeight="1">
      <c r="A712" s="411"/>
      <c r="B712" s="411"/>
      <c r="C712" s="454"/>
      <c r="D712" s="411"/>
      <c r="E712" s="454"/>
      <c r="F712" s="454"/>
      <c r="G712" s="454"/>
      <c r="H712" s="411"/>
      <c r="I712" s="454"/>
      <c r="J712" s="411"/>
      <c r="K712" s="454"/>
      <c r="L712" s="411"/>
      <c r="M712" s="454"/>
      <c r="N712" s="411"/>
      <c r="O712" s="456"/>
      <c r="P712" s="455"/>
      <c r="Q712" s="411"/>
      <c r="R712" s="411"/>
      <c r="S712" s="411"/>
      <c r="T712" s="411"/>
      <c r="U712" s="411"/>
      <c r="V712" s="411"/>
      <c r="W712" s="411"/>
      <c r="X712" s="411"/>
      <c r="Y712" s="411"/>
      <c r="Z712" s="411"/>
      <c r="AA712" s="411"/>
      <c r="AB712" s="411"/>
      <c r="AC712" s="411"/>
      <c r="AD712" s="411"/>
      <c r="AE712" s="411"/>
      <c r="AF712" s="411"/>
      <c r="AG712" s="411"/>
      <c r="AH712" s="411"/>
    </row>
    <row r="713" ht="15.75" customHeight="1">
      <c r="A713" s="411"/>
      <c r="B713" s="411"/>
      <c r="C713" s="454"/>
      <c r="D713" s="411"/>
      <c r="E713" s="454"/>
      <c r="F713" s="454"/>
      <c r="G713" s="454"/>
      <c r="H713" s="411"/>
      <c r="I713" s="454"/>
      <c r="J713" s="411"/>
      <c r="K713" s="454"/>
      <c r="L713" s="411"/>
      <c r="M713" s="454"/>
      <c r="N713" s="411"/>
      <c r="O713" s="456"/>
      <c r="P713" s="455"/>
      <c r="Q713" s="411"/>
      <c r="R713" s="411"/>
      <c r="S713" s="411"/>
      <c r="T713" s="411"/>
      <c r="U713" s="411"/>
      <c r="V713" s="411"/>
      <c r="W713" s="411"/>
      <c r="X713" s="411"/>
      <c r="Y713" s="411"/>
      <c r="Z713" s="411"/>
      <c r="AA713" s="411"/>
      <c r="AB713" s="411"/>
      <c r="AC713" s="411"/>
      <c r="AD713" s="411"/>
      <c r="AE713" s="411"/>
      <c r="AF713" s="411"/>
      <c r="AG713" s="411"/>
      <c r="AH713" s="411"/>
    </row>
    <row r="714" ht="15.75" customHeight="1">
      <c r="A714" s="411"/>
      <c r="B714" s="411"/>
      <c r="C714" s="454"/>
      <c r="D714" s="411"/>
      <c r="E714" s="454"/>
      <c r="F714" s="454"/>
      <c r="G714" s="454"/>
      <c r="H714" s="411"/>
      <c r="I714" s="454"/>
      <c r="J714" s="411"/>
      <c r="K714" s="454"/>
      <c r="L714" s="411"/>
      <c r="M714" s="454"/>
      <c r="N714" s="411"/>
      <c r="O714" s="456"/>
      <c r="P714" s="455"/>
      <c r="Q714" s="411"/>
      <c r="R714" s="411"/>
      <c r="S714" s="411"/>
      <c r="T714" s="411"/>
      <c r="U714" s="411"/>
      <c r="V714" s="411"/>
      <c r="W714" s="411"/>
      <c r="X714" s="411"/>
      <c r="Y714" s="411"/>
      <c r="Z714" s="411"/>
      <c r="AA714" s="411"/>
      <c r="AB714" s="411"/>
      <c r="AC714" s="411"/>
      <c r="AD714" s="411"/>
      <c r="AE714" s="411"/>
      <c r="AF714" s="411"/>
      <c r="AG714" s="411"/>
      <c r="AH714" s="411"/>
    </row>
    <row r="715" ht="15.75" customHeight="1">
      <c r="A715" s="411"/>
      <c r="B715" s="411"/>
      <c r="C715" s="454"/>
      <c r="D715" s="411"/>
      <c r="E715" s="454"/>
      <c r="F715" s="454"/>
      <c r="G715" s="454"/>
      <c r="H715" s="411"/>
      <c r="I715" s="454"/>
      <c r="J715" s="411"/>
      <c r="K715" s="454"/>
      <c r="L715" s="411"/>
      <c r="M715" s="454"/>
      <c r="N715" s="411"/>
      <c r="O715" s="456"/>
      <c r="P715" s="455"/>
      <c r="Q715" s="411"/>
      <c r="R715" s="411"/>
      <c r="S715" s="411"/>
      <c r="T715" s="411"/>
      <c r="U715" s="411"/>
      <c r="V715" s="411"/>
      <c r="W715" s="411"/>
      <c r="X715" s="411"/>
      <c r="Y715" s="411"/>
      <c r="Z715" s="411"/>
      <c r="AA715" s="411"/>
      <c r="AB715" s="411"/>
      <c r="AC715" s="411"/>
      <c r="AD715" s="411"/>
      <c r="AE715" s="411"/>
      <c r="AF715" s="411"/>
      <c r="AG715" s="411"/>
      <c r="AH715" s="411"/>
    </row>
    <row r="716" ht="15.75" customHeight="1">
      <c r="A716" s="411"/>
      <c r="B716" s="411"/>
      <c r="C716" s="454"/>
      <c r="D716" s="411"/>
      <c r="E716" s="454"/>
      <c r="F716" s="454"/>
      <c r="G716" s="454"/>
      <c r="H716" s="411"/>
      <c r="I716" s="454"/>
      <c r="J716" s="411"/>
      <c r="K716" s="454"/>
      <c r="L716" s="411"/>
      <c r="M716" s="454"/>
      <c r="N716" s="411"/>
      <c r="O716" s="456"/>
      <c r="P716" s="455"/>
      <c r="Q716" s="411"/>
      <c r="R716" s="411"/>
      <c r="S716" s="411"/>
      <c r="T716" s="411"/>
      <c r="U716" s="411"/>
      <c r="V716" s="411"/>
      <c r="W716" s="411"/>
      <c r="X716" s="411"/>
      <c r="Y716" s="411"/>
      <c r="Z716" s="411"/>
      <c r="AA716" s="411"/>
      <c r="AB716" s="411"/>
      <c r="AC716" s="411"/>
      <c r="AD716" s="411"/>
      <c r="AE716" s="411"/>
      <c r="AF716" s="411"/>
      <c r="AG716" s="411"/>
      <c r="AH716" s="411"/>
    </row>
    <row r="717" ht="15.75" customHeight="1">
      <c r="A717" s="411"/>
      <c r="B717" s="411"/>
      <c r="C717" s="454"/>
      <c r="D717" s="411"/>
      <c r="E717" s="454"/>
      <c r="F717" s="454"/>
      <c r="G717" s="454"/>
      <c r="H717" s="411"/>
      <c r="I717" s="454"/>
      <c r="J717" s="411"/>
      <c r="K717" s="454"/>
      <c r="L717" s="411"/>
      <c r="M717" s="454"/>
      <c r="N717" s="411"/>
      <c r="O717" s="456"/>
      <c r="P717" s="455"/>
      <c r="Q717" s="411"/>
      <c r="R717" s="411"/>
      <c r="S717" s="411"/>
      <c r="T717" s="411"/>
      <c r="U717" s="411"/>
      <c r="V717" s="411"/>
      <c r="W717" s="411"/>
      <c r="X717" s="411"/>
      <c r="Y717" s="411"/>
      <c r="Z717" s="411"/>
      <c r="AA717" s="411"/>
      <c r="AB717" s="411"/>
      <c r="AC717" s="411"/>
      <c r="AD717" s="411"/>
      <c r="AE717" s="411"/>
      <c r="AF717" s="411"/>
      <c r="AG717" s="411"/>
      <c r="AH717" s="411"/>
    </row>
    <row r="718" ht="15.75" customHeight="1">
      <c r="A718" s="411"/>
      <c r="B718" s="411"/>
      <c r="C718" s="454"/>
      <c r="D718" s="411"/>
      <c r="E718" s="454"/>
      <c r="F718" s="454"/>
      <c r="G718" s="454"/>
      <c r="H718" s="411"/>
      <c r="I718" s="454"/>
      <c r="J718" s="411"/>
      <c r="K718" s="454"/>
      <c r="L718" s="411"/>
      <c r="M718" s="454"/>
      <c r="N718" s="411"/>
      <c r="O718" s="456"/>
      <c r="P718" s="455"/>
      <c r="Q718" s="411"/>
      <c r="R718" s="411"/>
      <c r="S718" s="411"/>
      <c r="T718" s="411"/>
      <c r="U718" s="411"/>
      <c r="V718" s="411"/>
      <c r="W718" s="411"/>
      <c r="X718" s="411"/>
      <c r="Y718" s="411"/>
      <c r="Z718" s="411"/>
      <c r="AA718" s="411"/>
      <c r="AB718" s="411"/>
      <c r="AC718" s="411"/>
      <c r="AD718" s="411"/>
      <c r="AE718" s="411"/>
      <c r="AF718" s="411"/>
      <c r="AG718" s="411"/>
      <c r="AH718" s="411"/>
    </row>
    <row r="719" ht="15.75" customHeight="1">
      <c r="A719" s="411"/>
      <c r="B719" s="411"/>
      <c r="C719" s="454"/>
      <c r="D719" s="411"/>
      <c r="E719" s="454"/>
      <c r="F719" s="454"/>
      <c r="G719" s="454"/>
      <c r="H719" s="411"/>
      <c r="I719" s="454"/>
      <c r="J719" s="411"/>
      <c r="K719" s="454"/>
      <c r="L719" s="411"/>
      <c r="M719" s="454"/>
      <c r="N719" s="411"/>
      <c r="O719" s="456"/>
      <c r="P719" s="455"/>
      <c r="Q719" s="411"/>
      <c r="R719" s="411"/>
      <c r="S719" s="411"/>
      <c r="T719" s="411"/>
      <c r="U719" s="411"/>
      <c r="V719" s="411"/>
      <c r="W719" s="411"/>
      <c r="X719" s="411"/>
      <c r="Y719" s="411"/>
      <c r="Z719" s="411"/>
      <c r="AA719" s="411"/>
      <c r="AB719" s="411"/>
      <c r="AC719" s="411"/>
      <c r="AD719" s="411"/>
      <c r="AE719" s="411"/>
      <c r="AF719" s="411"/>
      <c r="AG719" s="411"/>
      <c r="AH719" s="411"/>
    </row>
    <row r="720" ht="15.75" customHeight="1">
      <c r="A720" s="411"/>
      <c r="B720" s="411"/>
      <c r="C720" s="454"/>
      <c r="D720" s="411"/>
      <c r="E720" s="454"/>
      <c r="F720" s="454"/>
      <c r="G720" s="454"/>
      <c r="H720" s="411"/>
      <c r="I720" s="454"/>
      <c r="J720" s="411"/>
      <c r="K720" s="454"/>
      <c r="L720" s="411"/>
      <c r="M720" s="454"/>
      <c r="N720" s="411"/>
      <c r="O720" s="456"/>
      <c r="P720" s="455"/>
      <c r="Q720" s="411"/>
      <c r="R720" s="411"/>
      <c r="S720" s="411"/>
      <c r="T720" s="411"/>
      <c r="U720" s="411"/>
      <c r="V720" s="411"/>
      <c r="W720" s="411"/>
      <c r="X720" s="411"/>
      <c r="Y720" s="411"/>
      <c r="Z720" s="411"/>
      <c r="AA720" s="411"/>
      <c r="AB720" s="411"/>
      <c r="AC720" s="411"/>
      <c r="AD720" s="411"/>
      <c r="AE720" s="411"/>
      <c r="AF720" s="411"/>
      <c r="AG720" s="411"/>
      <c r="AH720" s="411"/>
    </row>
    <row r="721" ht="15.75" customHeight="1">
      <c r="A721" s="411"/>
      <c r="B721" s="411"/>
      <c r="C721" s="454"/>
      <c r="D721" s="411"/>
      <c r="E721" s="454"/>
      <c r="F721" s="454"/>
      <c r="G721" s="454"/>
      <c r="H721" s="411"/>
      <c r="I721" s="454"/>
      <c r="J721" s="411"/>
      <c r="K721" s="454"/>
      <c r="L721" s="411"/>
      <c r="M721" s="454"/>
      <c r="N721" s="411"/>
      <c r="O721" s="456"/>
      <c r="P721" s="455"/>
      <c r="Q721" s="411"/>
      <c r="R721" s="411"/>
      <c r="S721" s="411"/>
      <c r="T721" s="411"/>
      <c r="U721" s="411"/>
      <c r="V721" s="411"/>
      <c r="W721" s="411"/>
      <c r="X721" s="411"/>
      <c r="Y721" s="411"/>
      <c r="Z721" s="411"/>
      <c r="AA721" s="411"/>
      <c r="AB721" s="411"/>
      <c r="AC721" s="411"/>
      <c r="AD721" s="411"/>
      <c r="AE721" s="411"/>
      <c r="AF721" s="411"/>
      <c r="AG721" s="411"/>
      <c r="AH721" s="411"/>
    </row>
    <row r="722" ht="15.75" customHeight="1">
      <c r="A722" s="411"/>
      <c r="B722" s="411"/>
      <c r="C722" s="454"/>
      <c r="D722" s="411"/>
      <c r="E722" s="454"/>
      <c r="F722" s="454"/>
      <c r="G722" s="454"/>
      <c r="H722" s="411"/>
      <c r="I722" s="454"/>
      <c r="J722" s="411"/>
      <c r="K722" s="454"/>
      <c r="L722" s="411"/>
      <c r="M722" s="454"/>
      <c r="N722" s="411"/>
      <c r="O722" s="456"/>
      <c r="P722" s="455"/>
      <c r="Q722" s="411"/>
      <c r="R722" s="411"/>
      <c r="S722" s="411"/>
      <c r="T722" s="411"/>
      <c r="U722" s="411"/>
      <c r="V722" s="411"/>
      <c r="W722" s="411"/>
      <c r="X722" s="411"/>
      <c r="Y722" s="411"/>
      <c r="Z722" s="411"/>
      <c r="AA722" s="411"/>
      <c r="AB722" s="411"/>
      <c r="AC722" s="411"/>
      <c r="AD722" s="411"/>
      <c r="AE722" s="411"/>
      <c r="AF722" s="411"/>
      <c r="AG722" s="411"/>
      <c r="AH722" s="411"/>
    </row>
    <row r="723" ht="15.75" customHeight="1">
      <c r="A723" s="411"/>
      <c r="B723" s="411"/>
      <c r="C723" s="454"/>
      <c r="D723" s="411"/>
      <c r="E723" s="454"/>
      <c r="F723" s="454"/>
      <c r="G723" s="454"/>
      <c r="H723" s="411"/>
      <c r="I723" s="454"/>
      <c r="J723" s="411"/>
      <c r="K723" s="454"/>
      <c r="L723" s="411"/>
      <c r="M723" s="454"/>
      <c r="N723" s="411"/>
      <c r="O723" s="456"/>
      <c r="P723" s="455"/>
      <c r="Q723" s="411"/>
      <c r="R723" s="411"/>
      <c r="S723" s="411"/>
      <c r="T723" s="411"/>
      <c r="U723" s="411"/>
      <c r="V723" s="411"/>
      <c r="W723" s="411"/>
      <c r="X723" s="411"/>
      <c r="Y723" s="411"/>
      <c r="Z723" s="411"/>
      <c r="AA723" s="411"/>
      <c r="AB723" s="411"/>
      <c r="AC723" s="411"/>
      <c r="AD723" s="411"/>
      <c r="AE723" s="411"/>
      <c r="AF723" s="411"/>
      <c r="AG723" s="411"/>
      <c r="AH723" s="411"/>
    </row>
    <row r="724" ht="15.75" customHeight="1">
      <c r="A724" s="411"/>
      <c r="B724" s="411"/>
      <c r="C724" s="454"/>
      <c r="D724" s="411"/>
      <c r="E724" s="454"/>
      <c r="F724" s="454"/>
      <c r="G724" s="454"/>
      <c r="H724" s="411"/>
      <c r="I724" s="454"/>
      <c r="J724" s="411"/>
      <c r="K724" s="454"/>
      <c r="L724" s="411"/>
      <c r="M724" s="454"/>
      <c r="N724" s="411"/>
      <c r="O724" s="456"/>
      <c r="P724" s="455"/>
      <c r="Q724" s="411"/>
      <c r="R724" s="411"/>
      <c r="S724" s="411"/>
      <c r="T724" s="411"/>
      <c r="U724" s="411"/>
      <c r="V724" s="411"/>
      <c r="W724" s="411"/>
      <c r="X724" s="411"/>
      <c r="Y724" s="411"/>
      <c r="Z724" s="411"/>
      <c r="AA724" s="411"/>
      <c r="AB724" s="411"/>
      <c r="AC724" s="411"/>
      <c r="AD724" s="411"/>
      <c r="AE724" s="411"/>
      <c r="AF724" s="411"/>
      <c r="AG724" s="411"/>
      <c r="AH724" s="411"/>
    </row>
    <row r="725" ht="15.75" customHeight="1">
      <c r="A725" s="411"/>
      <c r="B725" s="411"/>
      <c r="C725" s="454"/>
      <c r="D725" s="411"/>
      <c r="E725" s="454"/>
      <c r="F725" s="454"/>
      <c r="G725" s="454"/>
      <c r="H725" s="411"/>
      <c r="I725" s="454"/>
      <c r="J725" s="411"/>
      <c r="K725" s="454"/>
      <c r="L725" s="411"/>
      <c r="M725" s="454"/>
      <c r="N725" s="411"/>
      <c r="O725" s="456"/>
      <c r="P725" s="455"/>
      <c r="Q725" s="411"/>
      <c r="R725" s="411"/>
      <c r="S725" s="411"/>
      <c r="T725" s="411"/>
      <c r="U725" s="411"/>
      <c r="V725" s="411"/>
      <c r="W725" s="411"/>
      <c r="X725" s="411"/>
      <c r="Y725" s="411"/>
      <c r="Z725" s="411"/>
      <c r="AA725" s="411"/>
      <c r="AB725" s="411"/>
      <c r="AC725" s="411"/>
      <c r="AD725" s="411"/>
      <c r="AE725" s="411"/>
      <c r="AF725" s="411"/>
      <c r="AG725" s="411"/>
      <c r="AH725" s="411"/>
    </row>
    <row r="726" ht="15.75" customHeight="1">
      <c r="A726" s="411"/>
      <c r="B726" s="411"/>
      <c r="C726" s="454"/>
      <c r="D726" s="411"/>
      <c r="E726" s="454"/>
      <c r="F726" s="454"/>
      <c r="G726" s="454"/>
      <c r="H726" s="411"/>
      <c r="I726" s="454"/>
      <c r="J726" s="411"/>
      <c r="K726" s="454"/>
      <c r="L726" s="411"/>
      <c r="M726" s="454"/>
      <c r="N726" s="411"/>
      <c r="O726" s="456"/>
      <c r="P726" s="455"/>
      <c r="Q726" s="411"/>
      <c r="R726" s="411"/>
      <c r="S726" s="411"/>
      <c r="T726" s="411"/>
      <c r="U726" s="411"/>
      <c r="V726" s="411"/>
      <c r="W726" s="411"/>
      <c r="X726" s="411"/>
      <c r="Y726" s="411"/>
      <c r="Z726" s="411"/>
      <c r="AA726" s="411"/>
      <c r="AB726" s="411"/>
      <c r="AC726" s="411"/>
      <c r="AD726" s="411"/>
      <c r="AE726" s="411"/>
      <c r="AF726" s="411"/>
      <c r="AG726" s="411"/>
      <c r="AH726" s="411"/>
    </row>
    <row r="727" ht="15.75" customHeight="1">
      <c r="A727" s="411"/>
      <c r="B727" s="411"/>
      <c r="C727" s="454"/>
      <c r="D727" s="411"/>
      <c r="E727" s="454"/>
      <c r="F727" s="454"/>
      <c r="G727" s="454"/>
      <c r="H727" s="411"/>
      <c r="I727" s="454"/>
      <c r="J727" s="411"/>
      <c r="K727" s="454"/>
      <c r="L727" s="411"/>
      <c r="M727" s="454"/>
      <c r="N727" s="411"/>
      <c r="O727" s="456"/>
      <c r="P727" s="455"/>
      <c r="Q727" s="411"/>
      <c r="R727" s="411"/>
      <c r="S727" s="411"/>
      <c r="T727" s="411"/>
      <c r="U727" s="411"/>
      <c r="V727" s="411"/>
      <c r="W727" s="411"/>
      <c r="X727" s="411"/>
      <c r="Y727" s="411"/>
      <c r="Z727" s="411"/>
      <c r="AA727" s="411"/>
      <c r="AB727" s="411"/>
      <c r="AC727" s="411"/>
      <c r="AD727" s="411"/>
      <c r="AE727" s="411"/>
      <c r="AF727" s="411"/>
      <c r="AG727" s="411"/>
      <c r="AH727" s="411"/>
    </row>
    <row r="728" ht="15.75" customHeight="1">
      <c r="A728" s="411"/>
      <c r="B728" s="411"/>
      <c r="C728" s="454"/>
      <c r="D728" s="411"/>
      <c r="E728" s="454"/>
      <c r="F728" s="454"/>
      <c r="G728" s="454"/>
      <c r="H728" s="411"/>
      <c r="I728" s="454"/>
      <c r="J728" s="411"/>
      <c r="K728" s="454"/>
      <c r="L728" s="411"/>
      <c r="M728" s="454"/>
      <c r="N728" s="411"/>
      <c r="O728" s="456"/>
      <c r="P728" s="455"/>
      <c r="Q728" s="411"/>
      <c r="R728" s="411"/>
      <c r="S728" s="411"/>
      <c r="T728" s="411"/>
      <c r="U728" s="411"/>
      <c r="V728" s="411"/>
      <c r="W728" s="411"/>
      <c r="X728" s="411"/>
      <c r="Y728" s="411"/>
      <c r="Z728" s="411"/>
      <c r="AA728" s="411"/>
      <c r="AB728" s="411"/>
      <c r="AC728" s="411"/>
      <c r="AD728" s="411"/>
      <c r="AE728" s="411"/>
      <c r="AF728" s="411"/>
      <c r="AG728" s="411"/>
      <c r="AH728" s="411"/>
    </row>
    <row r="729" ht="15.75" customHeight="1">
      <c r="A729" s="411"/>
      <c r="B729" s="411"/>
      <c r="C729" s="454"/>
      <c r="D729" s="411"/>
      <c r="E729" s="454"/>
      <c r="F729" s="454"/>
      <c r="G729" s="454"/>
      <c r="H729" s="411"/>
      <c r="I729" s="454"/>
      <c r="J729" s="411"/>
      <c r="K729" s="454"/>
      <c r="L729" s="411"/>
      <c r="M729" s="454"/>
      <c r="N729" s="411"/>
      <c r="O729" s="456"/>
      <c r="P729" s="455"/>
      <c r="Q729" s="411"/>
      <c r="R729" s="411"/>
      <c r="S729" s="411"/>
      <c r="T729" s="411"/>
      <c r="U729" s="411"/>
      <c r="V729" s="411"/>
      <c r="W729" s="411"/>
      <c r="X729" s="411"/>
      <c r="Y729" s="411"/>
      <c r="Z729" s="411"/>
      <c r="AA729" s="411"/>
      <c r="AB729" s="411"/>
      <c r="AC729" s="411"/>
      <c r="AD729" s="411"/>
      <c r="AE729" s="411"/>
      <c r="AF729" s="411"/>
      <c r="AG729" s="411"/>
      <c r="AH729" s="411"/>
    </row>
    <row r="730" ht="15.75" customHeight="1">
      <c r="A730" s="411"/>
      <c r="B730" s="411"/>
      <c r="C730" s="454"/>
      <c r="D730" s="411"/>
      <c r="E730" s="454"/>
      <c r="F730" s="454"/>
      <c r="G730" s="454"/>
      <c r="H730" s="411"/>
      <c r="I730" s="454"/>
      <c r="J730" s="411"/>
      <c r="K730" s="454"/>
      <c r="L730" s="411"/>
      <c r="M730" s="454"/>
      <c r="N730" s="411"/>
      <c r="O730" s="456"/>
      <c r="P730" s="455"/>
      <c r="Q730" s="411"/>
      <c r="R730" s="411"/>
      <c r="S730" s="411"/>
      <c r="T730" s="411"/>
      <c r="U730" s="411"/>
      <c r="V730" s="411"/>
      <c r="W730" s="411"/>
      <c r="X730" s="411"/>
      <c r="Y730" s="411"/>
      <c r="Z730" s="411"/>
      <c r="AA730" s="411"/>
      <c r="AB730" s="411"/>
      <c r="AC730" s="411"/>
      <c r="AD730" s="411"/>
      <c r="AE730" s="411"/>
      <c r="AF730" s="411"/>
      <c r="AG730" s="411"/>
      <c r="AH730" s="411"/>
    </row>
    <row r="731" ht="15.75" customHeight="1">
      <c r="A731" s="411"/>
      <c r="B731" s="411"/>
      <c r="C731" s="454"/>
      <c r="D731" s="411"/>
      <c r="E731" s="454"/>
      <c r="F731" s="454"/>
      <c r="G731" s="454"/>
      <c r="H731" s="411"/>
      <c r="I731" s="454"/>
      <c r="J731" s="411"/>
      <c r="K731" s="454"/>
      <c r="L731" s="411"/>
      <c r="M731" s="454"/>
      <c r="N731" s="411"/>
      <c r="O731" s="456"/>
      <c r="P731" s="455"/>
      <c r="Q731" s="411"/>
      <c r="R731" s="411"/>
      <c r="S731" s="411"/>
      <c r="T731" s="411"/>
      <c r="U731" s="411"/>
      <c r="V731" s="411"/>
      <c r="W731" s="411"/>
      <c r="X731" s="411"/>
      <c r="Y731" s="411"/>
      <c r="Z731" s="411"/>
      <c r="AA731" s="411"/>
      <c r="AB731" s="411"/>
      <c r="AC731" s="411"/>
      <c r="AD731" s="411"/>
      <c r="AE731" s="411"/>
      <c r="AF731" s="411"/>
      <c r="AG731" s="411"/>
      <c r="AH731" s="411"/>
    </row>
    <row r="732" ht="15.75" customHeight="1">
      <c r="A732" s="411"/>
      <c r="B732" s="411"/>
      <c r="C732" s="454"/>
      <c r="D732" s="411"/>
      <c r="E732" s="454"/>
      <c r="F732" s="454"/>
      <c r="G732" s="454"/>
      <c r="H732" s="411"/>
      <c r="I732" s="454"/>
      <c r="J732" s="411"/>
      <c r="K732" s="454"/>
      <c r="L732" s="411"/>
      <c r="M732" s="454"/>
      <c r="N732" s="411"/>
      <c r="O732" s="456"/>
      <c r="P732" s="455"/>
      <c r="Q732" s="411"/>
      <c r="R732" s="411"/>
      <c r="S732" s="411"/>
      <c r="T732" s="411"/>
      <c r="U732" s="411"/>
      <c r="V732" s="411"/>
      <c r="W732" s="411"/>
      <c r="X732" s="411"/>
      <c r="Y732" s="411"/>
      <c r="Z732" s="411"/>
      <c r="AA732" s="411"/>
      <c r="AB732" s="411"/>
      <c r="AC732" s="411"/>
      <c r="AD732" s="411"/>
      <c r="AE732" s="411"/>
      <c r="AF732" s="411"/>
      <c r="AG732" s="411"/>
      <c r="AH732" s="411"/>
    </row>
    <row r="733" ht="15.75" customHeight="1">
      <c r="A733" s="411"/>
      <c r="B733" s="411"/>
      <c r="C733" s="454"/>
      <c r="D733" s="411"/>
      <c r="E733" s="454"/>
      <c r="F733" s="454"/>
      <c r="G733" s="454"/>
      <c r="H733" s="411"/>
      <c r="I733" s="454"/>
      <c r="J733" s="411"/>
      <c r="K733" s="454"/>
      <c r="L733" s="411"/>
      <c r="M733" s="454"/>
      <c r="N733" s="411"/>
      <c r="O733" s="456"/>
      <c r="P733" s="455"/>
      <c r="Q733" s="411"/>
      <c r="R733" s="411"/>
      <c r="S733" s="411"/>
      <c r="T733" s="411"/>
      <c r="U733" s="411"/>
      <c r="V733" s="411"/>
      <c r="W733" s="411"/>
      <c r="X733" s="411"/>
      <c r="Y733" s="411"/>
      <c r="Z733" s="411"/>
      <c r="AA733" s="411"/>
      <c r="AB733" s="411"/>
      <c r="AC733" s="411"/>
      <c r="AD733" s="411"/>
      <c r="AE733" s="411"/>
      <c r="AF733" s="411"/>
      <c r="AG733" s="411"/>
      <c r="AH733" s="411"/>
    </row>
    <row r="734" ht="15.75" customHeight="1">
      <c r="A734" s="411"/>
      <c r="B734" s="411"/>
      <c r="C734" s="454"/>
      <c r="D734" s="411"/>
      <c r="E734" s="454"/>
      <c r="F734" s="454"/>
      <c r="G734" s="454"/>
      <c r="H734" s="411"/>
      <c r="I734" s="454"/>
      <c r="J734" s="411"/>
      <c r="K734" s="454"/>
      <c r="L734" s="411"/>
      <c r="M734" s="454"/>
      <c r="N734" s="411"/>
      <c r="O734" s="456"/>
      <c r="P734" s="455"/>
      <c r="Q734" s="411"/>
      <c r="R734" s="411"/>
      <c r="S734" s="411"/>
      <c r="T734" s="411"/>
      <c r="U734" s="411"/>
      <c r="V734" s="411"/>
      <c r="W734" s="411"/>
      <c r="X734" s="411"/>
      <c r="Y734" s="411"/>
      <c r="Z734" s="411"/>
      <c r="AA734" s="411"/>
      <c r="AB734" s="411"/>
      <c r="AC734" s="411"/>
      <c r="AD734" s="411"/>
      <c r="AE734" s="411"/>
      <c r="AF734" s="411"/>
      <c r="AG734" s="411"/>
      <c r="AH734" s="411"/>
    </row>
    <row r="735" ht="15.75" customHeight="1">
      <c r="A735" s="411"/>
      <c r="B735" s="411"/>
      <c r="C735" s="454"/>
      <c r="D735" s="411"/>
      <c r="E735" s="454"/>
      <c r="F735" s="454"/>
      <c r="G735" s="454"/>
      <c r="H735" s="411"/>
      <c r="I735" s="454"/>
      <c r="J735" s="411"/>
      <c r="K735" s="454"/>
      <c r="L735" s="411"/>
      <c r="M735" s="454"/>
      <c r="N735" s="411"/>
      <c r="O735" s="456"/>
      <c r="P735" s="455"/>
      <c r="Q735" s="411"/>
      <c r="R735" s="411"/>
      <c r="S735" s="411"/>
      <c r="T735" s="411"/>
      <c r="U735" s="411"/>
      <c r="V735" s="411"/>
      <c r="W735" s="411"/>
      <c r="X735" s="411"/>
      <c r="Y735" s="411"/>
      <c r="Z735" s="411"/>
      <c r="AA735" s="411"/>
      <c r="AB735" s="411"/>
      <c r="AC735" s="411"/>
      <c r="AD735" s="411"/>
      <c r="AE735" s="411"/>
      <c r="AF735" s="411"/>
      <c r="AG735" s="411"/>
      <c r="AH735" s="411"/>
    </row>
    <row r="736" ht="15.75" customHeight="1">
      <c r="A736" s="411"/>
      <c r="B736" s="411"/>
      <c r="C736" s="454"/>
      <c r="D736" s="411"/>
      <c r="E736" s="454"/>
      <c r="F736" s="454"/>
      <c r="G736" s="454"/>
      <c r="H736" s="411"/>
      <c r="I736" s="454"/>
      <c r="J736" s="411"/>
      <c r="K736" s="454"/>
      <c r="L736" s="411"/>
      <c r="M736" s="454"/>
      <c r="N736" s="411"/>
      <c r="O736" s="456"/>
      <c r="P736" s="455"/>
      <c r="Q736" s="411"/>
      <c r="R736" s="411"/>
      <c r="S736" s="411"/>
      <c r="T736" s="411"/>
      <c r="U736" s="411"/>
      <c r="V736" s="411"/>
      <c r="W736" s="411"/>
      <c r="X736" s="411"/>
      <c r="Y736" s="411"/>
      <c r="Z736" s="411"/>
      <c r="AA736" s="411"/>
      <c r="AB736" s="411"/>
      <c r="AC736" s="411"/>
      <c r="AD736" s="411"/>
      <c r="AE736" s="411"/>
      <c r="AF736" s="411"/>
      <c r="AG736" s="411"/>
      <c r="AH736" s="411"/>
    </row>
    <row r="737" ht="15.75" customHeight="1">
      <c r="A737" s="411"/>
      <c r="B737" s="411"/>
      <c r="C737" s="454"/>
      <c r="D737" s="411"/>
      <c r="E737" s="454"/>
      <c r="F737" s="454"/>
      <c r="G737" s="454"/>
      <c r="H737" s="411"/>
      <c r="I737" s="454"/>
      <c r="J737" s="411"/>
      <c r="K737" s="454"/>
      <c r="L737" s="411"/>
      <c r="M737" s="454"/>
      <c r="N737" s="411"/>
      <c r="O737" s="456"/>
      <c r="P737" s="455"/>
      <c r="Q737" s="411"/>
      <c r="R737" s="411"/>
      <c r="S737" s="411"/>
      <c r="T737" s="411"/>
      <c r="U737" s="411"/>
      <c r="V737" s="411"/>
      <c r="W737" s="411"/>
      <c r="X737" s="411"/>
      <c r="Y737" s="411"/>
      <c r="Z737" s="411"/>
      <c r="AA737" s="411"/>
      <c r="AB737" s="411"/>
      <c r="AC737" s="411"/>
      <c r="AD737" s="411"/>
      <c r="AE737" s="411"/>
      <c r="AF737" s="411"/>
      <c r="AG737" s="411"/>
      <c r="AH737" s="411"/>
    </row>
    <row r="738" ht="15.75" customHeight="1">
      <c r="A738" s="411"/>
      <c r="B738" s="411"/>
      <c r="C738" s="454"/>
      <c r="D738" s="411"/>
      <c r="E738" s="454"/>
      <c r="F738" s="454"/>
      <c r="G738" s="454"/>
      <c r="H738" s="411"/>
      <c r="I738" s="454"/>
      <c r="J738" s="411"/>
      <c r="K738" s="454"/>
      <c r="L738" s="411"/>
      <c r="M738" s="454"/>
      <c r="N738" s="411"/>
      <c r="O738" s="456"/>
      <c r="P738" s="455"/>
      <c r="Q738" s="411"/>
      <c r="R738" s="411"/>
      <c r="S738" s="411"/>
      <c r="T738" s="411"/>
      <c r="U738" s="411"/>
      <c r="V738" s="411"/>
      <c r="W738" s="411"/>
      <c r="X738" s="411"/>
      <c r="Y738" s="411"/>
      <c r="Z738" s="411"/>
      <c r="AA738" s="411"/>
      <c r="AB738" s="411"/>
      <c r="AC738" s="411"/>
      <c r="AD738" s="411"/>
      <c r="AE738" s="411"/>
      <c r="AF738" s="411"/>
      <c r="AG738" s="411"/>
      <c r="AH738" s="411"/>
    </row>
    <row r="739" ht="15.75" customHeight="1">
      <c r="A739" s="411"/>
      <c r="B739" s="411"/>
      <c r="C739" s="454"/>
      <c r="D739" s="411"/>
      <c r="E739" s="454"/>
      <c r="F739" s="454"/>
      <c r="G739" s="454"/>
      <c r="H739" s="411"/>
      <c r="I739" s="454"/>
      <c r="J739" s="411"/>
      <c r="K739" s="454"/>
      <c r="L739" s="411"/>
      <c r="M739" s="454"/>
      <c r="N739" s="411"/>
      <c r="O739" s="456"/>
      <c r="P739" s="455"/>
      <c r="Q739" s="411"/>
      <c r="R739" s="411"/>
      <c r="S739" s="411"/>
      <c r="T739" s="411"/>
      <c r="U739" s="411"/>
      <c r="V739" s="411"/>
      <c r="W739" s="411"/>
      <c r="X739" s="411"/>
      <c r="Y739" s="411"/>
      <c r="Z739" s="411"/>
      <c r="AA739" s="411"/>
      <c r="AB739" s="411"/>
      <c r="AC739" s="411"/>
      <c r="AD739" s="411"/>
      <c r="AE739" s="411"/>
      <c r="AF739" s="411"/>
      <c r="AG739" s="411"/>
      <c r="AH739" s="411"/>
    </row>
    <row r="740" ht="15.75" customHeight="1">
      <c r="A740" s="411"/>
      <c r="B740" s="411"/>
      <c r="C740" s="454"/>
      <c r="D740" s="411"/>
      <c r="E740" s="454"/>
      <c r="F740" s="454"/>
      <c r="G740" s="454"/>
      <c r="H740" s="411"/>
      <c r="I740" s="454"/>
      <c r="J740" s="411"/>
      <c r="K740" s="454"/>
      <c r="L740" s="411"/>
      <c r="M740" s="454"/>
      <c r="N740" s="411"/>
      <c r="O740" s="456"/>
      <c r="P740" s="455"/>
      <c r="Q740" s="411"/>
      <c r="R740" s="411"/>
      <c r="S740" s="411"/>
      <c r="T740" s="411"/>
      <c r="U740" s="411"/>
      <c r="V740" s="411"/>
      <c r="W740" s="411"/>
      <c r="X740" s="411"/>
      <c r="Y740" s="411"/>
      <c r="Z740" s="411"/>
      <c r="AA740" s="411"/>
      <c r="AB740" s="411"/>
      <c r="AC740" s="411"/>
      <c r="AD740" s="411"/>
      <c r="AE740" s="411"/>
      <c r="AF740" s="411"/>
      <c r="AG740" s="411"/>
      <c r="AH740" s="411"/>
    </row>
    <row r="741" ht="15.75" customHeight="1">
      <c r="A741" s="411"/>
      <c r="B741" s="411"/>
      <c r="C741" s="454"/>
      <c r="D741" s="411"/>
      <c r="E741" s="454"/>
      <c r="F741" s="454"/>
      <c r="G741" s="454"/>
      <c r="H741" s="411"/>
      <c r="I741" s="454"/>
      <c r="J741" s="411"/>
      <c r="K741" s="454"/>
      <c r="L741" s="411"/>
      <c r="M741" s="454"/>
      <c r="N741" s="411"/>
      <c r="O741" s="456"/>
      <c r="P741" s="455"/>
      <c r="Q741" s="411"/>
      <c r="R741" s="411"/>
      <c r="S741" s="411"/>
      <c r="T741" s="411"/>
      <c r="U741" s="411"/>
      <c r="V741" s="411"/>
      <c r="W741" s="411"/>
      <c r="X741" s="411"/>
      <c r="Y741" s="411"/>
      <c r="Z741" s="411"/>
      <c r="AA741" s="411"/>
      <c r="AB741" s="411"/>
      <c r="AC741" s="411"/>
      <c r="AD741" s="411"/>
      <c r="AE741" s="411"/>
      <c r="AF741" s="411"/>
      <c r="AG741" s="411"/>
      <c r="AH741" s="411"/>
    </row>
    <row r="742" ht="15.75" customHeight="1">
      <c r="A742" s="411"/>
      <c r="B742" s="411"/>
      <c r="C742" s="454"/>
      <c r="D742" s="411"/>
      <c r="E742" s="454"/>
      <c r="F742" s="454"/>
      <c r="G742" s="454"/>
      <c r="H742" s="411"/>
      <c r="I742" s="454"/>
      <c r="J742" s="411"/>
      <c r="K742" s="454"/>
      <c r="L742" s="411"/>
      <c r="M742" s="454"/>
      <c r="N742" s="411"/>
      <c r="O742" s="456"/>
      <c r="P742" s="455"/>
      <c r="Q742" s="411"/>
      <c r="R742" s="411"/>
      <c r="S742" s="411"/>
      <c r="T742" s="411"/>
      <c r="U742" s="411"/>
      <c r="V742" s="411"/>
      <c r="W742" s="411"/>
      <c r="X742" s="411"/>
      <c r="Y742" s="411"/>
      <c r="Z742" s="411"/>
      <c r="AA742" s="411"/>
      <c r="AB742" s="411"/>
      <c r="AC742" s="411"/>
      <c r="AD742" s="411"/>
      <c r="AE742" s="411"/>
      <c r="AF742" s="411"/>
      <c r="AG742" s="411"/>
      <c r="AH742" s="411"/>
    </row>
    <row r="743" ht="15.75" customHeight="1">
      <c r="A743" s="411"/>
      <c r="B743" s="411"/>
      <c r="C743" s="454"/>
      <c r="D743" s="411"/>
      <c r="E743" s="454"/>
      <c r="F743" s="454"/>
      <c r="G743" s="454"/>
      <c r="H743" s="411"/>
      <c r="I743" s="454"/>
      <c r="J743" s="411"/>
      <c r="K743" s="454"/>
      <c r="L743" s="411"/>
      <c r="M743" s="454"/>
      <c r="N743" s="411"/>
      <c r="O743" s="456"/>
      <c r="P743" s="455"/>
      <c r="Q743" s="411"/>
      <c r="R743" s="411"/>
      <c r="S743" s="411"/>
      <c r="T743" s="411"/>
      <c r="U743" s="411"/>
      <c r="V743" s="411"/>
      <c r="W743" s="411"/>
      <c r="X743" s="411"/>
      <c r="Y743" s="411"/>
      <c r="Z743" s="411"/>
      <c r="AA743" s="411"/>
      <c r="AB743" s="411"/>
      <c r="AC743" s="411"/>
      <c r="AD743" s="411"/>
      <c r="AE743" s="411"/>
      <c r="AF743" s="411"/>
      <c r="AG743" s="411"/>
      <c r="AH743" s="411"/>
    </row>
    <row r="744" ht="15.75" customHeight="1">
      <c r="A744" s="411"/>
      <c r="B744" s="411"/>
      <c r="C744" s="454"/>
      <c r="D744" s="411"/>
      <c r="E744" s="454"/>
      <c r="F744" s="454"/>
      <c r="G744" s="454"/>
      <c r="H744" s="411"/>
      <c r="I744" s="454"/>
      <c r="J744" s="411"/>
      <c r="K744" s="454"/>
      <c r="L744" s="411"/>
      <c r="M744" s="454"/>
      <c r="N744" s="411"/>
      <c r="O744" s="456"/>
      <c r="P744" s="455"/>
      <c r="Q744" s="411"/>
      <c r="R744" s="411"/>
      <c r="S744" s="411"/>
      <c r="T744" s="411"/>
      <c r="U744" s="411"/>
      <c r="V744" s="411"/>
      <c r="W744" s="411"/>
      <c r="X744" s="411"/>
      <c r="Y744" s="411"/>
      <c r="Z744" s="411"/>
      <c r="AA744" s="411"/>
      <c r="AB744" s="411"/>
      <c r="AC744" s="411"/>
      <c r="AD744" s="411"/>
      <c r="AE744" s="411"/>
      <c r="AF744" s="411"/>
      <c r="AG744" s="411"/>
      <c r="AH744" s="411"/>
    </row>
    <row r="745" ht="15.75" customHeight="1">
      <c r="A745" s="411"/>
      <c r="B745" s="411"/>
      <c r="C745" s="454"/>
      <c r="D745" s="411"/>
      <c r="E745" s="454"/>
      <c r="F745" s="454"/>
      <c r="G745" s="454"/>
      <c r="H745" s="411"/>
      <c r="I745" s="454"/>
      <c r="J745" s="411"/>
      <c r="K745" s="454"/>
      <c r="L745" s="411"/>
      <c r="M745" s="454"/>
      <c r="N745" s="411"/>
      <c r="O745" s="456"/>
      <c r="P745" s="455"/>
      <c r="Q745" s="411"/>
      <c r="R745" s="411"/>
      <c r="S745" s="411"/>
      <c r="T745" s="411"/>
      <c r="U745" s="411"/>
      <c r="V745" s="411"/>
      <c r="W745" s="411"/>
      <c r="X745" s="411"/>
      <c r="Y745" s="411"/>
      <c r="Z745" s="411"/>
      <c r="AA745" s="411"/>
      <c r="AB745" s="411"/>
      <c r="AC745" s="411"/>
      <c r="AD745" s="411"/>
      <c r="AE745" s="411"/>
      <c r="AF745" s="411"/>
      <c r="AG745" s="411"/>
      <c r="AH745" s="411"/>
    </row>
    <row r="746" ht="15.75" customHeight="1">
      <c r="A746" s="411"/>
      <c r="B746" s="411"/>
      <c r="C746" s="454"/>
      <c r="D746" s="411"/>
      <c r="E746" s="454"/>
      <c r="F746" s="454"/>
      <c r="G746" s="454"/>
      <c r="H746" s="411"/>
      <c r="I746" s="454"/>
      <c r="J746" s="411"/>
      <c r="K746" s="454"/>
      <c r="L746" s="411"/>
      <c r="M746" s="454"/>
      <c r="N746" s="411"/>
      <c r="O746" s="456"/>
      <c r="P746" s="455"/>
      <c r="Q746" s="411"/>
      <c r="R746" s="411"/>
      <c r="S746" s="411"/>
      <c r="T746" s="411"/>
      <c r="U746" s="411"/>
      <c r="V746" s="411"/>
      <c r="W746" s="411"/>
      <c r="X746" s="411"/>
      <c r="Y746" s="411"/>
      <c r="Z746" s="411"/>
      <c r="AA746" s="411"/>
      <c r="AB746" s="411"/>
      <c r="AC746" s="411"/>
      <c r="AD746" s="411"/>
      <c r="AE746" s="411"/>
      <c r="AF746" s="411"/>
      <c r="AG746" s="411"/>
      <c r="AH746" s="411"/>
    </row>
    <row r="747" ht="15.75" customHeight="1">
      <c r="A747" s="411"/>
      <c r="B747" s="411"/>
      <c r="C747" s="454"/>
      <c r="D747" s="411"/>
      <c r="E747" s="454"/>
      <c r="F747" s="454"/>
      <c r="G747" s="454"/>
      <c r="H747" s="411"/>
      <c r="I747" s="454"/>
      <c r="J747" s="411"/>
      <c r="K747" s="454"/>
      <c r="L747" s="411"/>
      <c r="M747" s="454"/>
      <c r="N747" s="411"/>
      <c r="O747" s="456"/>
      <c r="P747" s="455"/>
      <c r="Q747" s="411"/>
      <c r="R747" s="411"/>
      <c r="S747" s="411"/>
      <c r="T747" s="411"/>
      <c r="U747" s="411"/>
      <c r="V747" s="411"/>
      <c r="W747" s="411"/>
      <c r="X747" s="411"/>
      <c r="Y747" s="411"/>
      <c r="Z747" s="411"/>
      <c r="AA747" s="411"/>
      <c r="AB747" s="411"/>
      <c r="AC747" s="411"/>
      <c r="AD747" s="411"/>
      <c r="AE747" s="411"/>
      <c r="AF747" s="411"/>
      <c r="AG747" s="411"/>
      <c r="AH747" s="411"/>
    </row>
    <row r="748" ht="15.75" customHeight="1">
      <c r="A748" s="411"/>
      <c r="B748" s="411"/>
      <c r="C748" s="454"/>
      <c r="D748" s="411"/>
      <c r="E748" s="454"/>
      <c r="F748" s="454"/>
      <c r="G748" s="454"/>
      <c r="H748" s="411"/>
      <c r="I748" s="454"/>
      <c r="J748" s="411"/>
      <c r="K748" s="454"/>
      <c r="L748" s="411"/>
      <c r="M748" s="454"/>
      <c r="N748" s="411"/>
      <c r="O748" s="456"/>
      <c r="P748" s="455"/>
      <c r="Q748" s="411"/>
      <c r="R748" s="411"/>
      <c r="S748" s="411"/>
      <c r="T748" s="411"/>
      <c r="U748" s="411"/>
      <c r="V748" s="411"/>
      <c r="W748" s="411"/>
      <c r="X748" s="411"/>
      <c r="Y748" s="411"/>
      <c r="Z748" s="411"/>
      <c r="AA748" s="411"/>
      <c r="AB748" s="411"/>
      <c r="AC748" s="411"/>
      <c r="AD748" s="411"/>
      <c r="AE748" s="411"/>
      <c r="AF748" s="411"/>
      <c r="AG748" s="411"/>
      <c r="AH748" s="411"/>
    </row>
    <row r="749" ht="15.75" customHeight="1">
      <c r="A749" s="411"/>
      <c r="B749" s="411"/>
      <c r="C749" s="454"/>
      <c r="D749" s="411"/>
      <c r="E749" s="454"/>
      <c r="F749" s="454"/>
      <c r="G749" s="454"/>
      <c r="H749" s="411"/>
      <c r="I749" s="454"/>
      <c r="J749" s="411"/>
      <c r="K749" s="454"/>
      <c r="L749" s="411"/>
      <c r="M749" s="454"/>
      <c r="N749" s="411"/>
      <c r="O749" s="456"/>
      <c r="P749" s="455"/>
      <c r="Q749" s="411"/>
      <c r="R749" s="411"/>
      <c r="S749" s="411"/>
      <c r="T749" s="411"/>
      <c r="U749" s="411"/>
      <c r="V749" s="411"/>
      <c r="W749" s="411"/>
      <c r="X749" s="411"/>
      <c r="Y749" s="411"/>
      <c r="Z749" s="411"/>
      <c r="AA749" s="411"/>
      <c r="AB749" s="411"/>
      <c r="AC749" s="411"/>
      <c r="AD749" s="411"/>
      <c r="AE749" s="411"/>
      <c r="AF749" s="411"/>
      <c r="AG749" s="411"/>
      <c r="AH749" s="411"/>
    </row>
    <row r="750" ht="15.75" customHeight="1">
      <c r="A750" s="411"/>
      <c r="B750" s="411"/>
      <c r="C750" s="454"/>
      <c r="D750" s="411"/>
      <c r="E750" s="454"/>
      <c r="F750" s="454"/>
      <c r="G750" s="454"/>
      <c r="H750" s="411"/>
      <c r="I750" s="454"/>
      <c r="J750" s="411"/>
      <c r="K750" s="454"/>
      <c r="L750" s="411"/>
      <c r="M750" s="454"/>
      <c r="N750" s="411"/>
      <c r="O750" s="456"/>
      <c r="P750" s="455"/>
      <c r="Q750" s="411"/>
      <c r="R750" s="411"/>
      <c r="S750" s="411"/>
      <c r="T750" s="411"/>
      <c r="U750" s="411"/>
      <c r="V750" s="411"/>
      <c r="W750" s="411"/>
      <c r="X750" s="411"/>
      <c r="Y750" s="411"/>
      <c r="Z750" s="411"/>
      <c r="AA750" s="411"/>
      <c r="AB750" s="411"/>
      <c r="AC750" s="411"/>
      <c r="AD750" s="411"/>
      <c r="AE750" s="411"/>
      <c r="AF750" s="411"/>
      <c r="AG750" s="411"/>
      <c r="AH750" s="411"/>
    </row>
    <row r="751" ht="15.75" customHeight="1">
      <c r="A751" s="411"/>
      <c r="B751" s="411"/>
      <c r="C751" s="454"/>
      <c r="D751" s="411"/>
      <c r="E751" s="454"/>
      <c r="F751" s="454"/>
      <c r="G751" s="454"/>
      <c r="H751" s="411"/>
      <c r="I751" s="454"/>
      <c r="J751" s="411"/>
      <c r="K751" s="454"/>
      <c r="L751" s="411"/>
      <c r="M751" s="454"/>
      <c r="N751" s="411"/>
      <c r="O751" s="456"/>
      <c r="P751" s="455"/>
      <c r="Q751" s="411"/>
      <c r="R751" s="411"/>
      <c r="S751" s="411"/>
      <c r="T751" s="411"/>
      <c r="U751" s="411"/>
      <c r="V751" s="411"/>
      <c r="W751" s="411"/>
      <c r="X751" s="411"/>
      <c r="Y751" s="411"/>
      <c r="Z751" s="411"/>
      <c r="AA751" s="411"/>
      <c r="AB751" s="411"/>
      <c r="AC751" s="411"/>
      <c r="AD751" s="411"/>
      <c r="AE751" s="411"/>
      <c r="AF751" s="411"/>
      <c r="AG751" s="411"/>
      <c r="AH751" s="411"/>
    </row>
    <row r="752" ht="15.75" customHeight="1">
      <c r="A752" s="411"/>
      <c r="B752" s="411"/>
      <c r="C752" s="454"/>
      <c r="D752" s="411"/>
      <c r="E752" s="454"/>
      <c r="F752" s="454"/>
      <c r="G752" s="454"/>
      <c r="H752" s="411"/>
      <c r="I752" s="454"/>
      <c r="J752" s="411"/>
      <c r="K752" s="454"/>
      <c r="L752" s="411"/>
      <c r="M752" s="454"/>
      <c r="N752" s="411"/>
      <c r="O752" s="456"/>
      <c r="P752" s="455"/>
      <c r="Q752" s="411"/>
      <c r="R752" s="411"/>
      <c r="S752" s="411"/>
      <c r="T752" s="411"/>
      <c r="U752" s="411"/>
      <c r="V752" s="411"/>
      <c r="W752" s="411"/>
      <c r="X752" s="411"/>
      <c r="Y752" s="411"/>
      <c r="Z752" s="411"/>
      <c r="AA752" s="411"/>
      <c r="AB752" s="411"/>
      <c r="AC752" s="411"/>
      <c r="AD752" s="411"/>
      <c r="AE752" s="411"/>
      <c r="AF752" s="411"/>
      <c r="AG752" s="411"/>
      <c r="AH752" s="411"/>
    </row>
    <row r="753" ht="15.75" customHeight="1">
      <c r="A753" s="411"/>
      <c r="B753" s="411"/>
      <c r="C753" s="454"/>
      <c r="D753" s="411"/>
      <c r="E753" s="454"/>
      <c r="F753" s="454"/>
      <c r="G753" s="454"/>
      <c r="H753" s="411"/>
      <c r="I753" s="454"/>
      <c r="J753" s="411"/>
      <c r="K753" s="454"/>
      <c r="L753" s="411"/>
      <c r="M753" s="454"/>
      <c r="N753" s="411"/>
      <c r="O753" s="456"/>
      <c r="P753" s="455"/>
      <c r="Q753" s="411"/>
      <c r="R753" s="411"/>
      <c r="S753" s="411"/>
      <c r="T753" s="411"/>
      <c r="U753" s="411"/>
      <c r="V753" s="411"/>
      <c r="W753" s="411"/>
      <c r="X753" s="411"/>
      <c r="Y753" s="411"/>
      <c r="Z753" s="411"/>
      <c r="AA753" s="411"/>
      <c r="AB753" s="411"/>
      <c r="AC753" s="411"/>
      <c r="AD753" s="411"/>
      <c r="AE753" s="411"/>
      <c r="AF753" s="411"/>
      <c r="AG753" s="411"/>
      <c r="AH753" s="411"/>
    </row>
    <row r="754" ht="15.75" customHeight="1">
      <c r="A754" s="411"/>
      <c r="B754" s="411"/>
      <c r="C754" s="454"/>
      <c r="D754" s="411"/>
      <c r="E754" s="454"/>
      <c r="F754" s="454"/>
      <c r="G754" s="454"/>
      <c r="H754" s="411"/>
      <c r="I754" s="454"/>
      <c r="J754" s="411"/>
      <c r="K754" s="454"/>
      <c r="L754" s="411"/>
      <c r="M754" s="454"/>
      <c r="N754" s="411"/>
      <c r="O754" s="456"/>
      <c r="P754" s="455"/>
      <c r="Q754" s="411"/>
      <c r="R754" s="411"/>
      <c r="S754" s="411"/>
      <c r="T754" s="411"/>
      <c r="U754" s="411"/>
      <c r="V754" s="411"/>
      <c r="W754" s="411"/>
      <c r="X754" s="411"/>
      <c r="Y754" s="411"/>
      <c r="Z754" s="411"/>
      <c r="AA754" s="411"/>
      <c r="AB754" s="411"/>
      <c r="AC754" s="411"/>
      <c r="AD754" s="411"/>
      <c r="AE754" s="411"/>
      <c r="AF754" s="411"/>
      <c r="AG754" s="411"/>
      <c r="AH754" s="411"/>
    </row>
    <row r="755" ht="15.75" customHeight="1">
      <c r="A755" s="411"/>
      <c r="B755" s="411"/>
      <c r="C755" s="454"/>
      <c r="D755" s="411"/>
      <c r="E755" s="454"/>
      <c r="F755" s="454"/>
      <c r="G755" s="454"/>
      <c r="H755" s="411"/>
      <c r="I755" s="454"/>
      <c r="J755" s="411"/>
      <c r="K755" s="454"/>
      <c r="L755" s="411"/>
      <c r="M755" s="454"/>
      <c r="N755" s="411"/>
      <c r="O755" s="456"/>
      <c r="P755" s="455"/>
      <c r="Q755" s="411"/>
      <c r="R755" s="411"/>
      <c r="S755" s="411"/>
      <c r="T755" s="411"/>
      <c r="U755" s="411"/>
      <c r="V755" s="411"/>
      <c r="W755" s="411"/>
      <c r="X755" s="411"/>
      <c r="Y755" s="411"/>
      <c r="Z755" s="411"/>
      <c r="AA755" s="411"/>
      <c r="AB755" s="411"/>
      <c r="AC755" s="411"/>
      <c r="AD755" s="411"/>
      <c r="AE755" s="411"/>
      <c r="AF755" s="411"/>
      <c r="AG755" s="411"/>
      <c r="AH755" s="411"/>
    </row>
    <row r="756" ht="15.75" customHeight="1">
      <c r="A756" s="411"/>
      <c r="B756" s="411"/>
      <c r="C756" s="454"/>
      <c r="D756" s="411"/>
      <c r="E756" s="454"/>
      <c r="F756" s="454"/>
      <c r="G756" s="454"/>
      <c r="H756" s="411"/>
      <c r="I756" s="454"/>
      <c r="J756" s="411"/>
      <c r="K756" s="454"/>
      <c r="L756" s="411"/>
      <c r="M756" s="454"/>
      <c r="N756" s="411"/>
      <c r="O756" s="456"/>
      <c r="P756" s="455"/>
      <c r="Q756" s="411"/>
      <c r="R756" s="411"/>
      <c r="S756" s="411"/>
      <c r="T756" s="411"/>
      <c r="U756" s="411"/>
      <c r="V756" s="411"/>
      <c r="W756" s="411"/>
      <c r="X756" s="411"/>
      <c r="Y756" s="411"/>
      <c r="Z756" s="411"/>
      <c r="AA756" s="411"/>
      <c r="AB756" s="411"/>
      <c r="AC756" s="411"/>
      <c r="AD756" s="411"/>
      <c r="AE756" s="411"/>
      <c r="AF756" s="411"/>
      <c r="AG756" s="411"/>
      <c r="AH756" s="411"/>
    </row>
    <row r="757" ht="15.75" customHeight="1">
      <c r="A757" s="411"/>
      <c r="B757" s="411"/>
      <c r="C757" s="454"/>
      <c r="D757" s="411"/>
      <c r="E757" s="454"/>
      <c r="F757" s="454"/>
      <c r="G757" s="454"/>
      <c r="H757" s="411"/>
      <c r="I757" s="454"/>
      <c r="J757" s="411"/>
      <c r="K757" s="454"/>
      <c r="L757" s="411"/>
      <c r="M757" s="454"/>
      <c r="N757" s="411"/>
      <c r="O757" s="456"/>
      <c r="P757" s="455"/>
      <c r="Q757" s="411"/>
      <c r="R757" s="411"/>
      <c r="S757" s="411"/>
      <c r="T757" s="411"/>
      <c r="U757" s="411"/>
      <c r="V757" s="411"/>
      <c r="W757" s="411"/>
      <c r="X757" s="411"/>
      <c r="Y757" s="411"/>
      <c r="Z757" s="411"/>
      <c r="AA757" s="411"/>
      <c r="AB757" s="411"/>
      <c r="AC757" s="411"/>
      <c r="AD757" s="411"/>
      <c r="AE757" s="411"/>
      <c r="AF757" s="411"/>
      <c r="AG757" s="411"/>
      <c r="AH757" s="411"/>
    </row>
    <row r="758" ht="15.75" customHeight="1">
      <c r="A758" s="411"/>
      <c r="B758" s="411"/>
      <c r="C758" s="454"/>
      <c r="D758" s="411"/>
      <c r="E758" s="454"/>
      <c r="F758" s="454"/>
      <c r="G758" s="454"/>
      <c r="H758" s="411"/>
      <c r="I758" s="454"/>
      <c r="J758" s="411"/>
      <c r="K758" s="454"/>
      <c r="L758" s="411"/>
      <c r="M758" s="454"/>
      <c r="N758" s="411"/>
      <c r="O758" s="456"/>
      <c r="P758" s="455"/>
      <c r="Q758" s="411"/>
      <c r="R758" s="411"/>
      <c r="S758" s="411"/>
      <c r="T758" s="411"/>
      <c r="U758" s="411"/>
      <c r="V758" s="411"/>
      <c r="W758" s="411"/>
      <c r="X758" s="411"/>
      <c r="Y758" s="411"/>
      <c r="Z758" s="411"/>
      <c r="AA758" s="411"/>
      <c r="AB758" s="411"/>
      <c r="AC758" s="411"/>
      <c r="AD758" s="411"/>
      <c r="AE758" s="411"/>
      <c r="AF758" s="411"/>
      <c r="AG758" s="411"/>
      <c r="AH758" s="411"/>
    </row>
    <row r="759" ht="15.75" customHeight="1">
      <c r="A759" s="411"/>
      <c r="B759" s="411"/>
      <c r="C759" s="454"/>
      <c r="D759" s="411"/>
      <c r="E759" s="454"/>
      <c r="F759" s="454"/>
      <c r="G759" s="454"/>
      <c r="H759" s="411"/>
      <c r="I759" s="454"/>
      <c r="J759" s="411"/>
      <c r="K759" s="454"/>
      <c r="L759" s="411"/>
      <c r="M759" s="454"/>
      <c r="N759" s="411"/>
      <c r="O759" s="456"/>
      <c r="P759" s="455"/>
      <c r="Q759" s="411"/>
      <c r="R759" s="411"/>
      <c r="S759" s="411"/>
      <c r="T759" s="411"/>
      <c r="U759" s="411"/>
      <c r="V759" s="411"/>
      <c r="W759" s="411"/>
      <c r="X759" s="411"/>
      <c r="Y759" s="411"/>
      <c r="Z759" s="411"/>
      <c r="AA759" s="411"/>
      <c r="AB759" s="411"/>
      <c r="AC759" s="411"/>
      <c r="AD759" s="411"/>
      <c r="AE759" s="411"/>
      <c r="AF759" s="411"/>
      <c r="AG759" s="411"/>
      <c r="AH759" s="411"/>
    </row>
    <row r="760" ht="15.75" customHeight="1">
      <c r="A760" s="411"/>
      <c r="B760" s="411"/>
      <c r="C760" s="454"/>
      <c r="D760" s="411"/>
      <c r="E760" s="454"/>
      <c r="F760" s="454"/>
      <c r="G760" s="454"/>
      <c r="H760" s="411"/>
      <c r="I760" s="454"/>
      <c r="J760" s="411"/>
      <c r="K760" s="454"/>
      <c r="L760" s="411"/>
      <c r="M760" s="454"/>
      <c r="N760" s="411"/>
      <c r="O760" s="456"/>
      <c r="P760" s="455"/>
      <c r="Q760" s="411"/>
      <c r="R760" s="411"/>
      <c r="S760" s="411"/>
      <c r="T760" s="411"/>
      <c r="U760" s="411"/>
      <c r="V760" s="411"/>
      <c r="W760" s="411"/>
      <c r="X760" s="411"/>
      <c r="Y760" s="411"/>
      <c r="Z760" s="411"/>
      <c r="AA760" s="411"/>
      <c r="AB760" s="411"/>
      <c r="AC760" s="411"/>
      <c r="AD760" s="411"/>
      <c r="AE760" s="411"/>
      <c r="AF760" s="411"/>
      <c r="AG760" s="411"/>
      <c r="AH760" s="411"/>
    </row>
    <row r="761" ht="15.75" customHeight="1">
      <c r="A761" s="411"/>
      <c r="B761" s="411"/>
      <c r="C761" s="454"/>
      <c r="D761" s="411"/>
      <c r="E761" s="454"/>
      <c r="F761" s="454"/>
      <c r="G761" s="454"/>
      <c r="H761" s="411"/>
      <c r="I761" s="454"/>
      <c r="J761" s="411"/>
      <c r="K761" s="454"/>
      <c r="L761" s="411"/>
      <c r="M761" s="454"/>
      <c r="N761" s="411"/>
      <c r="O761" s="456"/>
      <c r="P761" s="455"/>
      <c r="Q761" s="411"/>
      <c r="R761" s="411"/>
      <c r="S761" s="411"/>
      <c r="T761" s="411"/>
      <c r="U761" s="411"/>
      <c r="V761" s="411"/>
      <c r="W761" s="411"/>
      <c r="X761" s="411"/>
      <c r="Y761" s="411"/>
      <c r="Z761" s="411"/>
      <c r="AA761" s="411"/>
      <c r="AB761" s="411"/>
      <c r="AC761" s="411"/>
      <c r="AD761" s="411"/>
      <c r="AE761" s="411"/>
      <c r="AF761" s="411"/>
      <c r="AG761" s="411"/>
      <c r="AH761" s="411"/>
    </row>
    <row r="762" ht="15.75" customHeight="1">
      <c r="A762" s="411"/>
      <c r="B762" s="411"/>
      <c r="C762" s="454"/>
      <c r="D762" s="411"/>
      <c r="E762" s="454"/>
      <c r="F762" s="454"/>
      <c r="G762" s="454"/>
      <c r="H762" s="411"/>
      <c r="I762" s="454"/>
      <c r="J762" s="411"/>
      <c r="K762" s="454"/>
      <c r="L762" s="411"/>
      <c r="M762" s="454"/>
      <c r="N762" s="411"/>
      <c r="O762" s="456"/>
      <c r="P762" s="455"/>
      <c r="Q762" s="411"/>
      <c r="R762" s="411"/>
      <c r="S762" s="411"/>
      <c r="T762" s="411"/>
      <c r="U762" s="411"/>
      <c r="V762" s="411"/>
      <c r="W762" s="411"/>
      <c r="X762" s="411"/>
      <c r="Y762" s="411"/>
      <c r="Z762" s="411"/>
      <c r="AA762" s="411"/>
      <c r="AB762" s="411"/>
      <c r="AC762" s="411"/>
      <c r="AD762" s="411"/>
      <c r="AE762" s="411"/>
      <c r="AF762" s="411"/>
      <c r="AG762" s="411"/>
      <c r="AH762" s="411"/>
    </row>
    <row r="763" ht="15.75" customHeight="1">
      <c r="A763" s="411"/>
      <c r="B763" s="411"/>
      <c r="C763" s="454"/>
      <c r="D763" s="411"/>
      <c r="E763" s="454"/>
      <c r="F763" s="454"/>
      <c r="G763" s="454"/>
      <c r="H763" s="411"/>
      <c r="I763" s="454"/>
      <c r="J763" s="411"/>
      <c r="K763" s="454"/>
      <c r="L763" s="411"/>
      <c r="M763" s="454"/>
      <c r="N763" s="411"/>
      <c r="O763" s="456"/>
      <c r="P763" s="455"/>
      <c r="Q763" s="411"/>
      <c r="R763" s="411"/>
      <c r="S763" s="411"/>
      <c r="T763" s="411"/>
      <c r="U763" s="411"/>
      <c r="V763" s="411"/>
      <c r="W763" s="411"/>
      <c r="X763" s="411"/>
      <c r="Y763" s="411"/>
      <c r="Z763" s="411"/>
      <c r="AA763" s="411"/>
      <c r="AB763" s="411"/>
      <c r="AC763" s="411"/>
      <c r="AD763" s="411"/>
      <c r="AE763" s="411"/>
      <c r="AF763" s="411"/>
      <c r="AG763" s="411"/>
      <c r="AH763" s="411"/>
    </row>
    <row r="764" ht="15.75" customHeight="1">
      <c r="A764" s="411"/>
      <c r="B764" s="411"/>
      <c r="C764" s="454"/>
      <c r="D764" s="411"/>
      <c r="E764" s="454"/>
      <c r="F764" s="454"/>
      <c r="G764" s="454"/>
      <c r="H764" s="411"/>
      <c r="I764" s="454"/>
      <c r="J764" s="411"/>
      <c r="K764" s="454"/>
      <c r="L764" s="411"/>
      <c r="M764" s="454"/>
      <c r="N764" s="411"/>
      <c r="O764" s="456"/>
      <c r="P764" s="455"/>
      <c r="Q764" s="411"/>
      <c r="R764" s="411"/>
      <c r="S764" s="411"/>
      <c r="T764" s="411"/>
      <c r="U764" s="411"/>
      <c r="V764" s="411"/>
      <c r="W764" s="411"/>
      <c r="X764" s="411"/>
      <c r="Y764" s="411"/>
      <c r="Z764" s="411"/>
      <c r="AA764" s="411"/>
      <c r="AB764" s="411"/>
      <c r="AC764" s="411"/>
      <c r="AD764" s="411"/>
      <c r="AE764" s="411"/>
      <c r="AF764" s="411"/>
      <c r="AG764" s="411"/>
      <c r="AH764" s="411"/>
    </row>
    <row r="765" ht="15.75" customHeight="1">
      <c r="A765" s="411"/>
      <c r="B765" s="411"/>
      <c r="C765" s="454"/>
      <c r="D765" s="411"/>
      <c r="E765" s="454"/>
      <c r="F765" s="454"/>
      <c r="G765" s="454"/>
      <c r="H765" s="411"/>
      <c r="I765" s="454"/>
      <c r="J765" s="411"/>
      <c r="K765" s="454"/>
      <c r="L765" s="411"/>
      <c r="M765" s="454"/>
      <c r="N765" s="411"/>
      <c r="O765" s="456"/>
      <c r="P765" s="455"/>
      <c r="Q765" s="411"/>
      <c r="R765" s="411"/>
      <c r="S765" s="411"/>
      <c r="T765" s="411"/>
      <c r="U765" s="411"/>
      <c r="V765" s="411"/>
      <c r="W765" s="411"/>
      <c r="X765" s="411"/>
      <c r="Y765" s="411"/>
      <c r="Z765" s="411"/>
      <c r="AA765" s="411"/>
      <c r="AB765" s="411"/>
      <c r="AC765" s="411"/>
      <c r="AD765" s="411"/>
      <c r="AE765" s="411"/>
      <c r="AF765" s="411"/>
      <c r="AG765" s="411"/>
      <c r="AH765" s="411"/>
    </row>
    <row r="766" ht="15.75" customHeight="1">
      <c r="A766" s="411"/>
      <c r="B766" s="411"/>
      <c r="C766" s="454"/>
      <c r="D766" s="411"/>
      <c r="E766" s="454"/>
      <c r="F766" s="454"/>
      <c r="G766" s="454"/>
      <c r="H766" s="411"/>
      <c r="I766" s="454"/>
      <c r="J766" s="411"/>
      <c r="K766" s="454"/>
      <c r="L766" s="411"/>
      <c r="M766" s="454"/>
      <c r="N766" s="411"/>
      <c r="O766" s="456"/>
      <c r="P766" s="455"/>
      <c r="Q766" s="411"/>
      <c r="R766" s="411"/>
      <c r="S766" s="411"/>
      <c r="T766" s="411"/>
      <c r="U766" s="411"/>
      <c r="V766" s="411"/>
      <c r="W766" s="411"/>
      <c r="X766" s="411"/>
      <c r="Y766" s="411"/>
      <c r="Z766" s="411"/>
      <c r="AA766" s="411"/>
      <c r="AB766" s="411"/>
      <c r="AC766" s="411"/>
      <c r="AD766" s="411"/>
      <c r="AE766" s="411"/>
      <c r="AF766" s="411"/>
      <c r="AG766" s="411"/>
      <c r="AH766" s="411"/>
    </row>
    <row r="767" ht="15.75" customHeight="1">
      <c r="A767" s="411"/>
      <c r="B767" s="411"/>
      <c r="C767" s="454"/>
      <c r="D767" s="411"/>
      <c r="E767" s="454"/>
      <c r="F767" s="454"/>
      <c r="G767" s="454"/>
      <c r="H767" s="411"/>
      <c r="I767" s="454"/>
      <c r="J767" s="411"/>
      <c r="K767" s="454"/>
      <c r="L767" s="411"/>
      <c r="M767" s="454"/>
      <c r="N767" s="411"/>
      <c r="O767" s="456"/>
      <c r="P767" s="455"/>
      <c r="Q767" s="411"/>
      <c r="R767" s="411"/>
      <c r="S767" s="411"/>
      <c r="T767" s="411"/>
      <c r="U767" s="411"/>
      <c r="V767" s="411"/>
      <c r="W767" s="411"/>
      <c r="X767" s="411"/>
      <c r="Y767" s="411"/>
      <c r="Z767" s="411"/>
      <c r="AA767" s="411"/>
      <c r="AB767" s="411"/>
      <c r="AC767" s="411"/>
      <c r="AD767" s="411"/>
      <c r="AE767" s="411"/>
      <c r="AF767" s="411"/>
      <c r="AG767" s="411"/>
      <c r="AH767" s="411"/>
    </row>
    <row r="768" ht="15.75" customHeight="1">
      <c r="A768" s="411"/>
      <c r="B768" s="411"/>
      <c r="C768" s="454"/>
      <c r="D768" s="411"/>
      <c r="E768" s="454"/>
      <c r="F768" s="454"/>
      <c r="G768" s="454"/>
      <c r="H768" s="411"/>
      <c r="I768" s="454"/>
      <c r="J768" s="411"/>
      <c r="K768" s="454"/>
      <c r="L768" s="411"/>
      <c r="M768" s="454"/>
      <c r="N768" s="411"/>
      <c r="O768" s="456"/>
      <c r="P768" s="455"/>
      <c r="Q768" s="411"/>
      <c r="R768" s="411"/>
      <c r="S768" s="411"/>
      <c r="T768" s="411"/>
      <c r="U768" s="411"/>
      <c r="V768" s="411"/>
      <c r="W768" s="411"/>
      <c r="X768" s="411"/>
      <c r="Y768" s="411"/>
      <c r="Z768" s="411"/>
      <c r="AA768" s="411"/>
      <c r="AB768" s="411"/>
      <c r="AC768" s="411"/>
      <c r="AD768" s="411"/>
      <c r="AE768" s="411"/>
      <c r="AF768" s="411"/>
      <c r="AG768" s="411"/>
      <c r="AH768" s="411"/>
    </row>
    <row r="769" ht="15.75" customHeight="1">
      <c r="A769" s="411"/>
      <c r="B769" s="411"/>
      <c r="C769" s="454"/>
      <c r="D769" s="411"/>
      <c r="E769" s="454"/>
      <c r="F769" s="454"/>
      <c r="G769" s="454"/>
      <c r="H769" s="411"/>
      <c r="I769" s="454"/>
      <c r="J769" s="411"/>
      <c r="K769" s="454"/>
      <c r="L769" s="411"/>
      <c r="M769" s="454"/>
      <c r="N769" s="411"/>
      <c r="O769" s="456"/>
      <c r="P769" s="455"/>
      <c r="Q769" s="411"/>
      <c r="R769" s="411"/>
      <c r="S769" s="411"/>
      <c r="T769" s="411"/>
      <c r="U769" s="411"/>
      <c r="V769" s="411"/>
      <c r="W769" s="411"/>
      <c r="X769" s="411"/>
      <c r="Y769" s="411"/>
      <c r="Z769" s="411"/>
      <c r="AA769" s="411"/>
      <c r="AB769" s="411"/>
      <c r="AC769" s="411"/>
      <c r="AD769" s="411"/>
      <c r="AE769" s="411"/>
      <c r="AF769" s="411"/>
      <c r="AG769" s="411"/>
      <c r="AH769" s="411"/>
    </row>
    <row r="770" ht="15.75" customHeight="1">
      <c r="A770" s="411"/>
      <c r="B770" s="411"/>
      <c r="C770" s="454"/>
      <c r="D770" s="411"/>
      <c r="E770" s="454"/>
      <c r="F770" s="454"/>
      <c r="G770" s="454"/>
      <c r="H770" s="411"/>
      <c r="I770" s="454"/>
      <c r="J770" s="411"/>
      <c r="K770" s="454"/>
      <c r="L770" s="411"/>
      <c r="M770" s="454"/>
      <c r="N770" s="411"/>
      <c r="O770" s="456"/>
      <c r="P770" s="455"/>
      <c r="Q770" s="411"/>
      <c r="R770" s="411"/>
      <c r="S770" s="411"/>
      <c r="T770" s="411"/>
      <c r="U770" s="411"/>
      <c r="V770" s="411"/>
      <c r="W770" s="411"/>
      <c r="X770" s="411"/>
      <c r="Y770" s="411"/>
      <c r="Z770" s="411"/>
      <c r="AA770" s="411"/>
      <c r="AB770" s="411"/>
      <c r="AC770" s="411"/>
      <c r="AD770" s="411"/>
      <c r="AE770" s="411"/>
      <c r="AF770" s="411"/>
      <c r="AG770" s="411"/>
      <c r="AH770" s="411"/>
    </row>
    <row r="771" ht="15.75" customHeight="1">
      <c r="A771" s="411"/>
      <c r="B771" s="411"/>
      <c r="C771" s="454"/>
      <c r="D771" s="411"/>
      <c r="E771" s="454"/>
      <c r="F771" s="454"/>
      <c r="G771" s="454"/>
      <c r="H771" s="411"/>
      <c r="I771" s="454"/>
      <c r="J771" s="411"/>
      <c r="K771" s="454"/>
      <c r="L771" s="411"/>
      <c r="M771" s="454"/>
      <c r="N771" s="411"/>
      <c r="O771" s="456"/>
      <c r="P771" s="455"/>
      <c r="Q771" s="411"/>
      <c r="R771" s="411"/>
      <c r="S771" s="411"/>
      <c r="T771" s="411"/>
      <c r="U771" s="411"/>
      <c r="V771" s="411"/>
      <c r="W771" s="411"/>
      <c r="X771" s="411"/>
      <c r="Y771" s="411"/>
      <c r="Z771" s="411"/>
      <c r="AA771" s="411"/>
      <c r="AB771" s="411"/>
      <c r="AC771" s="411"/>
      <c r="AD771" s="411"/>
      <c r="AE771" s="411"/>
      <c r="AF771" s="411"/>
      <c r="AG771" s="411"/>
      <c r="AH771" s="411"/>
    </row>
    <row r="772" ht="15.75" customHeight="1">
      <c r="A772" s="411"/>
      <c r="B772" s="411"/>
      <c r="C772" s="454"/>
      <c r="D772" s="411"/>
      <c r="E772" s="454"/>
      <c r="F772" s="454"/>
      <c r="G772" s="454"/>
      <c r="H772" s="411"/>
      <c r="I772" s="454"/>
      <c r="J772" s="411"/>
      <c r="K772" s="454"/>
      <c r="L772" s="411"/>
      <c r="M772" s="454"/>
      <c r="N772" s="411"/>
      <c r="O772" s="456"/>
      <c r="P772" s="455"/>
      <c r="Q772" s="411"/>
      <c r="R772" s="411"/>
      <c r="S772" s="411"/>
      <c r="T772" s="411"/>
      <c r="U772" s="411"/>
      <c r="V772" s="411"/>
      <c r="W772" s="411"/>
      <c r="X772" s="411"/>
      <c r="Y772" s="411"/>
      <c r="Z772" s="411"/>
      <c r="AA772" s="411"/>
      <c r="AB772" s="411"/>
      <c r="AC772" s="411"/>
      <c r="AD772" s="411"/>
      <c r="AE772" s="411"/>
      <c r="AF772" s="411"/>
      <c r="AG772" s="411"/>
      <c r="AH772" s="411"/>
    </row>
    <row r="773" ht="15.75" customHeight="1">
      <c r="A773" s="411"/>
      <c r="B773" s="411"/>
      <c r="C773" s="454"/>
      <c r="D773" s="411"/>
      <c r="E773" s="454"/>
      <c r="F773" s="454"/>
      <c r="G773" s="454"/>
      <c r="H773" s="411"/>
      <c r="I773" s="454"/>
      <c r="J773" s="411"/>
      <c r="K773" s="454"/>
      <c r="L773" s="411"/>
      <c r="M773" s="454"/>
      <c r="N773" s="411"/>
      <c r="O773" s="456"/>
      <c r="P773" s="455"/>
      <c r="Q773" s="411"/>
      <c r="R773" s="411"/>
      <c r="S773" s="411"/>
      <c r="T773" s="411"/>
      <c r="U773" s="411"/>
      <c r="V773" s="411"/>
      <c r="W773" s="411"/>
      <c r="X773" s="411"/>
      <c r="Y773" s="411"/>
      <c r="Z773" s="411"/>
      <c r="AA773" s="411"/>
      <c r="AB773" s="411"/>
      <c r="AC773" s="411"/>
      <c r="AD773" s="411"/>
      <c r="AE773" s="411"/>
      <c r="AF773" s="411"/>
      <c r="AG773" s="411"/>
      <c r="AH773" s="411"/>
    </row>
    <row r="774" ht="15.75" customHeight="1">
      <c r="A774" s="411"/>
      <c r="B774" s="411"/>
      <c r="C774" s="454"/>
      <c r="D774" s="411"/>
      <c r="E774" s="454"/>
      <c r="F774" s="454"/>
      <c r="G774" s="454"/>
      <c r="H774" s="411"/>
      <c r="I774" s="454"/>
      <c r="J774" s="411"/>
      <c r="K774" s="454"/>
      <c r="L774" s="411"/>
      <c r="M774" s="454"/>
      <c r="N774" s="411"/>
      <c r="O774" s="456"/>
      <c r="P774" s="455"/>
      <c r="Q774" s="411"/>
      <c r="R774" s="411"/>
      <c r="S774" s="411"/>
      <c r="T774" s="411"/>
      <c r="U774" s="411"/>
      <c r="V774" s="411"/>
      <c r="W774" s="411"/>
      <c r="X774" s="411"/>
      <c r="Y774" s="411"/>
      <c r="Z774" s="411"/>
      <c r="AA774" s="411"/>
      <c r="AB774" s="411"/>
      <c r="AC774" s="411"/>
      <c r="AD774" s="411"/>
      <c r="AE774" s="411"/>
      <c r="AF774" s="411"/>
      <c r="AG774" s="411"/>
      <c r="AH774" s="411"/>
    </row>
    <row r="775" ht="15.75" customHeight="1">
      <c r="A775" s="411"/>
      <c r="B775" s="411"/>
      <c r="C775" s="454"/>
      <c r="D775" s="411"/>
      <c r="E775" s="454"/>
      <c r="F775" s="454"/>
      <c r="G775" s="454"/>
      <c r="H775" s="411"/>
      <c r="I775" s="454"/>
      <c r="J775" s="411"/>
      <c r="K775" s="454"/>
      <c r="L775" s="411"/>
      <c r="M775" s="454"/>
      <c r="N775" s="411"/>
      <c r="O775" s="456"/>
      <c r="P775" s="455"/>
      <c r="Q775" s="411"/>
      <c r="R775" s="411"/>
      <c r="S775" s="411"/>
      <c r="T775" s="411"/>
      <c r="U775" s="411"/>
      <c r="V775" s="411"/>
      <c r="W775" s="411"/>
      <c r="X775" s="411"/>
      <c r="Y775" s="411"/>
      <c r="Z775" s="411"/>
      <c r="AA775" s="411"/>
      <c r="AB775" s="411"/>
      <c r="AC775" s="411"/>
      <c r="AD775" s="411"/>
      <c r="AE775" s="411"/>
      <c r="AF775" s="411"/>
      <c r="AG775" s="411"/>
      <c r="AH775" s="411"/>
    </row>
    <row r="776" ht="15.75" customHeight="1">
      <c r="A776" s="411"/>
      <c r="B776" s="411"/>
      <c r="C776" s="454"/>
      <c r="D776" s="411"/>
      <c r="E776" s="454"/>
      <c r="F776" s="454"/>
      <c r="G776" s="454"/>
      <c r="H776" s="411"/>
      <c r="I776" s="454"/>
      <c r="J776" s="411"/>
      <c r="K776" s="454"/>
      <c r="L776" s="411"/>
      <c r="M776" s="454"/>
      <c r="N776" s="411"/>
      <c r="O776" s="456"/>
      <c r="P776" s="455"/>
      <c r="Q776" s="411"/>
      <c r="R776" s="411"/>
      <c r="S776" s="411"/>
      <c r="T776" s="411"/>
      <c r="U776" s="411"/>
      <c r="V776" s="411"/>
      <c r="W776" s="411"/>
      <c r="X776" s="411"/>
      <c r="Y776" s="411"/>
      <c r="Z776" s="411"/>
      <c r="AA776" s="411"/>
      <c r="AB776" s="411"/>
      <c r="AC776" s="411"/>
      <c r="AD776" s="411"/>
      <c r="AE776" s="411"/>
      <c r="AF776" s="411"/>
      <c r="AG776" s="411"/>
      <c r="AH776" s="411"/>
    </row>
    <row r="777" ht="15.75" customHeight="1">
      <c r="A777" s="411"/>
      <c r="B777" s="411"/>
      <c r="C777" s="454"/>
      <c r="D777" s="411"/>
      <c r="E777" s="454"/>
      <c r="F777" s="454"/>
      <c r="G777" s="454"/>
      <c r="H777" s="411"/>
      <c r="I777" s="454"/>
      <c r="J777" s="411"/>
      <c r="K777" s="454"/>
      <c r="L777" s="411"/>
      <c r="M777" s="454"/>
      <c r="N777" s="411"/>
      <c r="O777" s="456"/>
      <c r="P777" s="455"/>
      <c r="Q777" s="411"/>
      <c r="R777" s="411"/>
      <c r="S777" s="411"/>
      <c r="T777" s="411"/>
      <c r="U777" s="411"/>
      <c r="V777" s="411"/>
      <c r="W777" s="411"/>
      <c r="X777" s="411"/>
      <c r="Y777" s="411"/>
      <c r="Z777" s="411"/>
      <c r="AA777" s="411"/>
      <c r="AB777" s="411"/>
      <c r="AC777" s="411"/>
      <c r="AD777" s="411"/>
      <c r="AE777" s="411"/>
      <c r="AF777" s="411"/>
      <c r="AG777" s="411"/>
      <c r="AH777" s="411"/>
    </row>
    <row r="778" ht="15.75" customHeight="1">
      <c r="A778" s="411"/>
      <c r="B778" s="411"/>
      <c r="C778" s="454"/>
      <c r="D778" s="411"/>
      <c r="E778" s="454"/>
      <c r="F778" s="454"/>
      <c r="G778" s="454"/>
      <c r="H778" s="411"/>
      <c r="I778" s="454"/>
      <c r="J778" s="411"/>
      <c r="K778" s="454"/>
      <c r="L778" s="411"/>
      <c r="M778" s="454"/>
      <c r="N778" s="411"/>
      <c r="O778" s="456"/>
      <c r="P778" s="455"/>
      <c r="Q778" s="411"/>
      <c r="R778" s="411"/>
      <c r="S778" s="411"/>
      <c r="T778" s="411"/>
      <c r="U778" s="411"/>
      <c r="V778" s="411"/>
      <c r="W778" s="411"/>
      <c r="X778" s="411"/>
      <c r="Y778" s="411"/>
      <c r="Z778" s="411"/>
      <c r="AA778" s="411"/>
      <c r="AB778" s="411"/>
      <c r="AC778" s="411"/>
      <c r="AD778" s="411"/>
      <c r="AE778" s="411"/>
      <c r="AF778" s="411"/>
      <c r="AG778" s="411"/>
      <c r="AH778" s="411"/>
    </row>
    <row r="779" ht="15.75" customHeight="1">
      <c r="A779" s="411"/>
      <c r="B779" s="411"/>
      <c r="C779" s="454"/>
      <c r="D779" s="411"/>
      <c r="E779" s="454"/>
      <c r="F779" s="454"/>
      <c r="G779" s="454"/>
      <c r="H779" s="411"/>
      <c r="I779" s="454"/>
      <c r="J779" s="411"/>
      <c r="K779" s="454"/>
      <c r="L779" s="411"/>
      <c r="M779" s="454"/>
      <c r="N779" s="411"/>
      <c r="O779" s="456"/>
      <c r="P779" s="455"/>
      <c r="Q779" s="411"/>
      <c r="R779" s="411"/>
      <c r="S779" s="411"/>
      <c r="T779" s="411"/>
      <c r="U779" s="411"/>
      <c r="V779" s="411"/>
      <c r="W779" s="411"/>
      <c r="X779" s="411"/>
      <c r="Y779" s="411"/>
      <c r="Z779" s="411"/>
      <c r="AA779" s="411"/>
      <c r="AB779" s="411"/>
      <c r="AC779" s="411"/>
      <c r="AD779" s="411"/>
      <c r="AE779" s="411"/>
      <c r="AF779" s="411"/>
      <c r="AG779" s="411"/>
      <c r="AH779" s="411"/>
    </row>
    <row r="780" ht="15.75" customHeight="1">
      <c r="A780" s="411"/>
      <c r="B780" s="411"/>
      <c r="C780" s="454"/>
      <c r="D780" s="411"/>
      <c r="E780" s="454"/>
      <c r="F780" s="454"/>
      <c r="G780" s="454"/>
      <c r="H780" s="411"/>
      <c r="I780" s="454"/>
      <c r="J780" s="411"/>
      <c r="K780" s="454"/>
      <c r="L780" s="411"/>
      <c r="M780" s="454"/>
      <c r="N780" s="411"/>
      <c r="O780" s="456"/>
      <c r="P780" s="455"/>
      <c r="Q780" s="411"/>
      <c r="R780" s="411"/>
      <c r="S780" s="411"/>
      <c r="T780" s="411"/>
      <c r="U780" s="411"/>
      <c r="V780" s="411"/>
      <c r="W780" s="411"/>
      <c r="X780" s="411"/>
      <c r="Y780" s="411"/>
      <c r="Z780" s="411"/>
      <c r="AA780" s="411"/>
      <c r="AB780" s="411"/>
      <c r="AC780" s="411"/>
      <c r="AD780" s="411"/>
      <c r="AE780" s="411"/>
      <c r="AF780" s="411"/>
      <c r="AG780" s="411"/>
      <c r="AH780" s="411"/>
    </row>
    <row r="781" ht="15.75" customHeight="1">
      <c r="A781" s="411"/>
      <c r="B781" s="411"/>
      <c r="C781" s="454"/>
      <c r="D781" s="411"/>
      <c r="E781" s="454"/>
      <c r="F781" s="454"/>
      <c r="G781" s="454"/>
      <c r="H781" s="411"/>
      <c r="I781" s="454"/>
      <c r="J781" s="411"/>
      <c r="K781" s="454"/>
      <c r="L781" s="411"/>
      <c r="M781" s="454"/>
      <c r="N781" s="411"/>
      <c r="O781" s="456"/>
      <c r="P781" s="455"/>
      <c r="Q781" s="411"/>
      <c r="R781" s="411"/>
      <c r="S781" s="411"/>
      <c r="T781" s="411"/>
      <c r="U781" s="411"/>
      <c r="V781" s="411"/>
      <c r="W781" s="411"/>
      <c r="X781" s="411"/>
      <c r="Y781" s="411"/>
      <c r="Z781" s="411"/>
      <c r="AA781" s="411"/>
      <c r="AB781" s="411"/>
      <c r="AC781" s="411"/>
      <c r="AD781" s="411"/>
      <c r="AE781" s="411"/>
      <c r="AF781" s="411"/>
      <c r="AG781" s="411"/>
      <c r="AH781" s="411"/>
    </row>
    <row r="782" ht="15.75" customHeight="1">
      <c r="A782" s="411"/>
      <c r="B782" s="411"/>
      <c r="C782" s="454"/>
      <c r="D782" s="411"/>
      <c r="E782" s="454"/>
      <c r="F782" s="454"/>
      <c r="G782" s="454"/>
      <c r="H782" s="411"/>
      <c r="I782" s="454"/>
      <c r="J782" s="411"/>
      <c r="K782" s="454"/>
      <c r="L782" s="411"/>
      <c r="M782" s="454"/>
      <c r="N782" s="411"/>
      <c r="O782" s="456"/>
      <c r="P782" s="455"/>
      <c r="Q782" s="411"/>
      <c r="R782" s="411"/>
      <c r="S782" s="411"/>
      <c r="T782" s="411"/>
      <c r="U782" s="411"/>
      <c r="V782" s="411"/>
      <c r="W782" s="411"/>
      <c r="X782" s="411"/>
      <c r="Y782" s="411"/>
      <c r="Z782" s="411"/>
      <c r="AA782" s="411"/>
      <c r="AB782" s="411"/>
      <c r="AC782" s="411"/>
      <c r="AD782" s="411"/>
      <c r="AE782" s="411"/>
      <c r="AF782" s="411"/>
      <c r="AG782" s="411"/>
      <c r="AH782" s="411"/>
    </row>
    <row r="783" ht="15.75" customHeight="1">
      <c r="A783" s="411"/>
      <c r="B783" s="411"/>
      <c r="C783" s="454"/>
      <c r="D783" s="411"/>
      <c r="E783" s="454"/>
      <c r="F783" s="454"/>
      <c r="G783" s="454"/>
      <c r="H783" s="411"/>
      <c r="I783" s="454"/>
      <c r="J783" s="411"/>
      <c r="K783" s="454"/>
      <c r="L783" s="411"/>
      <c r="M783" s="454"/>
      <c r="N783" s="411"/>
      <c r="O783" s="456"/>
      <c r="P783" s="455"/>
      <c r="Q783" s="411"/>
      <c r="R783" s="411"/>
      <c r="S783" s="411"/>
      <c r="T783" s="411"/>
      <c r="U783" s="411"/>
      <c r="V783" s="411"/>
      <c r="W783" s="411"/>
      <c r="X783" s="411"/>
      <c r="Y783" s="411"/>
      <c r="Z783" s="411"/>
      <c r="AA783" s="411"/>
      <c r="AB783" s="411"/>
      <c r="AC783" s="411"/>
      <c r="AD783" s="411"/>
      <c r="AE783" s="411"/>
      <c r="AF783" s="411"/>
      <c r="AG783" s="411"/>
      <c r="AH783" s="411"/>
    </row>
    <row r="784" ht="15.75" customHeight="1">
      <c r="A784" s="411"/>
      <c r="B784" s="411"/>
      <c r="C784" s="454"/>
      <c r="D784" s="411"/>
      <c r="E784" s="454"/>
      <c r="F784" s="454"/>
      <c r="G784" s="454"/>
      <c r="H784" s="411"/>
      <c r="I784" s="454"/>
      <c r="J784" s="411"/>
      <c r="K784" s="454"/>
      <c r="L784" s="411"/>
      <c r="M784" s="454"/>
      <c r="N784" s="411"/>
      <c r="O784" s="456"/>
      <c r="P784" s="455"/>
      <c r="Q784" s="411"/>
      <c r="R784" s="411"/>
      <c r="S784" s="411"/>
      <c r="T784" s="411"/>
      <c r="U784" s="411"/>
      <c r="V784" s="411"/>
      <c r="W784" s="411"/>
      <c r="X784" s="411"/>
      <c r="Y784" s="411"/>
      <c r="Z784" s="411"/>
      <c r="AA784" s="411"/>
      <c r="AB784" s="411"/>
      <c r="AC784" s="411"/>
      <c r="AD784" s="411"/>
      <c r="AE784" s="411"/>
      <c r="AF784" s="411"/>
      <c r="AG784" s="411"/>
      <c r="AH784" s="411"/>
    </row>
    <row r="785" ht="15.75" customHeight="1">
      <c r="A785" s="411"/>
      <c r="B785" s="411"/>
      <c r="C785" s="454"/>
      <c r="D785" s="411"/>
      <c r="E785" s="454"/>
      <c r="F785" s="454"/>
      <c r="G785" s="454"/>
      <c r="H785" s="411"/>
      <c r="I785" s="454"/>
      <c r="J785" s="411"/>
      <c r="K785" s="454"/>
      <c r="L785" s="411"/>
      <c r="M785" s="454"/>
      <c r="N785" s="411"/>
      <c r="O785" s="456"/>
      <c r="P785" s="455"/>
      <c r="Q785" s="411"/>
      <c r="R785" s="411"/>
      <c r="S785" s="411"/>
      <c r="T785" s="411"/>
      <c r="U785" s="411"/>
      <c r="V785" s="411"/>
      <c r="W785" s="411"/>
      <c r="X785" s="411"/>
      <c r="Y785" s="411"/>
      <c r="Z785" s="411"/>
      <c r="AA785" s="411"/>
      <c r="AB785" s="411"/>
      <c r="AC785" s="411"/>
      <c r="AD785" s="411"/>
      <c r="AE785" s="411"/>
      <c r="AF785" s="411"/>
      <c r="AG785" s="411"/>
      <c r="AH785" s="411"/>
    </row>
    <row r="786" ht="15.75" customHeight="1">
      <c r="A786" s="411"/>
      <c r="B786" s="411"/>
      <c r="C786" s="454"/>
      <c r="D786" s="411"/>
      <c r="E786" s="454"/>
      <c r="F786" s="454"/>
      <c r="G786" s="454"/>
      <c r="H786" s="411"/>
      <c r="I786" s="454"/>
      <c r="J786" s="411"/>
      <c r="K786" s="454"/>
      <c r="L786" s="411"/>
      <c r="M786" s="454"/>
      <c r="N786" s="411"/>
      <c r="O786" s="456"/>
      <c r="P786" s="455"/>
      <c r="Q786" s="411"/>
      <c r="R786" s="411"/>
      <c r="S786" s="411"/>
      <c r="T786" s="411"/>
      <c r="U786" s="411"/>
      <c r="V786" s="411"/>
      <c r="W786" s="411"/>
      <c r="X786" s="411"/>
      <c r="Y786" s="411"/>
      <c r="Z786" s="411"/>
      <c r="AA786" s="411"/>
      <c r="AB786" s="411"/>
      <c r="AC786" s="411"/>
      <c r="AD786" s="411"/>
      <c r="AE786" s="411"/>
      <c r="AF786" s="411"/>
      <c r="AG786" s="411"/>
      <c r="AH786" s="411"/>
    </row>
    <row r="787" ht="15.75" customHeight="1">
      <c r="A787" s="411"/>
      <c r="B787" s="411"/>
      <c r="C787" s="454"/>
      <c r="D787" s="411"/>
      <c r="E787" s="454"/>
      <c r="F787" s="454"/>
      <c r="G787" s="454"/>
      <c r="H787" s="411"/>
      <c r="I787" s="454"/>
      <c r="J787" s="411"/>
      <c r="K787" s="454"/>
      <c r="L787" s="411"/>
      <c r="M787" s="454"/>
      <c r="N787" s="411"/>
      <c r="O787" s="456"/>
      <c r="P787" s="455"/>
      <c r="Q787" s="411"/>
      <c r="R787" s="411"/>
      <c r="S787" s="411"/>
      <c r="T787" s="411"/>
      <c r="U787" s="411"/>
      <c r="V787" s="411"/>
      <c r="W787" s="411"/>
      <c r="X787" s="411"/>
      <c r="Y787" s="411"/>
      <c r="Z787" s="411"/>
      <c r="AA787" s="411"/>
      <c r="AB787" s="411"/>
      <c r="AC787" s="411"/>
      <c r="AD787" s="411"/>
      <c r="AE787" s="411"/>
      <c r="AF787" s="411"/>
      <c r="AG787" s="411"/>
      <c r="AH787" s="411"/>
    </row>
    <row r="788" ht="15.75" customHeight="1">
      <c r="A788" s="411"/>
      <c r="B788" s="411"/>
      <c r="C788" s="454"/>
      <c r="D788" s="411"/>
      <c r="E788" s="454"/>
      <c r="F788" s="454"/>
      <c r="G788" s="454"/>
      <c r="H788" s="411"/>
      <c r="I788" s="454"/>
      <c r="J788" s="411"/>
      <c r="K788" s="454"/>
      <c r="L788" s="411"/>
      <c r="M788" s="454"/>
      <c r="N788" s="411"/>
      <c r="O788" s="456"/>
      <c r="P788" s="455"/>
      <c r="Q788" s="411"/>
      <c r="R788" s="411"/>
      <c r="S788" s="411"/>
      <c r="T788" s="411"/>
      <c r="U788" s="411"/>
      <c r="V788" s="411"/>
      <c r="W788" s="411"/>
      <c r="X788" s="411"/>
      <c r="Y788" s="411"/>
      <c r="Z788" s="411"/>
      <c r="AA788" s="411"/>
      <c r="AB788" s="411"/>
      <c r="AC788" s="411"/>
      <c r="AD788" s="411"/>
      <c r="AE788" s="411"/>
      <c r="AF788" s="411"/>
      <c r="AG788" s="411"/>
      <c r="AH788" s="411"/>
    </row>
    <row r="789" ht="15.75" customHeight="1">
      <c r="A789" s="411"/>
      <c r="B789" s="411"/>
      <c r="C789" s="454"/>
      <c r="D789" s="411"/>
      <c r="E789" s="454"/>
      <c r="F789" s="454"/>
      <c r="G789" s="454"/>
      <c r="H789" s="411"/>
      <c r="I789" s="454"/>
      <c r="J789" s="411"/>
      <c r="K789" s="454"/>
      <c r="L789" s="411"/>
      <c r="M789" s="454"/>
      <c r="N789" s="411"/>
      <c r="O789" s="456"/>
      <c r="P789" s="455"/>
      <c r="Q789" s="411"/>
      <c r="R789" s="411"/>
      <c r="S789" s="411"/>
      <c r="T789" s="411"/>
      <c r="U789" s="411"/>
      <c r="V789" s="411"/>
      <c r="W789" s="411"/>
      <c r="X789" s="411"/>
      <c r="Y789" s="411"/>
      <c r="Z789" s="411"/>
      <c r="AA789" s="411"/>
      <c r="AB789" s="411"/>
      <c r="AC789" s="411"/>
      <c r="AD789" s="411"/>
      <c r="AE789" s="411"/>
      <c r="AF789" s="411"/>
      <c r="AG789" s="411"/>
      <c r="AH789" s="411"/>
    </row>
    <row r="790" ht="15.75" customHeight="1">
      <c r="A790" s="411"/>
      <c r="B790" s="411"/>
      <c r="C790" s="454"/>
      <c r="D790" s="411"/>
      <c r="E790" s="454"/>
      <c r="F790" s="454"/>
      <c r="G790" s="454"/>
      <c r="H790" s="411"/>
      <c r="I790" s="454"/>
      <c r="J790" s="411"/>
      <c r="K790" s="454"/>
      <c r="L790" s="411"/>
      <c r="M790" s="454"/>
      <c r="N790" s="411"/>
      <c r="O790" s="456"/>
      <c r="P790" s="455"/>
      <c r="Q790" s="411"/>
      <c r="R790" s="411"/>
      <c r="S790" s="411"/>
      <c r="T790" s="411"/>
      <c r="U790" s="411"/>
      <c r="V790" s="411"/>
      <c r="W790" s="411"/>
      <c r="X790" s="411"/>
      <c r="Y790" s="411"/>
      <c r="Z790" s="411"/>
      <c r="AA790" s="411"/>
      <c r="AB790" s="411"/>
      <c r="AC790" s="411"/>
      <c r="AD790" s="411"/>
      <c r="AE790" s="411"/>
      <c r="AF790" s="411"/>
      <c r="AG790" s="411"/>
      <c r="AH790" s="411"/>
    </row>
    <row r="791" ht="15.75" customHeight="1">
      <c r="A791" s="411"/>
      <c r="B791" s="411"/>
      <c r="C791" s="454"/>
      <c r="D791" s="411"/>
      <c r="E791" s="454"/>
      <c r="F791" s="454"/>
      <c r="G791" s="454"/>
      <c r="H791" s="411"/>
      <c r="I791" s="454"/>
      <c r="J791" s="411"/>
      <c r="K791" s="454"/>
      <c r="L791" s="411"/>
      <c r="M791" s="454"/>
      <c r="N791" s="411"/>
      <c r="O791" s="456"/>
      <c r="P791" s="455"/>
      <c r="Q791" s="411"/>
      <c r="R791" s="411"/>
      <c r="S791" s="411"/>
      <c r="T791" s="411"/>
      <c r="U791" s="411"/>
      <c r="V791" s="411"/>
      <c r="W791" s="411"/>
      <c r="X791" s="411"/>
      <c r="Y791" s="411"/>
      <c r="Z791" s="411"/>
      <c r="AA791" s="411"/>
      <c r="AB791" s="411"/>
      <c r="AC791" s="411"/>
      <c r="AD791" s="411"/>
      <c r="AE791" s="411"/>
      <c r="AF791" s="411"/>
      <c r="AG791" s="411"/>
      <c r="AH791" s="411"/>
    </row>
    <row r="792" ht="15.75" customHeight="1">
      <c r="A792" s="411"/>
      <c r="B792" s="411"/>
      <c r="C792" s="454"/>
      <c r="D792" s="411"/>
      <c r="E792" s="454"/>
      <c r="F792" s="454"/>
      <c r="G792" s="454"/>
      <c r="H792" s="411"/>
      <c r="I792" s="454"/>
      <c r="J792" s="411"/>
      <c r="K792" s="454"/>
      <c r="L792" s="411"/>
      <c r="M792" s="454"/>
      <c r="N792" s="411"/>
      <c r="O792" s="456"/>
      <c r="P792" s="455"/>
      <c r="Q792" s="411"/>
      <c r="R792" s="411"/>
      <c r="S792" s="411"/>
      <c r="T792" s="411"/>
      <c r="U792" s="411"/>
      <c r="V792" s="411"/>
      <c r="W792" s="411"/>
      <c r="X792" s="411"/>
      <c r="Y792" s="411"/>
      <c r="Z792" s="411"/>
      <c r="AA792" s="411"/>
      <c r="AB792" s="411"/>
      <c r="AC792" s="411"/>
      <c r="AD792" s="411"/>
      <c r="AE792" s="411"/>
      <c r="AF792" s="411"/>
      <c r="AG792" s="411"/>
      <c r="AH792" s="411"/>
    </row>
    <row r="793" ht="15.75" customHeight="1">
      <c r="A793" s="411"/>
      <c r="B793" s="411"/>
      <c r="C793" s="454"/>
      <c r="D793" s="411"/>
      <c r="E793" s="454"/>
      <c r="F793" s="454"/>
      <c r="G793" s="454"/>
      <c r="H793" s="411"/>
      <c r="I793" s="454"/>
      <c r="J793" s="411"/>
      <c r="K793" s="454"/>
      <c r="L793" s="411"/>
      <c r="M793" s="454"/>
      <c r="N793" s="411"/>
      <c r="O793" s="456"/>
      <c r="P793" s="455"/>
      <c r="Q793" s="411"/>
      <c r="R793" s="411"/>
      <c r="S793" s="411"/>
      <c r="T793" s="411"/>
      <c r="U793" s="411"/>
      <c r="V793" s="411"/>
      <c r="W793" s="411"/>
      <c r="X793" s="411"/>
      <c r="Y793" s="411"/>
      <c r="Z793" s="411"/>
      <c r="AA793" s="411"/>
      <c r="AB793" s="411"/>
      <c r="AC793" s="411"/>
      <c r="AD793" s="411"/>
      <c r="AE793" s="411"/>
      <c r="AF793" s="411"/>
      <c r="AG793" s="411"/>
      <c r="AH793" s="411"/>
    </row>
    <row r="794" ht="15.75" customHeight="1">
      <c r="A794" s="411"/>
      <c r="B794" s="411"/>
      <c r="C794" s="454"/>
      <c r="D794" s="411"/>
      <c r="E794" s="454"/>
      <c r="F794" s="454"/>
      <c r="G794" s="454"/>
      <c r="H794" s="411"/>
      <c r="I794" s="454"/>
      <c r="J794" s="411"/>
      <c r="K794" s="454"/>
      <c r="L794" s="411"/>
      <c r="M794" s="454"/>
      <c r="N794" s="411"/>
      <c r="O794" s="456"/>
      <c r="P794" s="455"/>
      <c r="Q794" s="411"/>
      <c r="R794" s="411"/>
      <c r="S794" s="411"/>
      <c r="T794" s="411"/>
      <c r="U794" s="411"/>
      <c r="V794" s="411"/>
      <c r="W794" s="411"/>
      <c r="X794" s="411"/>
      <c r="Y794" s="411"/>
      <c r="Z794" s="411"/>
      <c r="AA794" s="411"/>
      <c r="AB794" s="411"/>
      <c r="AC794" s="411"/>
      <c r="AD794" s="411"/>
      <c r="AE794" s="411"/>
      <c r="AF794" s="411"/>
      <c r="AG794" s="411"/>
      <c r="AH794" s="411"/>
    </row>
    <row r="795" ht="15.75" customHeight="1">
      <c r="A795" s="411"/>
      <c r="B795" s="411"/>
      <c r="C795" s="454"/>
      <c r="D795" s="411"/>
      <c r="E795" s="454"/>
      <c r="F795" s="454"/>
      <c r="G795" s="454"/>
      <c r="H795" s="411"/>
      <c r="I795" s="454"/>
      <c r="J795" s="411"/>
      <c r="K795" s="454"/>
      <c r="L795" s="411"/>
      <c r="M795" s="454"/>
      <c r="N795" s="411"/>
      <c r="O795" s="456"/>
      <c r="P795" s="455"/>
      <c r="Q795" s="411"/>
      <c r="R795" s="411"/>
      <c r="S795" s="411"/>
      <c r="T795" s="411"/>
      <c r="U795" s="411"/>
      <c r="V795" s="411"/>
      <c r="W795" s="411"/>
      <c r="X795" s="411"/>
      <c r="Y795" s="411"/>
      <c r="Z795" s="411"/>
      <c r="AA795" s="411"/>
      <c r="AB795" s="411"/>
      <c r="AC795" s="411"/>
      <c r="AD795" s="411"/>
      <c r="AE795" s="411"/>
      <c r="AF795" s="411"/>
      <c r="AG795" s="411"/>
      <c r="AH795" s="411"/>
    </row>
    <row r="796" ht="15.75" customHeight="1">
      <c r="A796" s="411"/>
      <c r="B796" s="411"/>
      <c r="C796" s="454"/>
      <c r="D796" s="411"/>
      <c r="E796" s="454"/>
      <c r="F796" s="454"/>
      <c r="G796" s="454"/>
      <c r="H796" s="411"/>
      <c r="I796" s="454"/>
      <c r="J796" s="411"/>
      <c r="K796" s="454"/>
      <c r="L796" s="411"/>
      <c r="M796" s="454"/>
      <c r="N796" s="411"/>
      <c r="O796" s="456"/>
      <c r="P796" s="455"/>
      <c r="Q796" s="411"/>
      <c r="R796" s="411"/>
      <c r="S796" s="411"/>
      <c r="T796" s="411"/>
      <c r="U796" s="411"/>
      <c r="V796" s="411"/>
      <c r="W796" s="411"/>
      <c r="X796" s="411"/>
      <c r="Y796" s="411"/>
      <c r="Z796" s="411"/>
      <c r="AA796" s="411"/>
      <c r="AB796" s="411"/>
      <c r="AC796" s="411"/>
      <c r="AD796" s="411"/>
      <c r="AE796" s="411"/>
      <c r="AF796" s="411"/>
      <c r="AG796" s="411"/>
      <c r="AH796" s="411"/>
    </row>
    <row r="797" ht="15.75" customHeight="1">
      <c r="A797" s="411"/>
      <c r="B797" s="411"/>
      <c r="C797" s="454"/>
      <c r="D797" s="411"/>
      <c r="E797" s="454"/>
      <c r="F797" s="454"/>
      <c r="G797" s="454"/>
      <c r="H797" s="411"/>
      <c r="I797" s="454"/>
      <c r="J797" s="411"/>
      <c r="K797" s="454"/>
      <c r="L797" s="411"/>
      <c r="M797" s="454"/>
      <c r="N797" s="411"/>
      <c r="O797" s="456"/>
      <c r="P797" s="455"/>
      <c r="Q797" s="411"/>
      <c r="R797" s="411"/>
      <c r="S797" s="411"/>
      <c r="T797" s="411"/>
      <c r="U797" s="411"/>
      <c r="V797" s="411"/>
      <c r="W797" s="411"/>
      <c r="X797" s="411"/>
      <c r="Y797" s="411"/>
      <c r="Z797" s="411"/>
      <c r="AA797" s="411"/>
      <c r="AB797" s="411"/>
      <c r="AC797" s="411"/>
      <c r="AD797" s="411"/>
      <c r="AE797" s="411"/>
      <c r="AF797" s="411"/>
      <c r="AG797" s="411"/>
      <c r="AH797" s="411"/>
    </row>
    <row r="798" ht="15.75" customHeight="1">
      <c r="A798" s="411"/>
      <c r="B798" s="411"/>
      <c r="C798" s="454"/>
      <c r="D798" s="411"/>
      <c r="E798" s="454"/>
      <c r="F798" s="454"/>
      <c r="G798" s="454"/>
      <c r="H798" s="411"/>
      <c r="I798" s="454"/>
      <c r="J798" s="411"/>
      <c r="K798" s="454"/>
      <c r="L798" s="411"/>
      <c r="M798" s="454"/>
      <c r="N798" s="411"/>
      <c r="O798" s="456"/>
      <c r="P798" s="455"/>
      <c r="Q798" s="411"/>
      <c r="R798" s="411"/>
      <c r="S798" s="411"/>
      <c r="T798" s="411"/>
      <c r="U798" s="411"/>
      <c r="V798" s="411"/>
      <c r="W798" s="411"/>
      <c r="X798" s="411"/>
      <c r="Y798" s="411"/>
      <c r="Z798" s="411"/>
      <c r="AA798" s="411"/>
      <c r="AB798" s="411"/>
      <c r="AC798" s="411"/>
      <c r="AD798" s="411"/>
      <c r="AE798" s="411"/>
      <c r="AF798" s="411"/>
      <c r="AG798" s="411"/>
      <c r="AH798" s="411"/>
    </row>
    <row r="799" ht="15.75" customHeight="1">
      <c r="A799" s="411"/>
      <c r="B799" s="411"/>
      <c r="C799" s="454"/>
      <c r="D799" s="411"/>
      <c r="E799" s="454"/>
      <c r="F799" s="454"/>
      <c r="G799" s="454"/>
      <c r="H799" s="411"/>
      <c r="I799" s="454"/>
      <c r="J799" s="411"/>
      <c r="K799" s="454"/>
      <c r="L799" s="411"/>
      <c r="M799" s="454"/>
      <c r="N799" s="411"/>
      <c r="O799" s="456"/>
      <c r="P799" s="455"/>
      <c r="Q799" s="411"/>
      <c r="R799" s="411"/>
      <c r="S799" s="411"/>
      <c r="T799" s="411"/>
      <c r="U799" s="411"/>
      <c r="V799" s="411"/>
      <c r="W799" s="411"/>
      <c r="X799" s="411"/>
      <c r="Y799" s="411"/>
      <c r="Z799" s="411"/>
      <c r="AA799" s="411"/>
      <c r="AB799" s="411"/>
      <c r="AC799" s="411"/>
      <c r="AD799" s="411"/>
      <c r="AE799" s="411"/>
      <c r="AF799" s="411"/>
      <c r="AG799" s="411"/>
      <c r="AH799" s="411"/>
    </row>
    <row r="800" ht="15.75" customHeight="1">
      <c r="A800" s="411"/>
      <c r="B800" s="411"/>
      <c r="C800" s="454"/>
      <c r="D800" s="411"/>
      <c r="E800" s="454"/>
      <c r="F800" s="454"/>
      <c r="G800" s="454"/>
      <c r="H800" s="411"/>
      <c r="I800" s="454"/>
      <c r="J800" s="411"/>
      <c r="K800" s="454"/>
      <c r="L800" s="411"/>
      <c r="M800" s="454"/>
      <c r="N800" s="411"/>
      <c r="O800" s="456"/>
      <c r="P800" s="455"/>
      <c r="Q800" s="411"/>
      <c r="R800" s="411"/>
      <c r="S800" s="411"/>
      <c r="T800" s="411"/>
      <c r="U800" s="411"/>
      <c r="V800" s="411"/>
      <c r="W800" s="411"/>
      <c r="X800" s="411"/>
      <c r="Y800" s="411"/>
      <c r="Z800" s="411"/>
      <c r="AA800" s="411"/>
      <c r="AB800" s="411"/>
      <c r="AC800" s="411"/>
      <c r="AD800" s="411"/>
      <c r="AE800" s="411"/>
      <c r="AF800" s="411"/>
      <c r="AG800" s="411"/>
      <c r="AH800" s="411"/>
    </row>
    <row r="801" ht="15.75" customHeight="1">
      <c r="A801" s="411"/>
      <c r="B801" s="411"/>
      <c r="C801" s="454"/>
      <c r="D801" s="411"/>
      <c r="E801" s="454"/>
      <c r="F801" s="454"/>
      <c r="G801" s="454"/>
      <c r="H801" s="411"/>
      <c r="I801" s="454"/>
      <c r="J801" s="411"/>
      <c r="K801" s="454"/>
      <c r="L801" s="411"/>
      <c r="M801" s="454"/>
      <c r="N801" s="411"/>
      <c r="O801" s="456"/>
      <c r="P801" s="455"/>
      <c r="Q801" s="411"/>
      <c r="R801" s="411"/>
      <c r="S801" s="411"/>
      <c r="T801" s="411"/>
      <c r="U801" s="411"/>
      <c r="V801" s="411"/>
      <c r="W801" s="411"/>
      <c r="X801" s="411"/>
      <c r="Y801" s="411"/>
      <c r="Z801" s="411"/>
      <c r="AA801" s="411"/>
      <c r="AB801" s="411"/>
      <c r="AC801" s="411"/>
      <c r="AD801" s="411"/>
      <c r="AE801" s="411"/>
      <c r="AF801" s="411"/>
      <c r="AG801" s="411"/>
      <c r="AH801" s="411"/>
    </row>
    <row r="802" ht="15.75" customHeight="1">
      <c r="A802" s="411"/>
      <c r="B802" s="411"/>
      <c r="C802" s="454"/>
      <c r="D802" s="411"/>
      <c r="E802" s="454"/>
      <c r="F802" s="454"/>
      <c r="G802" s="454"/>
      <c r="H802" s="411"/>
      <c r="I802" s="454"/>
      <c r="J802" s="411"/>
      <c r="K802" s="454"/>
      <c r="L802" s="411"/>
      <c r="M802" s="454"/>
      <c r="N802" s="411"/>
      <c r="O802" s="456"/>
      <c r="P802" s="455"/>
      <c r="Q802" s="411"/>
      <c r="R802" s="411"/>
      <c r="S802" s="411"/>
      <c r="T802" s="411"/>
      <c r="U802" s="411"/>
      <c r="V802" s="411"/>
      <c r="W802" s="411"/>
      <c r="X802" s="411"/>
      <c r="Y802" s="411"/>
      <c r="Z802" s="411"/>
      <c r="AA802" s="411"/>
      <c r="AB802" s="411"/>
      <c r="AC802" s="411"/>
      <c r="AD802" s="411"/>
      <c r="AE802" s="411"/>
      <c r="AF802" s="411"/>
      <c r="AG802" s="411"/>
      <c r="AH802" s="411"/>
    </row>
    <row r="803" ht="15.75" customHeight="1">
      <c r="A803" s="411"/>
      <c r="B803" s="411"/>
      <c r="C803" s="454"/>
      <c r="D803" s="411"/>
      <c r="E803" s="454"/>
      <c r="F803" s="454"/>
      <c r="G803" s="454"/>
      <c r="H803" s="411"/>
      <c r="I803" s="454"/>
      <c r="J803" s="411"/>
      <c r="K803" s="454"/>
      <c r="L803" s="411"/>
      <c r="M803" s="454"/>
      <c r="N803" s="411"/>
      <c r="O803" s="456"/>
      <c r="P803" s="455"/>
      <c r="Q803" s="411"/>
      <c r="R803" s="411"/>
      <c r="S803" s="411"/>
      <c r="T803" s="411"/>
      <c r="U803" s="411"/>
      <c r="V803" s="411"/>
      <c r="W803" s="411"/>
      <c r="X803" s="411"/>
      <c r="Y803" s="411"/>
      <c r="Z803" s="411"/>
      <c r="AA803" s="411"/>
      <c r="AB803" s="411"/>
      <c r="AC803" s="411"/>
      <c r="AD803" s="411"/>
      <c r="AE803" s="411"/>
      <c r="AF803" s="411"/>
      <c r="AG803" s="411"/>
      <c r="AH803" s="411"/>
    </row>
    <row r="804" ht="15.75" customHeight="1">
      <c r="A804" s="411"/>
      <c r="B804" s="411"/>
      <c r="C804" s="454"/>
      <c r="D804" s="411"/>
      <c r="E804" s="454"/>
      <c r="F804" s="454"/>
      <c r="G804" s="454"/>
      <c r="H804" s="411"/>
      <c r="I804" s="454"/>
      <c r="J804" s="411"/>
      <c r="K804" s="454"/>
      <c r="L804" s="411"/>
      <c r="M804" s="454"/>
      <c r="N804" s="411"/>
      <c r="O804" s="456"/>
      <c r="P804" s="455"/>
      <c r="Q804" s="411"/>
      <c r="R804" s="411"/>
      <c r="S804" s="411"/>
      <c r="T804" s="411"/>
      <c r="U804" s="411"/>
      <c r="V804" s="411"/>
      <c r="W804" s="411"/>
      <c r="X804" s="411"/>
      <c r="Y804" s="411"/>
      <c r="Z804" s="411"/>
      <c r="AA804" s="411"/>
      <c r="AB804" s="411"/>
      <c r="AC804" s="411"/>
      <c r="AD804" s="411"/>
      <c r="AE804" s="411"/>
      <c r="AF804" s="411"/>
      <c r="AG804" s="411"/>
      <c r="AH804" s="411"/>
    </row>
    <row r="805" ht="15.75" customHeight="1">
      <c r="A805" s="411"/>
      <c r="B805" s="411"/>
      <c r="C805" s="454"/>
      <c r="D805" s="411"/>
      <c r="E805" s="454"/>
      <c r="F805" s="454"/>
      <c r="G805" s="454"/>
      <c r="H805" s="411"/>
      <c r="I805" s="454"/>
      <c r="J805" s="411"/>
      <c r="K805" s="454"/>
      <c r="L805" s="411"/>
      <c r="M805" s="454"/>
      <c r="N805" s="411"/>
      <c r="O805" s="456"/>
      <c r="P805" s="455"/>
      <c r="Q805" s="411"/>
      <c r="R805" s="411"/>
      <c r="S805" s="411"/>
      <c r="T805" s="411"/>
      <c r="U805" s="411"/>
      <c r="V805" s="411"/>
      <c r="W805" s="411"/>
      <c r="X805" s="411"/>
      <c r="Y805" s="411"/>
      <c r="Z805" s="411"/>
      <c r="AA805" s="411"/>
      <c r="AB805" s="411"/>
      <c r="AC805" s="411"/>
      <c r="AD805" s="411"/>
      <c r="AE805" s="411"/>
      <c r="AF805" s="411"/>
      <c r="AG805" s="411"/>
      <c r="AH805" s="411"/>
    </row>
    <row r="806" ht="15.75" customHeight="1">
      <c r="A806" s="411"/>
      <c r="B806" s="411"/>
      <c r="C806" s="454"/>
      <c r="D806" s="411"/>
      <c r="E806" s="454"/>
      <c r="F806" s="454"/>
      <c r="G806" s="454"/>
      <c r="H806" s="411"/>
      <c r="I806" s="454"/>
      <c r="J806" s="411"/>
      <c r="K806" s="454"/>
      <c r="L806" s="411"/>
      <c r="M806" s="454"/>
      <c r="N806" s="411"/>
      <c r="O806" s="456"/>
      <c r="P806" s="455"/>
      <c r="Q806" s="411"/>
      <c r="R806" s="411"/>
      <c r="S806" s="411"/>
      <c r="T806" s="411"/>
      <c r="U806" s="411"/>
      <c r="V806" s="411"/>
      <c r="W806" s="411"/>
      <c r="X806" s="411"/>
      <c r="Y806" s="411"/>
      <c r="Z806" s="411"/>
      <c r="AA806" s="411"/>
      <c r="AB806" s="411"/>
      <c r="AC806" s="411"/>
      <c r="AD806" s="411"/>
      <c r="AE806" s="411"/>
      <c r="AF806" s="411"/>
      <c r="AG806" s="411"/>
      <c r="AH806" s="411"/>
    </row>
    <row r="807" ht="15.75" customHeight="1">
      <c r="A807" s="411"/>
      <c r="B807" s="411"/>
      <c r="C807" s="454"/>
      <c r="D807" s="411"/>
      <c r="E807" s="454"/>
      <c r="F807" s="454"/>
      <c r="G807" s="454"/>
      <c r="H807" s="411"/>
      <c r="I807" s="454"/>
      <c r="J807" s="411"/>
      <c r="K807" s="454"/>
      <c r="L807" s="411"/>
      <c r="M807" s="454"/>
      <c r="N807" s="411"/>
      <c r="O807" s="456"/>
      <c r="P807" s="455"/>
      <c r="Q807" s="411"/>
      <c r="R807" s="411"/>
      <c r="S807" s="411"/>
      <c r="T807" s="411"/>
      <c r="U807" s="411"/>
      <c r="V807" s="411"/>
      <c r="W807" s="411"/>
      <c r="X807" s="411"/>
      <c r="Y807" s="411"/>
      <c r="Z807" s="411"/>
      <c r="AA807" s="411"/>
      <c r="AB807" s="411"/>
      <c r="AC807" s="411"/>
      <c r="AD807" s="411"/>
      <c r="AE807" s="411"/>
      <c r="AF807" s="411"/>
      <c r="AG807" s="411"/>
      <c r="AH807" s="411"/>
    </row>
    <row r="808" ht="15.75" customHeight="1">
      <c r="A808" s="411"/>
      <c r="B808" s="411"/>
      <c r="C808" s="454"/>
      <c r="D808" s="411"/>
      <c r="E808" s="454"/>
      <c r="F808" s="454"/>
      <c r="G808" s="454"/>
      <c r="H808" s="411"/>
      <c r="I808" s="454"/>
      <c r="J808" s="411"/>
      <c r="K808" s="454"/>
      <c r="L808" s="411"/>
      <c r="M808" s="454"/>
      <c r="N808" s="411"/>
      <c r="O808" s="456"/>
      <c r="P808" s="455"/>
      <c r="Q808" s="411"/>
      <c r="R808" s="411"/>
      <c r="S808" s="411"/>
      <c r="T808" s="411"/>
      <c r="U808" s="411"/>
      <c r="V808" s="411"/>
      <c r="W808" s="411"/>
      <c r="X808" s="411"/>
      <c r="Y808" s="411"/>
      <c r="Z808" s="411"/>
      <c r="AA808" s="411"/>
      <c r="AB808" s="411"/>
      <c r="AC808" s="411"/>
      <c r="AD808" s="411"/>
      <c r="AE808" s="411"/>
      <c r="AF808" s="411"/>
      <c r="AG808" s="411"/>
      <c r="AH808" s="411"/>
    </row>
    <row r="809" ht="15.75" customHeight="1">
      <c r="A809" s="411"/>
      <c r="B809" s="411"/>
      <c r="C809" s="454"/>
      <c r="D809" s="411"/>
      <c r="E809" s="454"/>
      <c r="F809" s="454"/>
      <c r="G809" s="454"/>
      <c r="H809" s="411"/>
      <c r="I809" s="454"/>
      <c r="J809" s="411"/>
      <c r="K809" s="454"/>
      <c r="L809" s="411"/>
      <c r="M809" s="454"/>
      <c r="N809" s="411"/>
      <c r="O809" s="456"/>
      <c r="P809" s="455"/>
      <c r="Q809" s="411"/>
      <c r="R809" s="411"/>
      <c r="S809" s="411"/>
      <c r="T809" s="411"/>
      <c r="U809" s="411"/>
      <c r="V809" s="411"/>
      <c r="W809" s="411"/>
      <c r="X809" s="411"/>
      <c r="Y809" s="411"/>
      <c r="Z809" s="411"/>
      <c r="AA809" s="411"/>
      <c r="AB809" s="411"/>
      <c r="AC809" s="411"/>
      <c r="AD809" s="411"/>
      <c r="AE809" s="411"/>
      <c r="AF809" s="411"/>
      <c r="AG809" s="411"/>
      <c r="AH809" s="411"/>
    </row>
    <row r="810" ht="15.75" customHeight="1">
      <c r="A810" s="411"/>
      <c r="B810" s="411"/>
      <c r="C810" s="454"/>
      <c r="D810" s="411"/>
      <c r="E810" s="454"/>
      <c r="F810" s="454"/>
      <c r="G810" s="454"/>
      <c r="H810" s="411"/>
      <c r="I810" s="454"/>
      <c r="J810" s="411"/>
      <c r="K810" s="454"/>
      <c r="L810" s="411"/>
      <c r="M810" s="454"/>
      <c r="N810" s="411"/>
      <c r="O810" s="456"/>
      <c r="P810" s="455"/>
      <c r="Q810" s="411"/>
      <c r="R810" s="411"/>
      <c r="S810" s="411"/>
      <c r="T810" s="411"/>
      <c r="U810" s="411"/>
      <c r="V810" s="411"/>
      <c r="W810" s="411"/>
      <c r="X810" s="411"/>
      <c r="Y810" s="411"/>
      <c r="Z810" s="411"/>
      <c r="AA810" s="411"/>
      <c r="AB810" s="411"/>
      <c r="AC810" s="411"/>
      <c r="AD810" s="411"/>
      <c r="AE810" s="411"/>
      <c r="AF810" s="411"/>
      <c r="AG810" s="411"/>
      <c r="AH810" s="411"/>
    </row>
    <row r="811" ht="15.75" customHeight="1">
      <c r="A811" s="411"/>
      <c r="B811" s="411"/>
      <c r="C811" s="454"/>
      <c r="D811" s="411"/>
      <c r="E811" s="454"/>
      <c r="F811" s="454"/>
      <c r="G811" s="454"/>
      <c r="H811" s="411"/>
      <c r="I811" s="454"/>
      <c r="J811" s="411"/>
      <c r="K811" s="454"/>
      <c r="L811" s="411"/>
      <c r="M811" s="454"/>
      <c r="N811" s="411"/>
      <c r="O811" s="456"/>
      <c r="P811" s="455"/>
      <c r="Q811" s="411"/>
      <c r="R811" s="411"/>
      <c r="S811" s="411"/>
      <c r="T811" s="411"/>
      <c r="U811" s="411"/>
      <c r="V811" s="411"/>
      <c r="W811" s="411"/>
      <c r="X811" s="411"/>
      <c r="Y811" s="411"/>
      <c r="Z811" s="411"/>
      <c r="AA811" s="411"/>
      <c r="AB811" s="411"/>
      <c r="AC811" s="411"/>
      <c r="AD811" s="411"/>
      <c r="AE811" s="411"/>
      <c r="AF811" s="411"/>
      <c r="AG811" s="411"/>
      <c r="AH811" s="411"/>
    </row>
    <row r="812" ht="15.75" customHeight="1">
      <c r="A812" s="411"/>
      <c r="B812" s="411"/>
      <c r="C812" s="454"/>
      <c r="D812" s="411"/>
      <c r="E812" s="454"/>
      <c r="F812" s="454"/>
      <c r="G812" s="454"/>
      <c r="H812" s="411"/>
      <c r="I812" s="454"/>
      <c r="J812" s="411"/>
      <c r="K812" s="454"/>
      <c r="L812" s="411"/>
      <c r="M812" s="454"/>
      <c r="N812" s="411"/>
      <c r="O812" s="456"/>
      <c r="P812" s="455"/>
      <c r="Q812" s="411"/>
      <c r="R812" s="411"/>
      <c r="S812" s="411"/>
      <c r="T812" s="411"/>
      <c r="U812" s="411"/>
      <c r="V812" s="411"/>
      <c r="W812" s="411"/>
      <c r="X812" s="411"/>
      <c r="Y812" s="411"/>
      <c r="Z812" s="411"/>
      <c r="AA812" s="411"/>
      <c r="AB812" s="411"/>
      <c r="AC812" s="411"/>
      <c r="AD812" s="411"/>
      <c r="AE812" s="411"/>
      <c r="AF812" s="411"/>
      <c r="AG812" s="411"/>
      <c r="AH812" s="411"/>
    </row>
    <row r="813" ht="15.75" customHeight="1">
      <c r="A813" s="411"/>
      <c r="B813" s="411"/>
      <c r="C813" s="454"/>
      <c r="D813" s="411"/>
      <c r="E813" s="454"/>
      <c r="F813" s="454"/>
      <c r="G813" s="454"/>
      <c r="H813" s="411"/>
      <c r="I813" s="454"/>
      <c r="J813" s="411"/>
      <c r="K813" s="454"/>
      <c r="L813" s="411"/>
      <c r="M813" s="454"/>
      <c r="N813" s="411"/>
      <c r="O813" s="456"/>
      <c r="P813" s="455"/>
      <c r="Q813" s="411"/>
      <c r="R813" s="411"/>
      <c r="S813" s="411"/>
      <c r="T813" s="411"/>
      <c r="U813" s="411"/>
      <c r="V813" s="411"/>
      <c r="W813" s="411"/>
      <c r="X813" s="411"/>
      <c r="Y813" s="411"/>
      <c r="Z813" s="411"/>
      <c r="AA813" s="411"/>
      <c r="AB813" s="411"/>
      <c r="AC813" s="411"/>
      <c r="AD813" s="411"/>
      <c r="AE813" s="411"/>
      <c r="AF813" s="411"/>
      <c r="AG813" s="411"/>
      <c r="AH813" s="411"/>
    </row>
    <row r="814" ht="15.75" customHeight="1">
      <c r="A814" s="411"/>
      <c r="B814" s="411"/>
      <c r="C814" s="454"/>
      <c r="D814" s="411"/>
      <c r="E814" s="454"/>
      <c r="F814" s="454"/>
      <c r="G814" s="454"/>
      <c r="H814" s="411"/>
      <c r="I814" s="454"/>
      <c r="J814" s="411"/>
      <c r="K814" s="454"/>
      <c r="L814" s="411"/>
      <c r="M814" s="454"/>
      <c r="N814" s="411"/>
      <c r="O814" s="456"/>
      <c r="P814" s="455"/>
      <c r="Q814" s="411"/>
      <c r="R814" s="411"/>
      <c r="S814" s="411"/>
      <c r="T814" s="411"/>
      <c r="U814" s="411"/>
      <c r="V814" s="411"/>
      <c r="W814" s="411"/>
      <c r="X814" s="411"/>
      <c r="Y814" s="411"/>
      <c r="Z814" s="411"/>
      <c r="AA814" s="411"/>
      <c r="AB814" s="411"/>
      <c r="AC814" s="411"/>
      <c r="AD814" s="411"/>
      <c r="AE814" s="411"/>
      <c r="AF814" s="411"/>
      <c r="AG814" s="411"/>
      <c r="AH814" s="411"/>
    </row>
    <row r="815" ht="15.75" customHeight="1">
      <c r="A815" s="411"/>
      <c r="B815" s="411"/>
      <c r="C815" s="454"/>
      <c r="D815" s="411"/>
      <c r="E815" s="454"/>
      <c r="F815" s="454"/>
      <c r="G815" s="454"/>
      <c r="H815" s="411"/>
      <c r="I815" s="454"/>
      <c r="J815" s="411"/>
      <c r="K815" s="454"/>
      <c r="L815" s="411"/>
      <c r="M815" s="454"/>
      <c r="N815" s="411"/>
      <c r="O815" s="456"/>
      <c r="P815" s="455"/>
      <c r="Q815" s="411"/>
      <c r="R815" s="411"/>
      <c r="S815" s="411"/>
      <c r="T815" s="411"/>
      <c r="U815" s="411"/>
      <c r="V815" s="411"/>
      <c r="W815" s="411"/>
      <c r="X815" s="411"/>
      <c r="Y815" s="411"/>
      <c r="Z815" s="411"/>
      <c r="AA815" s="411"/>
      <c r="AB815" s="411"/>
      <c r="AC815" s="411"/>
      <c r="AD815" s="411"/>
      <c r="AE815" s="411"/>
      <c r="AF815" s="411"/>
      <c r="AG815" s="411"/>
      <c r="AH815" s="411"/>
    </row>
    <row r="816" ht="15.75" customHeight="1">
      <c r="A816" s="411"/>
      <c r="B816" s="411"/>
      <c r="C816" s="454"/>
      <c r="D816" s="411"/>
      <c r="E816" s="454"/>
      <c r="F816" s="454"/>
      <c r="G816" s="454"/>
      <c r="H816" s="411"/>
      <c r="I816" s="454"/>
      <c r="J816" s="411"/>
      <c r="K816" s="454"/>
      <c r="L816" s="411"/>
      <c r="M816" s="454"/>
      <c r="N816" s="411"/>
      <c r="O816" s="456"/>
      <c r="P816" s="455"/>
      <c r="Q816" s="411"/>
      <c r="R816" s="411"/>
      <c r="S816" s="411"/>
      <c r="T816" s="411"/>
      <c r="U816" s="411"/>
      <c r="V816" s="411"/>
      <c r="W816" s="411"/>
      <c r="X816" s="411"/>
      <c r="Y816" s="411"/>
      <c r="Z816" s="411"/>
      <c r="AA816" s="411"/>
      <c r="AB816" s="411"/>
      <c r="AC816" s="411"/>
      <c r="AD816" s="411"/>
      <c r="AE816" s="411"/>
      <c r="AF816" s="411"/>
      <c r="AG816" s="411"/>
      <c r="AH816" s="411"/>
    </row>
    <row r="817" ht="15.75" customHeight="1">
      <c r="A817" s="411"/>
      <c r="B817" s="411"/>
      <c r="C817" s="454"/>
      <c r="D817" s="411"/>
      <c r="E817" s="454"/>
      <c r="F817" s="454"/>
      <c r="G817" s="454"/>
      <c r="H817" s="411"/>
      <c r="I817" s="454"/>
      <c r="J817" s="411"/>
      <c r="K817" s="454"/>
      <c r="L817" s="411"/>
      <c r="M817" s="454"/>
      <c r="N817" s="411"/>
      <c r="O817" s="456"/>
      <c r="P817" s="455"/>
      <c r="Q817" s="411"/>
      <c r="R817" s="411"/>
      <c r="S817" s="411"/>
      <c r="T817" s="411"/>
      <c r="U817" s="411"/>
      <c r="V817" s="411"/>
      <c r="W817" s="411"/>
      <c r="X817" s="411"/>
      <c r="Y817" s="411"/>
      <c r="Z817" s="411"/>
      <c r="AA817" s="411"/>
      <c r="AB817" s="411"/>
      <c r="AC817" s="411"/>
      <c r="AD817" s="411"/>
      <c r="AE817" s="411"/>
      <c r="AF817" s="411"/>
      <c r="AG817" s="411"/>
      <c r="AH817" s="411"/>
    </row>
    <row r="818" ht="15.75" customHeight="1">
      <c r="A818" s="411"/>
      <c r="B818" s="411"/>
      <c r="C818" s="454"/>
      <c r="D818" s="411"/>
      <c r="E818" s="454"/>
      <c r="F818" s="454"/>
      <c r="G818" s="454"/>
      <c r="H818" s="411"/>
      <c r="I818" s="454"/>
      <c r="J818" s="411"/>
      <c r="K818" s="454"/>
      <c r="L818" s="411"/>
      <c r="M818" s="454"/>
      <c r="N818" s="411"/>
      <c r="O818" s="456"/>
      <c r="P818" s="455"/>
      <c r="Q818" s="411"/>
      <c r="R818" s="411"/>
      <c r="S818" s="411"/>
      <c r="T818" s="411"/>
      <c r="U818" s="411"/>
      <c r="V818" s="411"/>
      <c r="W818" s="411"/>
      <c r="X818" s="411"/>
      <c r="Y818" s="411"/>
      <c r="Z818" s="411"/>
      <c r="AA818" s="411"/>
      <c r="AB818" s="411"/>
      <c r="AC818" s="411"/>
      <c r="AD818" s="411"/>
      <c r="AE818" s="411"/>
      <c r="AF818" s="411"/>
      <c r="AG818" s="411"/>
      <c r="AH818" s="411"/>
    </row>
    <row r="819" ht="15.75" customHeight="1">
      <c r="A819" s="411"/>
      <c r="B819" s="411"/>
      <c r="C819" s="454"/>
      <c r="D819" s="411"/>
      <c r="E819" s="454"/>
      <c r="F819" s="454"/>
      <c r="G819" s="454"/>
      <c r="H819" s="411"/>
      <c r="I819" s="454"/>
      <c r="J819" s="411"/>
      <c r="K819" s="454"/>
      <c r="L819" s="411"/>
      <c r="M819" s="454"/>
      <c r="N819" s="411"/>
      <c r="O819" s="456"/>
      <c r="P819" s="455"/>
      <c r="Q819" s="411"/>
      <c r="R819" s="411"/>
      <c r="S819" s="411"/>
      <c r="T819" s="411"/>
      <c r="U819" s="411"/>
      <c r="V819" s="411"/>
      <c r="W819" s="411"/>
      <c r="X819" s="411"/>
      <c r="Y819" s="411"/>
      <c r="Z819" s="411"/>
      <c r="AA819" s="411"/>
      <c r="AB819" s="411"/>
      <c r="AC819" s="411"/>
      <c r="AD819" s="411"/>
      <c r="AE819" s="411"/>
      <c r="AF819" s="411"/>
      <c r="AG819" s="411"/>
      <c r="AH819" s="411"/>
    </row>
    <row r="820" ht="15.75" customHeight="1">
      <c r="A820" s="411"/>
      <c r="B820" s="411"/>
      <c r="C820" s="454"/>
      <c r="D820" s="411"/>
      <c r="E820" s="454"/>
      <c r="F820" s="454"/>
      <c r="G820" s="454"/>
      <c r="H820" s="411"/>
      <c r="I820" s="454"/>
      <c r="J820" s="411"/>
      <c r="K820" s="454"/>
      <c r="L820" s="411"/>
      <c r="M820" s="454"/>
      <c r="N820" s="411"/>
      <c r="O820" s="456"/>
      <c r="P820" s="455"/>
      <c r="Q820" s="411"/>
      <c r="R820" s="411"/>
      <c r="S820" s="411"/>
      <c r="T820" s="411"/>
      <c r="U820" s="411"/>
      <c r="V820" s="411"/>
      <c r="W820" s="411"/>
      <c r="X820" s="411"/>
      <c r="Y820" s="411"/>
      <c r="Z820" s="411"/>
      <c r="AA820" s="411"/>
      <c r="AB820" s="411"/>
      <c r="AC820" s="411"/>
      <c r="AD820" s="411"/>
      <c r="AE820" s="411"/>
      <c r="AF820" s="411"/>
      <c r="AG820" s="411"/>
      <c r="AH820" s="411"/>
    </row>
    <row r="821" ht="15.75" customHeight="1">
      <c r="A821" s="411"/>
      <c r="B821" s="411"/>
      <c r="C821" s="454"/>
      <c r="D821" s="411"/>
      <c r="E821" s="454"/>
      <c r="F821" s="454"/>
      <c r="G821" s="454"/>
      <c r="H821" s="411"/>
      <c r="I821" s="454"/>
      <c r="J821" s="411"/>
      <c r="K821" s="454"/>
      <c r="L821" s="411"/>
      <c r="M821" s="454"/>
      <c r="N821" s="411"/>
      <c r="O821" s="456"/>
      <c r="P821" s="455"/>
      <c r="Q821" s="411"/>
      <c r="R821" s="411"/>
      <c r="S821" s="411"/>
      <c r="T821" s="411"/>
      <c r="U821" s="411"/>
      <c r="V821" s="411"/>
      <c r="W821" s="411"/>
      <c r="X821" s="411"/>
      <c r="Y821" s="411"/>
      <c r="Z821" s="411"/>
      <c r="AA821" s="411"/>
      <c r="AB821" s="411"/>
      <c r="AC821" s="411"/>
      <c r="AD821" s="411"/>
      <c r="AE821" s="411"/>
      <c r="AF821" s="411"/>
      <c r="AG821" s="411"/>
      <c r="AH821" s="411"/>
    </row>
    <row r="822" ht="15.75" customHeight="1">
      <c r="A822" s="411"/>
      <c r="B822" s="411"/>
      <c r="C822" s="454"/>
      <c r="D822" s="411"/>
      <c r="E822" s="454"/>
      <c r="F822" s="454"/>
      <c r="G822" s="454"/>
      <c r="H822" s="411"/>
      <c r="I822" s="454"/>
      <c r="J822" s="411"/>
      <c r="K822" s="454"/>
      <c r="L822" s="411"/>
      <c r="M822" s="454"/>
      <c r="N822" s="411"/>
      <c r="O822" s="456"/>
      <c r="P822" s="455"/>
      <c r="Q822" s="411"/>
      <c r="R822" s="411"/>
      <c r="S822" s="411"/>
      <c r="T822" s="411"/>
      <c r="U822" s="411"/>
      <c r="V822" s="411"/>
      <c r="W822" s="411"/>
      <c r="X822" s="411"/>
      <c r="Y822" s="411"/>
      <c r="Z822" s="411"/>
      <c r="AA822" s="411"/>
      <c r="AB822" s="411"/>
      <c r="AC822" s="411"/>
      <c r="AD822" s="411"/>
      <c r="AE822" s="411"/>
      <c r="AF822" s="411"/>
      <c r="AG822" s="411"/>
      <c r="AH822" s="411"/>
    </row>
    <row r="823" ht="15.75" customHeight="1">
      <c r="A823" s="411"/>
      <c r="B823" s="411"/>
      <c r="C823" s="454"/>
      <c r="D823" s="411"/>
      <c r="E823" s="454"/>
      <c r="F823" s="454"/>
      <c r="G823" s="454"/>
      <c r="H823" s="411"/>
      <c r="I823" s="454"/>
      <c r="J823" s="411"/>
      <c r="K823" s="454"/>
      <c r="L823" s="411"/>
      <c r="M823" s="454"/>
      <c r="N823" s="411"/>
      <c r="O823" s="456"/>
      <c r="P823" s="455"/>
      <c r="Q823" s="411"/>
      <c r="R823" s="411"/>
      <c r="S823" s="411"/>
      <c r="T823" s="411"/>
      <c r="U823" s="411"/>
      <c r="V823" s="411"/>
      <c r="W823" s="411"/>
      <c r="X823" s="411"/>
      <c r="Y823" s="411"/>
      <c r="Z823" s="411"/>
      <c r="AA823" s="411"/>
      <c r="AB823" s="411"/>
      <c r="AC823" s="411"/>
      <c r="AD823" s="411"/>
      <c r="AE823" s="411"/>
      <c r="AF823" s="411"/>
      <c r="AG823" s="411"/>
      <c r="AH823" s="411"/>
    </row>
    <row r="824" ht="15.75" customHeight="1">
      <c r="A824" s="411"/>
      <c r="B824" s="411"/>
      <c r="C824" s="454"/>
      <c r="D824" s="411"/>
      <c r="E824" s="454"/>
      <c r="F824" s="454"/>
      <c r="G824" s="454"/>
      <c r="H824" s="411"/>
      <c r="I824" s="454"/>
      <c r="J824" s="411"/>
      <c r="K824" s="454"/>
      <c r="L824" s="411"/>
      <c r="M824" s="454"/>
      <c r="N824" s="411"/>
      <c r="O824" s="456"/>
      <c r="P824" s="455"/>
      <c r="Q824" s="411"/>
      <c r="R824" s="411"/>
      <c r="S824" s="411"/>
      <c r="T824" s="411"/>
      <c r="U824" s="411"/>
      <c r="V824" s="411"/>
      <c r="W824" s="411"/>
      <c r="X824" s="411"/>
      <c r="Y824" s="411"/>
      <c r="Z824" s="411"/>
      <c r="AA824" s="411"/>
      <c r="AB824" s="411"/>
      <c r="AC824" s="411"/>
      <c r="AD824" s="411"/>
      <c r="AE824" s="411"/>
      <c r="AF824" s="411"/>
      <c r="AG824" s="411"/>
      <c r="AH824" s="411"/>
    </row>
    <row r="825" ht="15.75" customHeight="1">
      <c r="A825" s="411"/>
      <c r="B825" s="411"/>
      <c r="C825" s="454"/>
      <c r="D825" s="411"/>
      <c r="E825" s="454"/>
      <c r="F825" s="454"/>
      <c r="G825" s="454"/>
      <c r="H825" s="411"/>
      <c r="I825" s="454"/>
      <c r="J825" s="411"/>
      <c r="K825" s="454"/>
      <c r="L825" s="411"/>
      <c r="M825" s="454"/>
      <c r="N825" s="411"/>
      <c r="O825" s="456"/>
      <c r="P825" s="455"/>
      <c r="Q825" s="411"/>
      <c r="R825" s="411"/>
      <c r="S825" s="411"/>
      <c r="T825" s="411"/>
      <c r="U825" s="411"/>
      <c r="V825" s="411"/>
      <c r="W825" s="411"/>
      <c r="X825" s="411"/>
      <c r="Y825" s="411"/>
      <c r="Z825" s="411"/>
      <c r="AA825" s="411"/>
      <c r="AB825" s="411"/>
      <c r="AC825" s="411"/>
      <c r="AD825" s="411"/>
      <c r="AE825" s="411"/>
      <c r="AF825" s="411"/>
      <c r="AG825" s="411"/>
      <c r="AH825" s="411"/>
    </row>
    <row r="826" ht="15.75" customHeight="1">
      <c r="A826" s="411"/>
      <c r="B826" s="411"/>
      <c r="C826" s="454"/>
      <c r="D826" s="411"/>
      <c r="E826" s="454"/>
      <c r="F826" s="454"/>
      <c r="G826" s="454"/>
      <c r="H826" s="411"/>
      <c r="I826" s="454"/>
      <c r="J826" s="411"/>
      <c r="K826" s="454"/>
      <c r="L826" s="411"/>
      <c r="M826" s="454"/>
      <c r="N826" s="411"/>
      <c r="O826" s="456"/>
      <c r="P826" s="455"/>
      <c r="Q826" s="411"/>
      <c r="R826" s="411"/>
      <c r="S826" s="411"/>
      <c r="T826" s="411"/>
      <c r="U826" s="411"/>
      <c r="V826" s="411"/>
      <c r="W826" s="411"/>
      <c r="X826" s="411"/>
      <c r="Y826" s="411"/>
      <c r="Z826" s="411"/>
      <c r="AA826" s="411"/>
      <c r="AB826" s="411"/>
      <c r="AC826" s="411"/>
      <c r="AD826" s="411"/>
      <c r="AE826" s="411"/>
      <c r="AF826" s="411"/>
      <c r="AG826" s="411"/>
      <c r="AH826" s="411"/>
    </row>
    <row r="827" ht="15.75" customHeight="1">
      <c r="A827" s="411"/>
      <c r="B827" s="411"/>
      <c r="C827" s="454"/>
      <c r="D827" s="411"/>
      <c r="E827" s="454"/>
      <c r="F827" s="454"/>
      <c r="G827" s="454"/>
      <c r="H827" s="411"/>
      <c r="I827" s="454"/>
      <c r="J827" s="411"/>
      <c r="K827" s="454"/>
      <c r="L827" s="411"/>
      <c r="M827" s="454"/>
      <c r="N827" s="411"/>
      <c r="O827" s="456"/>
      <c r="P827" s="455"/>
      <c r="Q827" s="411"/>
      <c r="R827" s="411"/>
      <c r="S827" s="411"/>
      <c r="T827" s="411"/>
      <c r="U827" s="411"/>
      <c r="V827" s="411"/>
      <c r="W827" s="411"/>
      <c r="X827" s="411"/>
      <c r="Y827" s="411"/>
      <c r="Z827" s="411"/>
      <c r="AA827" s="411"/>
      <c r="AB827" s="411"/>
      <c r="AC827" s="411"/>
      <c r="AD827" s="411"/>
      <c r="AE827" s="411"/>
      <c r="AF827" s="411"/>
      <c r="AG827" s="411"/>
      <c r="AH827" s="411"/>
    </row>
    <row r="828" ht="15.75" customHeight="1">
      <c r="A828" s="411"/>
      <c r="B828" s="411"/>
      <c r="C828" s="454"/>
      <c r="D828" s="411"/>
      <c r="E828" s="454"/>
      <c r="F828" s="454"/>
      <c r="G828" s="454"/>
      <c r="H828" s="411"/>
      <c r="I828" s="454"/>
      <c r="J828" s="411"/>
      <c r="K828" s="454"/>
      <c r="L828" s="411"/>
      <c r="M828" s="454"/>
      <c r="N828" s="411"/>
      <c r="O828" s="456"/>
      <c r="P828" s="455"/>
      <c r="Q828" s="411"/>
      <c r="R828" s="411"/>
      <c r="S828" s="411"/>
      <c r="T828" s="411"/>
      <c r="U828" s="411"/>
      <c r="V828" s="411"/>
      <c r="W828" s="411"/>
      <c r="X828" s="411"/>
      <c r="Y828" s="411"/>
      <c r="Z828" s="411"/>
      <c r="AA828" s="411"/>
      <c r="AB828" s="411"/>
      <c r="AC828" s="411"/>
      <c r="AD828" s="411"/>
      <c r="AE828" s="411"/>
      <c r="AF828" s="411"/>
      <c r="AG828" s="411"/>
      <c r="AH828" s="411"/>
    </row>
    <row r="829" ht="15.75" customHeight="1">
      <c r="A829" s="411"/>
      <c r="B829" s="411"/>
      <c r="C829" s="454"/>
      <c r="D829" s="411"/>
      <c r="E829" s="454"/>
      <c r="F829" s="454"/>
      <c r="G829" s="454"/>
      <c r="H829" s="411"/>
      <c r="I829" s="454"/>
      <c r="J829" s="411"/>
      <c r="K829" s="454"/>
      <c r="L829" s="411"/>
      <c r="M829" s="454"/>
      <c r="N829" s="411"/>
      <c r="O829" s="456"/>
      <c r="P829" s="455"/>
      <c r="Q829" s="411"/>
      <c r="R829" s="411"/>
      <c r="S829" s="411"/>
      <c r="T829" s="411"/>
      <c r="U829" s="411"/>
      <c r="V829" s="411"/>
      <c r="W829" s="411"/>
      <c r="X829" s="411"/>
      <c r="Y829" s="411"/>
      <c r="Z829" s="411"/>
      <c r="AA829" s="411"/>
      <c r="AB829" s="411"/>
      <c r="AC829" s="411"/>
      <c r="AD829" s="411"/>
      <c r="AE829" s="411"/>
      <c r="AF829" s="411"/>
      <c r="AG829" s="411"/>
      <c r="AH829" s="411"/>
    </row>
    <row r="830" ht="15.75" customHeight="1">
      <c r="A830" s="411"/>
      <c r="B830" s="411"/>
      <c r="C830" s="454"/>
      <c r="D830" s="411"/>
      <c r="E830" s="454"/>
      <c r="F830" s="454"/>
      <c r="G830" s="454"/>
      <c r="H830" s="411"/>
      <c r="I830" s="454"/>
      <c r="J830" s="411"/>
      <c r="K830" s="454"/>
      <c r="L830" s="411"/>
      <c r="M830" s="454"/>
      <c r="N830" s="411"/>
      <c r="O830" s="456"/>
      <c r="P830" s="455"/>
      <c r="Q830" s="411"/>
      <c r="R830" s="411"/>
      <c r="S830" s="411"/>
      <c r="T830" s="411"/>
      <c r="U830" s="411"/>
      <c r="V830" s="411"/>
      <c r="W830" s="411"/>
      <c r="X830" s="411"/>
      <c r="Y830" s="411"/>
      <c r="Z830" s="411"/>
      <c r="AA830" s="411"/>
      <c r="AB830" s="411"/>
      <c r="AC830" s="411"/>
      <c r="AD830" s="411"/>
      <c r="AE830" s="411"/>
      <c r="AF830" s="411"/>
      <c r="AG830" s="411"/>
      <c r="AH830" s="411"/>
    </row>
    <row r="831" ht="15.75" customHeight="1">
      <c r="A831" s="411"/>
      <c r="B831" s="411"/>
      <c r="C831" s="454"/>
      <c r="D831" s="411"/>
      <c r="E831" s="454"/>
      <c r="F831" s="454"/>
      <c r="G831" s="454"/>
      <c r="H831" s="411"/>
      <c r="I831" s="454"/>
      <c r="J831" s="411"/>
      <c r="K831" s="454"/>
      <c r="L831" s="411"/>
      <c r="M831" s="454"/>
      <c r="N831" s="411"/>
      <c r="O831" s="456"/>
      <c r="P831" s="455"/>
      <c r="Q831" s="411"/>
      <c r="R831" s="411"/>
      <c r="S831" s="411"/>
      <c r="T831" s="411"/>
      <c r="U831" s="411"/>
      <c r="V831" s="411"/>
      <c r="W831" s="411"/>
      <c r="X831" s="411"/>
      <c r="Y831" s="411"/>
      <c r="Z831" s="411"/>
      <c r="AA831" s="411"/>
      <c r="AB831" s="411"/>
      <c r="AC831" s="411"/>
      <c r="AD831" s="411"/>
      <c r="AE831" s="411"/>
      <c r="AF831" s="411"/>
      <c r="AG831" s="411"/>
      <c r="AH831" s="411"/>
    </row>
    <row r="832" ht="15.75" customHeight="1">
      <c r="A832" s="411"/>
      <c r="B832" s="411"/>
      <c r="C832" s="454"/>
      <c r="D832" s="411"/>
      <c r="E832" s="454"/>
      <c r="F832" s="454"/>
      <c r="G832" s="454"/>
      <c r="H832" s="411"/>
      <c r="I832" s="454"/>
      <c r="J832" s="411"/>
      <c r="K832" s="454"/>
      <c r="L832" s="411"/>
      <c r="M832" s="454"/>
      <c r="N832" s="411"/>
      <c r="O832" s="456"/>
      <c r="P832" s="455"/>
      <c r="Q832" s="411"/>
      <c r="R832" s="411"/>
      <c r="S832" s="411"/>
      <c r="T832" s="411"/>
      <c r="U832" s="411"/>
      <c r="V832" s="411"/>
      <c r="W832" s="411"/>
      <c r="X832" s="411"/>
      <c r="Y832" s="411"/>
      <c r="Z832" s="411"/>
      <c r="AA832" s="411"/>
      <c r="AB832" s="411"/>
      <c r="AC832" s="411"/>
      <c r="AD832" s="411"/>
      <c r="AE832" s="411"/>
      <c r="AF832" s="411"/>
      <c r="AG832" s="411"/>
      <c r="AH832" s="411"/>
    </row>
    <row r="833" ht="15.75" customHeight="1">
      <c r="A833" s="411"/>
      <c r="B833" s="411"/>
      <c r="C833" s="454"/>
      <c r="D833" s="411"/>
      <c r="E833" s="454"/>
      <c r="F833" s="454"/>
      <c r="G833" s="454"/>
      <c r="H833" s="411"/>
      <c r="I833" s="454"/>
      <c r="J833" s="411"/>
      <c r="K833" s="454"/>
      <c r="L833" s="411"/>
      <c r="M833" s="454"/>
      <c r="N833" s="411"/>
      <c r="O833" s="456"/>
      <c r="P833" s="455"/>
      <c r="Q833" s="411"/>
      <c r="R833" s="411"/>
      <c r="S833" s="411"/>
      <c r="T833" s="411"/>
      <c r="U833" s="411"/>
      <c r="V833" s="411"/>
      <c r="W833" s="411"/>
      <c r="X833" s="411"/>
      <c r="Y833" s="411"/>
      <c r="Z833" s="411"/>
      <c r="AA833" s="411"/>
      <c r="AB833" s="411"/>
      <c r="AC833" s="411"/>
      <c r="AD833" s="411"/>
      <c r="AE833" s="411"/>
      <c r="AF833" s="411"/>
      <c r="AG833" s="411"/>
      <c r="AH833" s="411"/>
    </row>
    <row r="834" ht="15.75" customHeight="1">
      <c r="A834" s="411"/>
      <c r="B834" s="411"/>
      <c r="C834" s="454"/>
      <c r="D834" s="411"/>
      <c r="E834" s="454"/>
      <c r="F834" s="454"/>
      <c r="G834" s="454"/>
      <c r="H834" s="411"/>
      <c r="I834" s="454"/>
      <c r="J834" s="411"/>
      <c r="K834" s="454"/>
      <c r="L834" s="411"/>
      <c r="M834" s="454"/>
      <c r="N834" s="411"/>
      <c r="O834" s="456"/>
      <c r="P834" s="455"/>
      <c r="Q834" s="411"/>
      <c r="R834" s="411"/>
      <c r="S834" s="411"/>
      <c r="T834" s="411"/>
      <c r="U834" s="411"/>
      <c r="V834" s="411"/>
      <c r="W834" s="411"/>
      <c r="X834" s="411"/>
      <c r="Y834" s="411"/>
      <c r="Z834" s="411"/>
      <c r="AA834" s="411"/>
      <c r="AB834" s="411"/>
      <c r="AC834" s="411"/>
      <c r="AD834" s="411"/>
      <c r="AE834" s="411"/>
      <c r="AF834" s="411"/>
      <c r="AG834" s="411"/>
      <c r="AH834" s="411"/>
    </row>
    <row r="835" ht="15.75" customHeight="1">
      <c r="A835" s="411"/>
      <c r="B835" s="411"/>
      <c r="C835" s="454"/>
      <c r="D835" s="411"/>
      <c r="E835" s="454"/>
      <c r="F835" s="454"/>
      <c r="G835" s="454"/>
      <c r="H835" s="411"/>
      <c r="I835" s="454"/>
      <c r="J835" s="411"/>
      <c r="K835" s="454"/>
      <c r="L835" s="411"/>
      <c r="M835" s="454"/>
      <c r="N835" s="411"/>
      <c r="O835" s="456"/>
      <c r="P835" s="455"/>
      <c r="Q835" s="411"/>
      <c r="R835" s="411"/>
      <c r="S835" s="411"/>
      <c r="T835" s="411"/>
      <c r="U835" s="411"/>
      <c r="V835" s="411"/>
      <c r="W835" s="411"/>
      <c r="X835" s="411"/>
      <c r="Y835" s="411"/>
      <c r="Z835" s="411"/>
      <c r="AA835" s="411"/>
      <c r="AB835" s="411"/>
      <c r="AC835" s="411"/>
      <c r="AD835" s="411"/>
      <c r="AE835" s="411"/>
      <c r="AF835" s="411"/>
      <c r="AG835" s="411"/>
      <c r="AH835" s="411"/>
    </row>
    <row r="836" ht="15.75" customHeight="1">
      <c r="A836" s="411"/>
      <c r="B836" s="411"/>
      <c r="C836" s="454"/>
      <c r="D836" s="411"/>
      <c r="E836" s="454"/>
      <c r="F836" s="454"/>
      <c r="G836" s="454"/>
      <c r="H836" s="411"/>
      <c r="I836" s="454"/>
      <c r="J836" s="411"/>
      <c r="K836" s="454"/>
      <c r="L836" s="411"/>
      <c r="M836" s="454"/>
      <c r="N836" s="411"/>
      <c r="O836" s="456"/>
      <c r="P836" s="455"/>
      <c r="Q836" s="411"/>
      <c r="R836" s="411"/>
      <c r="S836" s="411"/>
      <c r="T836" s="411"/>
      <c r="U836" s="411"/>
      <c r="V836" s="411"/>
      <c r="W836" s="411"/>
      <c r="X836" s="411"/>
      <c r="Y836" s="411"/>
      <c r="Z836" s="411"/>
      <c r="AA836" s="411"/>
      <c r="AB836" s="411"/>
      <c r="AC836" s="411"/>
      <c r="AD836" s="411"/>
      <c r="AE836" s="411"/>
      <c r="AF836" s="411"/>
      <c r="AG836" s="411"/>
      <c r="AH836" s="411"/>
    </row>
    <row r="837" ht="15.75" customHeight="1">
      <c r="A837" s="411"/>
      <c r="B837" s="411"/>
      <c r="C837" s="454"/>
      <c r="D837" s="411"/>
      <c r="E837" s="454"/>
      <c r="F837" s="454"/>
      <c r="G837" s="454"/>
      <c r="H837" s="411"/>
      <c r="I837" s="454"/>
      <c r="J837" s="411"/>
      <c r="K837" s="454"/>
      <c r="L837" s="411"/>
      <c r="M837" s="454"/>
      <c r="N837" s="411"/>
      <c r="O837" s="456"/>
      <c r="P837" s="455"/>
      <c r="Q837" s="411"/>
      <c r="R837" s="411"/>
      <c r="S837" s="411"/>
      <c r="T837" s="411"/>
      <c r="U837" s="411"/>
      <c r="V837" s="411"/>
      <c r="W837" s="411"/>
      <c r="X837" s="411"/>
      <c r="Y837" s="411"/>
      <c r="Z837" s="411"/>
      <c r="AA837" s="411"/>
      <c r="AB837" s="411"/>
      <c r="AC837" s="411"/>
      <c r="AD837" s="411"/>
      <c r="AE837" s="411"/>
      <c r="AF837" s="411"/>
      <c r="AG837" s="411"/>
      <c r="AH837" s="411"/>
    </row>
    <row r="838" ht="15.75" customHeight="1">
      <c r="A838" s="411"/>
      <c r="B838" s="411"/>
      <c r="C838" s="454"/>
      <c r="D838" s="411"/>
      <c r="E838" s="454"/>
      <c r="F838" s="454"/>
      <c r="G838" s="454"/>
      <c r="H838" s="411"/>
      <c r="I838" s="454"/>
      <c r="J838" s="411"/>
      <c r="K838" s="454"/>
      <c r="L838" s="411"/>
      <c r="M838" s="454"/>
      <c r="N838" s="411"/>
      <c r="O838" s="456"/>
      <c r="P838" s="455"/>
      <c r="Q838" s="411"/>
      <c r="R838" s="411"/>
      <c r="S838" s="411"/>
      <c r="T838" s="411"/>
      <c r="U838" s="411"/>
      <c r="V838" s="411"/>
      <c r="W838" s="411"/>
      <c r="X838" s="411"/>
      <c r="Y838" s="411"/>
      <c r="Z838" s="411"/>
      <c r="AA838" s="411"/>
      <c r="AB838" s="411"/>
      <c r="AC838" s="411"/>
      <c r="AD838" s="411"/>
      <c r="AE838" s="411"/>
      <c r="AF838" s="411"/>
      <c r="AG838" s="411"/>
      <c r="AH838" s="411"/>
    </row>
    <row r="839" ht="15.75" customHeight="1">
      <c r="A839" s="411"/>
      <c r="B839" s="411"/>
      <c r="C839" s="454"/>
      <c r="D839" s="411"/>
      <c r="E839" s="454"/>
      <c r="F839" s="454"/>
      <c r="G839" s="454"/>
      <c r="H839" s="411"/>
      <c r="I839" s="454"/>
      <c r="J839" s="411"/>
      <c r="K839" s="454"/>
      <c r="L839" s="411"/>
      <c r="M839" s="454"/>
      <c r="N839" s="411"/>
      <c r="O839" s="456"/>
      <c r="P839" s="455"/>
      <c r="Q839" s="411"/>
      <c r="R839" s="411"/>
      <c r="S839" s="411"/>
      <c r="T839" s="411"/>
      <c r="U839" s="411"/>
      <c r="V839" s="411"/>
      <c r="W839" s="411"/>
      <c r="X839" s="411"/>
      <c r="Y839" s="411"/>
      <c r="Z839" s="411"/>
      <c r="AA839" s="411"/>
      <c r="AB839" s="411"/>
      <c r="AC839" s="411"/>
      <c r="AD839" s="411"/>
      <c r="AE839" s="411"/>
      <c r="AF839" s="411"/>
      <c r="AG839" s="411"/>
      <c r="AH839" s="411"/>
    </row>
    <row r="840" ht="15.75" customHeight="1">
      <c r="A840" s="411"/>
      <c r="B840" s="411"/>
      <c r="C840" s="454"/>
      <c r="D840" s="411"/>
      <c r="E840" s="454"/>
      <c r="F840" s="454"/>
      <c r="G840" s="454"/>
      <c r="H840" s="411"/>
      <c r="I840" s="454"/>
      <c r="J840" s="411"/>
      <c r="K840" s="454"/>
      <c r="L840" s="411"/>
      <c r="M840" s="454"/>
      <c r="N840" s="411"/>
      <c r="O840" s="456"/>
      <c r="P840" s="455"/>
      <c r="Q840" s="411"/>
      <c r="R840" s="411"/>
      <c r="S840" s="411"/>
      <c r="T840" s="411"/>
      <c r="U840" s="411"/>
      <c r="V840" s="411"/>
      <c r="W840" s="411"/>
      <c r="X840" s="411"/>
      <c r="Y840" s="411"/>
      <c r="Z840" s="411"/>
      <c r="AA840" s="411"/>
      <c r="AB840" s="411"/>
      <c r="AC840" s="411"/>
      <c r="AD840" s="411"/>
      <c r="AE840" s="411"/>
      <c r="AF840" s="411"/>
      <c r="AG840" s="411"/>
      <c r="AH840" s="411"/>
    </row>
    <row r="841" ht="15.75" customHeight="1">
      <c r="A841" s="411"/>
      <c r="B841" s="411"/>
      <c r="C841" s="454"/>
      <c r="D841" s="411"/>
      <c r="E841" s="454"/>
      <c r="F841" s="454"/>
      <c r="G841" s="454"/>
      <c r="H841" s="411"/>
      <c r="I841" s="454"/>
      <c r="J841" s="411"/>
      <c r="K841" s="454"/>
      <c r="L841" s="411"/>
      <c r="M841" s="454"/>
      <c r="N841" s="411"/>
      <c r="O841" s="456"/>
      <c r="P841" s="455"/>
      <c r="Q841" s="411"/>
      <c r="R841" s="411"/>
      <c r="S841" s="411"/>
      <c r="T841" s="411"/>
      <c r="U841" s="411"/>
      <c r="V841" s="411"/>
      <c r="W841" s="411"/>
      <c r="X841" s="411"/>
      <c r="Y841" s="411"/>
      <c r="Z841" s="411"/>
      <c r="AA841" s="411"/>
      <c r="AB841" s="411"/>
      <c r="AC841" s="411"/>
      <c r="AD841" s="411"/>
      <c r="AE841" s="411"/>
      <c r="AF841" s="411"/>
      <c r="AG841" s="411"/>
      <c r="AH841" s="411"/>
    </row>
    <row r="842" ht="15.75" customHeight="1">
      <c r="A842" s="411"/>
      <c r="B842" s="411"/>
      <c r="C842" s="454"/>
      <c r="D842" s="411"/>
      <c r="E842" s="454"/>
      <c r="F842" s="454"/>
      <c r="G842" s="454"/>
      <c r="H842" s="411"/>
      <c r="I842" s="454"/>
      <c r="J842" s="411"/>
      <c r="K842" s="454"/>
      <c r="L842" s="411"/>
      <c r="M842" s="454"/>
      <c r="N842" s="411"/>
      <c r="O842" s="456"/>
      <c r="P842" s="455"/>
      <c r="Q842" s="411"/>
      <c r="R842" s="411"/>
      <c r="S842" s="411"/>
      <c r="T842" s="411"/>
      <c r="U842" s="411"/>
      <c r="V842" s="411"/>
      <c r="W842" s="411"/>
      <c r="X842" s="411"/>
      <c r="Y842" s="411"/>
      <c r="Z842" s="411"/>
      <c r="AA842" s="411"/>
      <c r="AB842" s="411"/>
      <c r="AC842" s="411"/>
      <c r="AD842" s="411"/>
      <c r="AE842" s="411"/>
      <c r="AF842" s="411"/>
      <c r="AG842" s="411"/>
      <c r="AH842" s="411"/>
    </row>
    <row r="843" ht="15.75" customHeight="1">
      <c r="A843" s="411"/>
      <c r="B843" s="411"/>
      <c r="C843" s="454"/>
      <c r="D843" s="411"/>
      <c r="E843" s="454"/>
      <c r="F843" s="454"/>
      <c r="G843" s="454"/>
      <c r="H843" s="411"/>
      <c r="I843" s="454"/>
      <c r="J843" s="411"/>
      <c r="K843" s="454"/>
      <c r="L843" s="411"/>
      <c r="M843" s="454"/>
      <c r="N843" s="411"/>
      <c r="O843" s="456"/>
      <c r="P843" s="455"/>
      <c r="Q843" s="411"/>
      <c r="R843" s="411"/>
      <c r="S843" s="411"/>
      <c r="T843" s="411"/>
      <c r="U843" s="411"/>
      <c r="V843" s="411"/>
      <c r="W843" s="411"/>
      <c r="X843" s="411"/>
      <c r="Y843" s="411"/>
      <c r="Z843" s="411"/>
      <c r="AA843" s="411"/>
      <c r="AB843" s="411"/>
      <c r="AC843" s="411"/>
      <c r="AD843" s="411"/>
      <c r="AE843" s="411"/>
      <c r="AF843" s="411"/>
      <c r="AG843" s="411"/>
      <c r="AH843" s="411"/>
    </row>
    <row r="844" ht="15.75" customHeight="1">
      <c r="A844" s="411"/>
      <c r="B844" s="411"/>
      <c r="C844" s="454"/>
      <c r="D844" s="411"/>
      <c r="E844" s="454"/>
      <c r="F844" s="454"/>
      <c r="G844" s="454"/>
      <c r="H844" s="411"/>
      <c r="I844" s="454"/>
      <c r="J844" s="411"/>
      <c r="K844" s="454"/>
      <c r="L844" s="411"/>
      <c r="M844" s="454"/>
      <c r="N844" s="411"/>
      <c r="O844" s="456"/>
      <c r="P844" s="455"/>
      <c r="Q844" s="411"/>
      <c r="R844" s="411"/>
      <c r="S844" s="411"/>
      <c r="T844" s="411"/>
      <c r="U844" s="411"/>
      <c r="V844" s="411"/>
      <c r="W844" s="411"/>
      <c r="X844" s="411"/>
      <c r="Y844" s="411"/>
      <c r="Z844" s="411"/>
      <c r="AA844" s="411"/>
      <c r="AB844" s="411"/>
      <c r="AC844" s="411"/>
      <c r="AD844" s="411"/>
      <c r="AE844" s="411"/>
      <c r="AF844" s="411"/>
      <c r="AG844" s="411"/>
      <c r="AH844" s="411"/>
    </row>
    <row r="845" ht="15.75" customHeight="1">
      <c r="A845" s="411"/>
      <c r="B845" s="411"/>
      <c r="C845" s="454"/>
      <c r="D845" s="411"/>
      <c r="E845" s="454"/>
      <c r="F845" s="454"/>
      <c r="G845" s="454"/>
      <c r="H845" s="411"/>
      <c r="I845" s="454"/>
      <c r="J845" s="411"/>
      <c r="K845" s="454"/>
      <c r="L845" s="411"/>
      <c r="M845" s="454"/>
      <c r="N845" s="411"/>
      <c r="O845" s="456"/>
      <c r="P845" s="455"/>
      <c r="Q845" s="411"/>
      <c r="R845" s="411"/>
      <c r="S845" s="411"/>
      <c r="T845" s="411"/>
      <c r="U845" s="411"/>
      <c r="V845" s="411"/>
      <c r="W845" s="411"/>
      <c r="X845" s="411"/>
      <c r="Y845" s="411"/>
      <c r="Z845" s="411"/>
      <c r="AA845" s="411"/>
      <c r="AB845" s="411"/>
      <c r="AC845" s="411"/>
      <c r="AD845" s="411"/>
      <c r="AE845" s="411"/>
      <c r="AF845" s="411"/>
      <c r="AG845" s="411"/>
      <c r="AH845" s="411"/>
    </row>
    <row r="846" ht="15.75" customHeight="1">
      <c r="A846" s="411"/>
      <c r="B846" s="411"/>
      <c r="C846" s="454"/>
      <c r="D846" s="411"/>
      <c r="E846" s="454"/>
      <c r="F846" s="454"/>
      <c r="G846" s="454"/>
      <c r="H846" s="411"/>
      <c r="I846" s="454"/>
      <c r="J846" s="411"/>
      <c r="K846" s="454"/>
      <c r="L846" s="411"/>
      <c r="M846" s="454"/>
      <c r="N846" s="411"/>
      <c r="O846" s="456"/>
      <c r="P846" s="455"/>
      <c r="Q846" s="411"/>
      <c r="R846" s="411"/>
      <c r="S846" s="411"/>
      <c r="T846" s="411"/>
      <c r="U846" s="411"/>
      <c r="V846" s="411"/>
      <c r="W846" s="411"/>
      <c r="X846" s="411"/>
      <c r="Y846" s="411"/>
      <c r="Z846" s="411"/>
      <c r="AA846" s="411"/>
      <c r="AB846" s="411"/>
      <c r="AC846" s="411"/>
      <c r="AD846" s="411"/>
      <c r="AE846" s="411"/>
      <c r="AF846" s="411"/>
      <c r="AG846" s="411"/>
      <c r="AH846" s="411"/>
    </row>
    <row r="847" ht="15.75" customHeight="1">
      <c r="A847" s="411"/>
      <c r="B847" s="411"/>
      <c r="C847" s="454"/>
      <c r="D847" s="411"/>
      <c r="E847" s="454"/>
      <c r="F847" s="454"/>
      <c r="G847" s="454"/>
      <c r="H847" s="411"/>
      <c r="I847" s="454"/>
      <c r="J847" s="411"/>
      <c r="K847" s="454"/>
      <c r="L847" s="411"/>
      <c r="M847" s="454"/>
      <c r="N847" s="411"/>
      <c r="O847" s="456"/>
      <c r="P847" s="455"/>
      <c r="Q847" s="411"/>
      <c r="R847" s="411"/>
      <c r="S847" s="411"/>
      <c r="T847" s="411"/>
      <c r="U847" s="411"/>
      <c r="V847" s="411"/>
      <c r="W847" s="411"/>
      <c r="X847" s="411"/>
      <c r="Y847" s="411"/>
      <c r="Z847" s="411"/>
      <c r="AA847" s="411"/>
      <c r="AB847" s="411"/>
      <c r="AC847" s="411"/>
      <c r="AD847" s="411"/>
      <c r="AE847" s="411"/>
      <c r="AF847" s="411"/>
      <c r="AG847" s="411"/>
      <c r="AH847" s="411"/>
    </row>
    <row r="848" ht="15.75" customHeight="1">
      <c r="A848" s="411"/>
      <c r="B848" s="411"/>
      <c r="C848" s="454"/>
      <c r="D848" s="411"/>
      <c r="E848" s="454"/>
      <c r="F848" s="454"/>
      <c r="G848" s="454"/>
      <c r="H848" s="411"/>
      <c r="I848" s="454"/>
      <c r="J848" s="411"/>
      <c r="K848" s="454"/>
      <c r="L848" s="411"/>
      <c r="M848" s="454"/>
      <c r="N848" s="411"/>
      <c r="O848" s="456"/>
      <c r="P848" s="455"/>
      <c r="Q848" s="411"/>
      <c r="R848" s="411"/>
      <c r="S848" s="411"/>
      <c r="T848" s="411"/>
      <c r="U848" s="411"/>
      <c r="V848" s="411"/>
      <c r="W848" s="411"/>
      <c r="X848" s="411"/>
      <c r="Y848" s="411"/>
      <c r="Z848" s="411"/>
      <c r="AA848" s="411"/>
      <c r="AB848" s="411"/>
      <c r="AC848" s="411"/>
      <c r="AD848" s="411"/>
      <c r="AE848" s="411"/>
      <c r="AF848" s="411"/>
      <c r="AG848" s="411"/>
      <c r="AH848" s="411"/>
    </row>
    <row r="849" ht="15.75" customHeight="1">
      <c r="A849" s="411"/>
      <c r="B849" s="411"/>
      <c r="C849" s="454"/>
      <c r="D849" s="411"/>
      <c r="E849" s="454"/>
      <c r="F849" s="454"/>
      <c r="G849" s="454"/>
      <c r="H849" s="411"/>
      <c r="I849" s="454"/>
      <c r="J849" s="411"/>
      <c r="K849" s="454"/>
      <c r="L849" s="411"/>
      <c r="M849" s="454"/>
      <c r="N849" s="411"/>
      <c r="O849" s="456"/>
      <c r="P849" s="455"/>
      <c r="Q849" s="411"/>
      <c r="R849" s="411"/>
      <c r="S849" s="411"/>
      <c r="T849" s="411"/>
      <c r="U849" s="411"/>
      <c r="V849" s="411"/>
      <c r="W849" s="411"/>
      <c r="X849" s="411"/>
      <c r="Y849" s="411"/>
      <c r="Z849" s="411"/>
      <c r="AA849" s="411"/>
      <c r="AB849" s="411"/>
      <c r="AC849" s="411"/>
      <c r="AD849" s="411"/>
      <c r="AE849" s="411"/>
      <c r="AF849" s="411"/>
      <c r="AG849" s="411"/>
      <c r="AH849" s="411"/>
    </row>
    <row r="850" ht="15.75" customHeight="1">
      <c r="A850" s="411"/>
      <c r="B850" s="411"/>
      <c r="C850" s="454"/>
      <c r="D850" s="411"/>
      <c r="E850" s="454"/>
      <c r="F850" s="454"/>
      <c r="G850" s="454"/>
      <c r="H850" s="411"/>
      <c r="I850" s="454"/>
      <c r="J850" s="411"/>
      <c r="K850" s="454"/>
      <c r="L850" s="411"/>
      <c r="M850" s="454"/>
      <c r="N850" s="411"/>
      <c r="O850" s="456"/>
      <c r="P850" s="455"/>
      <c r="Q850" s="411"/>
      <c r="R850" s="411"/>
      <c r="S850" s="411"/>
      <c r="T850" s="411"/>
      <c r="U850" s="411"/>
      <c r="V850" s="411"/>
      <c r="W850" s="411"/>
      <c r="X850" s="411"/>
      <c r="Y850" s="411"/>
      <c r="Z850" s="411"/>
      <c r="AA850" s="411"/>
      <c r="AB850" s="411"/>
      <c r="AC850" s="411"/>
      <c r="AD850" s="411"/>
      <c r="AE850" s="411"/>
      <c r="AF850" s="411"/>
      <c r="AG850" s="411"/>
      <c r="AH850" s="411"/>
    </row>
    <row r="851" ht="15.75" customHeight="1">
      <c r="A851" s="411"/>
      <c r="B851" s="411"/>
      <c r="C851" s="454"/>
      <c r="D851" s="411"/>
      <c r="E851" s="454"/>
      <c r="F851" s="454"/>
      <c r="G851" s="454"/>
      <c r="H851" s="411"/>
      <c r="I851" s="454"/>
      <c r="J851" s="411"/>
      <c r="K851" s="454"/>
      <c r="L851" s="411"/>
      <c r="M851" s="454"/>
      <c r="N851" s="411"/>
      <c r="O851" s="456"/>
      <c r="P851" s="455"/>
      <c r="Q851" s="411"/>
      <c r="R851" s="411"/>
      <c r="S851" s="411"/>
      <c r="T851" s="411"/>
      <c r="U851" s="411"/>
      <c r="V851" s="411"/>
      <c r="W851" s="411"/>
      <c r="X851" s="411"/>
      <c r="Y851" s="411"/>
      <c r="Z851" s="411"/>
      <c r="AA851" s="411"/>
      <c r="AB851" s="411"/>
      <c r="AC851" s="411"/>
      <c r="AD851" s="411"/>
      <c r="AE851" s="411"/>
      <c r="AF851" s="411"/>
      <c r="AG851" s="411"/>
      <c r="AH851" s="411"/>
    </row>
    <row r="852" ht="15.75" customHeight="1">
      <c r="A852" s="411"/>
      <c r="B852" s="411"/>
      <c r="C852" s="454"/>
      <c r="D852" s="411"/>
      <c r="E852" s="454"/>
      <c r="F852" s="454"/>
      <c r="G852" s="454"/>
      <c r="H852" s="411"/>
      <c r="I852" s="454"/>
      <c r="J852" s="411"/>
      <c r="K852" s="454"/>
      <c r="L852" s="411"/>
      <c r="M852" s="454"/>
      <c r="N852" s="411"/>
      <c r="O852" s="456"/>
      <c r="P852" s="455"/>
      <c r="Q852" s="411"/>
      <c r="R852" s="411"/>
      <c r="S852" s="411"/>
      <c r="T852" s="411"/>
      <c r="U852" s="411"/>
      <c r="V852" s="411"/>
      <c r="W852" s="411"/>
      <c r="X852" s="411"/>
      <c r="Y852" s="411"/>
      <c r="Z852" s="411"/>
      <c r="AA852" s="411"/>
      <c r="AB852" s="411"/>
      <c r="AC852" s="411"/>
      <c r="AD852" s="411"/>
      <c r="AE852" s="411"/>
      <c r="AF852" s="411"/>
      <c r="AG852" s="411"/>
      <c r="AH852" s="411"/>
    </row>
    <row r="853" ht="15.75" customHeight="1">
      <c r="A853" s="411"/>
      <c r="B853" s="411"/>
      <c r="C853" s="454"/>
      <c r="D853" s="411"/>
      <c r="E853" s="454"/>
      <c r="F853" s="454"/>
      <c r="G853" s="454"/>
      <c r="H853" s="411"/>
      <c r="I853" s="454"/>
      <c r="J853" s="411"/>
      <c r="K853" s="454"/>
      <c r="L853" s="411"/>
      <c r="M853" s="454"/>
      <c r="N853" s="411"/>
      <c r="O853" s="456"/>
      <c r="P853" s="455"/>
      <c r="Q853" s="411"/>
      <c r="R853" s="411"/>
      <c r="S853" s="411"/>
      <c r="T853" s="411"/>
      <c r="U853" s="411"/>
      <c r="V853" s="411"/>
      <c r="W853" s="411"/>
      <c r="X853" s="411"/>
      <c r="Y853" s="411"/>
      <c r="Z853" s="411"/>
      <c r="AA853" s="411"/>
      <c r="AB853" s="411"/>
      <c r="AC853" s="411"/>
      <c r="AD853" s="411"/>
      <c r="AE853" s="411"/>
      <c r="AF853" s="411"/>
      <c r="AG853" s="411"/>
      <c r="AH853" s="411"/>
    </row>
    <row r="854" ht="15.75" customHeight="1">
      <c r="A854" s="411"/>
      <c r="B854" s="411"/>
      <c r="C854" s="454"/>
      <c r="D854" s="411"/>
      <c r="E854" s="454"/>
      <c r="F854" s="454"/>
      <c r="G854" s="454"/>
      <c r="H854" s="411"/>
      <c r="I854" s="454"/>
      <c r="J854" s="411"/>
      <c r="K854" s="454"/>
      <c r="L854" s="411"/>
      <c r="M854" s="454"/>
      <c r="N854" s="411"/>
      <c r="O854" s="456"/>
      <c r="P854" s="455"/>
      <c r="Q854" s="411"/>
      <c r="R854" s="411"/>
      <c r="S854" s="411"/>
      <c r="T854" s="411"/>
      <c r="U854" s="411"/>
      <c r="V854" s="411"/>
      <c r="W854" s="411"/>
      <c r="X854" s="411"/>
      <c r="Y854" s="411"/>
      <c r="Z854" s="411"/>
      <c r="AA854" s="411"/>
      <c r="AB854" s="411"/>
      <c r="AC854" s="411"/>
      <c r="AD854" s="411"/>
      <c r="AE854" s="411"/>
      <c r="AF854" s="411"/>
      <c r="AG854" s="411"/>
      <c r="AH854" s="411"/>
    </row>
    <row r="855" ht="15.75" customHeight="1">
      <c r="A855" s="411"/>
      <c r="B855" s="411"/>
      <c r="C855" s="454"/>
      <c r="D855" s="411"/>
      <c r="E855" s="454"/>
      <c r="F855" s="454"/>
      <c r="G855" s="454"/>
      <c r="H855" s="411"/>
      <c r="I855" s="454"/>
      <c r="J855" s="411"/>
      <c r="K855" s="454"/>
      <c r="L855" s="411"/>
      <c r="M855" s="454"/>
      <c r="N855" s="411"/>
      <c r="O855" s="456"/>
      <c r="P855" s="455"/>
      <c r="Q855" s="411"/>
      <c r="R855" s="411"/>
      <c r="S855" s="411"/>
      <c r="T855" s="411"/>
      <c r="U855" s="411"/>
      <c r="V855" s="411"/>
      <c r="W855" s="411"/>
      <c r="X855" s="411"/>
      <c r="Y855" s="411"/>
      <c r="Z855" s="411"/>
      <c r="AA855" s="411"/>
      <c r="AB855" s="411"/>
      <c r="AC855" s="411"/>
      <c r="AD855" s="411"/>
      <c r="AE855" s="411"/>
      <c r="AF855" s="411"/>
      <c r="AG855" s="411"/>
      <c r="AH855" s="411"/>
    </row>
    <row r="856" ht="15.75" customHeight="1">
      <c r="A856" s="411"/>
      <c r="B856" s="411"/>
      <c r="C856" s="454"/>
      <c r="D856" s="411"/>
      <c r="E856" s="454"/>
      <c r="F856" s="454"/>
      <c r="G856" s="454"/>
      <c r="H856" s="411"/>
      <c r="I856" s="454"/>
      <c r="J856" s="411"/>
      <c r="K856" s="454"/>
      <c r="L856" s="411"/>
      <c r="M856" s="454"/>
      <c r="N856" s="411"/>
      <c r="O856" s="456"/>
      <c r="P856" s="455"/>
      <c r="Q856" s="411"/>
      <c r="R856" s="411"/>
      <c r="S856" s="411"/>
      <c r="T856" s="411"/>
      <c r="U856" s="411"/>
      <c r="V856" s="411"/>
      <c r="W856" s="411"/>
      <c r="X856" s="411"/>
      <c r="Y856" s="411"/>
      <c r="Z856" s="411"/>
      <c r="AA856" s="411"/>
      <c r="AB856" s="411"/>
      <c r="AC856" s="411"/>
      <c r="AD856" s="411"/>
      <c r="AE856" s="411"/>
      <c r="AF856" s="411"/>
      <c r="AG856" s="411"/>
      <c r="AH856" s="411"/>
    </row>
    <row r="857" ht="15.75" customHeight="1">
      <c r="A857" s="411"/>
      <c r="B857" s="411"/>
      <c r="C857" s="454"/>
      <c r="D857" s="411"/>
      <c r="E857" s="454"/>
      <c r="F857" s="454"/>
      <c r="G857" s="454"/>
      <c r="H857" s="411"/>
      <c r="I857" s="454"/>
      <c r="J857" s="411"/>
      <c r="K857" s="454"/>
      <c r="L857" s="411"/>
      <c r="M857" s="454"/>
      <c r="N857" s="411"/>
      <c r="O857" s="456"/>
      <c r="P857" s="455"/>
      <c r="Q857" s="411"/>
      <c r="R857" s="411"/>
      <c r="S857" s="411"/>
      <c r="T857" s="411"/>
      <c r="U857" s="411"/>
      <c r="V857" s="411"/>
      <c r="W857" s="411"/>
      <c r="X857" s="411"/>
      <c r="Y857" s="411"/>
      <c r="Z857" s="411"/>
      <c r="AA857" s="411"/>
      <c r="AB857" s="411"/>
      <c r="AC857" s="411"/>
      <c r="AD857" s="411"/>
      <c r="AE857" s="411"/>
      <c r="AF857" s="411"/>
      <c r="AG857" s="411"/>
      <c r="AH857" s="411"/>
    </row>
    <row r="858" ht="15.75" customHeight="1">
      <c r="A858" s="411"/>
      <c r="B858" s="411"/>
      <c r="C858" s="454"/>
      <c r="D858" s="411"/>
      <c r="E858" s="454"/>
      <c r="F858" s="454"/>
      <c r="G858" s="454"/>
      <c r="H858" s="411"/>
      <c r="I858" s="454"/>
      <c r="J858" s="411"/>
      <c r="K858" s="454"/>
      <c r="L858" s="411"/>
      <c r="M858" s="454"/>
      <c r="N858" s="411"/>
      <c r="O858" s="456"/>
      <c r="P858" s="455"/>
      <c r="Q858" s="411"/>
      <c r="R858" s="411"/>
      <c r="S858" s="411"/>
      <c r="T858" s="411"/>
      <c r="U858" s="411"/>
      <c r="V858" s="411"/>
      <c r="W858" s="411"/>
      <c r="X858" s="411"/>
      <c r="Y858" s="411"/>
      <c r="Z858" s="411"/>
      <c r="AA858" s="411"/>
      <c r="AB858" s="411"/>
      <c r="AC858" s="411"/>
      <c r="AD858" s="411"/>
      <c r="AE858" s="411"/>
      <c r="AF858" s="411"/>
      <c r="AG858" s="411"/>
      <c r="AH858" s="411"/>
    </row>
    <row r="859" ht="15.75" customHeight="1">
      <c r="A859" s="411"/>
      <c r="B859" s="411"/>
      <c r="C859" s="454"/>
      <c r="D859" s="411"/>
      <c r="E859" s="454"/>
      <c r="F859" s="454"/>
      <c r="G859" s="454"/>
      <c r="H859" s="411"/>
      <c r="I859" s="454"/>
      <c r="J859" s="411"/>
      <c r="K859" s="454"/>
      <c r="L859" s="411"/>
      <c r="M859" s="454"/>
      <c r="N859" s="411"/>
      <c r="O859" s="456"/>
      <c r="P859" s="455"/>
      <c r="Q859" s="411"/>
      <c r="R859" s="411"/>
      <c r="S859" s="411"/>
      <c r="T859" s="411"/>
      <c r="U859" s="411"/>
      <c r="V859" s="411"/>
      <c r="W859" s="411"/>
      <c r="X859" s="411"/>
      <c r="Y859" s="411"/>
      <c r="Z859" s="411"/>
      <c r="AA859" s="411"/>
      <c r="AB859" s="411"/>
      <c r="AC859" s="411"/>
      <c r="AD859" s="411"/>
      <c r="AE859" s="411"/>
      <c r="AF859" s="411"/>
      <c r="AG859" s="411"/>
      <c r="AH859" s="411"/>
    </row>
    <row r="860" ht="15.75" customHeight="1">
      <c r="A860" s="411"/>
      <c r="B860" s="411"/>
      <c r="C860" s="454"/>
      <c r="D860" s="411"/>
      <c r="E860" s="454"/>
      <c r="F860" s="454"/>
      <c r="G860" s="454"/>
      <c r="H860" s="411"/>
      <c r="I860" s="454"/>
      <c r="J860" s="411"/>
      <c r="K860" s="454"/>
      <c r="L860" s="411"/>
      <c r="M860" s="454"/>
      <c r="N860" s="411"/>
      <c r="O860" s="456"/>
      <c r="P860" s="455"/>
      <c r="Q860" s="411"/>
      <c r="R860" s="411"/>
      <c r="S860" s="411"/>
      <c r="T860" s="411"/>
      <c r="U860" s="411"/>
      <c r="V860" s="411"/>
      <c r="W860" s="411"/>
      <c r="X860" s="411"/>
      <c r="Y860" s="411"/>
      <c r="Z860" s="411"/>
      <c r="AA860" s="411"/>
      <c r="AB860" s="411"/>
      <c r="AC860" s="411"/>
      <c r="AD860" s="411"/>
      <c r="AE860" s="411"/>
      <c r="AF860" s="411"/>
      <c r="AG860" s="411"/>
      <c r="AH860" s="411"/>
    </row>
    <row r="861" ht="15.75" customHeight="1">
      <c r="A861" s="411"/>
      <c r="B861" s="411"/>
      <c r="C861" s="454"/>
      <c r="D861" s="411"/>
      <c r="E861" s="454"/>
      <c r="F861" s="454"/>
      <c r="G861" s="454"/>
      <c r="H861" s="411"/>
      <c r="I861" s="454"/>
      <c r="J861" s="411"/>
      <c r="K861" s="454"/>
      <c r="L861" s="411"/>
      <c r="M861" s="454"/>
      <c r="N861" s="411"/>
      <c r="O861" s="456"/>
      <c r="P861" s="455"/>
      <c r="Q861" s="411"/>
      <c r="R861" s="411"/>
      <c r="S861" s="411"/>
      <c r="T861" s="411"/>
      <c r="U861" s="411"/>
      <c r="V861" s="411"/>
      <c r="W861" s="411"/>
      <c r="X861" s="411"/>
      <c r="Y861" s="411"/>
      <c r="Z861" s="411"/>
      <c r="AA861" s="411"/>
      <c r="AB861" s="411"/>
      <c r="AC861" s="411"/>
      <c r="AD861" s="411"/>
      <c r="AE861" s="411"/>
      <c r="AF861" s="411"/>
      <c r="AG861" s="411"/>
      <c r="AH861" s="411"/>
    </row>
    <row r="862" ht="15.75" customHeight="1">
      <c r="A862" s="411"/>
      <c r="B862" s="411"/>
      <c r="C862" s="454"/>
      <c r="D862" s="411"/>
      <c r="E862" s="454"/>
      <c r="F862" s="454"/>
      <c r="G862" s="454"/>
      <c r="H862" s="411"/>
      <c r="I862" s="454"/>
      <c r="J862" s="411"/>
      <c r="K862" s="454"/>
      <c r="L862" s="411"/>
      <c r="M862" s="454"/>
      <c r="N862" s="411"/>
      <c r="O862" s="456"/>
      <c r="P862" s="455"/>
      <c r="Q862" s="411"/>
      <c r="R862" s="411"/>
      <c r="S862" s="411"/>
      <c r="T862" s="411"/>
      <c r="U862" s="411"/>
      <c r="V862" s="411"/>
      <c r="W862" s="411"/>
      <c r="X862" s="411"/>
      <c r="Y862" s="411"/>
      <c r="Z862" s="411"/>
      <c r="AA862" s="411"/>
      <c r="AB862" s="411"/>
      <c r="AC862" s="411"/>
      <c r="AD862" s="411"/>
      <c r="AE862" s="411"/>
      <c r="AF862" s="411"/>
      <c r="AG862" s="411"/>
      <c r="AH862" s="411"/>
    </row>
    <row r="863" ht="15.75" customHeight="1">
      <c r="A863" s="411"/>
      <c r="B863" s="411"/>
      <c r="C863" s="454"/>
      <c r="D863" s="411"/>
      <c r="E863" s="454"/>
      <c r="F863" s="454"/>
      <c r="G863" s="454"/>
      <c r="H863" s="411"/>
      <c r="I863" s="454"/>
      <c r="J863" s="411"/>
      <c r="K863" s="454"/>
      <c r="L863" s="411"/>
      <c r="M863" s="454"/>
      <c r="N863" s="411"/>
      <c r="O863" s="456"/>
      <c r="P863" s="455"/>
      <c r="Q863" s="411"/>
      <c r="R863" s="411"/>
      <c r="S863" s="411"/>
      <c r="T863" s="411"/>
      <c r="U863" s="411"/>
      <c r="V863" s="411"/>
      <c r="W863" s="411"/>
      <c r="X863" s="411"/>
      <c r="Y863" s="411"/>
      <c r="Z863" s="411"/>
      <c r="AA863" s="411"/>
      <c r="AB863" s="411"/>
      <c r="AC863" s="411"/>
      <c r="AD863" s="411"/>
      <c r="AE863" s="411"/>
      <c r="AF863" s="411"/>
      <c r="AG863" s="411"/>
      <c r="AH863" s="411"/>
    </row>
    <row r="864" ht="15.75" customHeight="1">
      <c r="A864" s="411"/>
      <c r="B864" s="411"/>
      <c r="C864" s="454"/>
      <c r="D864" s="411"/>
      <c r="E864" s="454"/>
      <c r="F864" s="454"/>
      <c r="G864" s="454"/>
      <c r="H864" s="411"/>
      <c r="I864" s="454"/>
      <c r="J864" s="411"/>
      <c r="K864" s="454"/>
      <c r="L864" s="411"/>
      <c r="M864" s="454"/>
      <c r="N864" s="411"/>
      <c r="O864" s="456"/>
      <c r="P864" s="455"/>
      <c r="Q864" s="411"/>
      <c r="R864" s="411"/>
      <c r="S864" s="411"/>
      <c r="T864" s="411"/>
      <c r="U864" s="411"/>
      <c r="V864" s="411"/>
      <c r="W864" s="411"/>
      <c r="X864" s="411"/>
      <c r="Y864" s="411"/>
      <c r="Z864" s="411"/>
      <c r="AA864" s="411"/>
      <c r="AB864" s="411"/>
      <c r="AC864" s="411"/>
      <c r="AD864" s="411"/>
      <c r="AE864" s="411"/>
      <c r="AF864" s="411"/>
      <c r="AG864" s="411"/>
      <c r="AH864" s="411"/>
    </row>
    <row r="865" ht="15.75" customHeight="1">
      <c r="A865" s="411"/>
      <c r="B865" s="411"/>
      <c r="C865" s="454"/>
      <c r="D865" s="411"/>
      <c r="E865" s="454"/>
      <c r="F865" s="454"/>
      <c r="G865" s="454"/>
      <c r="H865" s="411"/>
      <c r="I865" s="454"/>
      <c r="J865" s="411"/>
      <c r="K865" s="454"/>
      <c r="L865" s="411"/>
      <c r="M865" s="454"/>
      <c r="N865" s="411"/>
      <c r="O865" s="456"/>
      <c r="P865" s="455"/>
      <c r="Q865" s="411"/>
      <c r="R865" s="411"/>
      <c r="S865" s="411"/>
      <c r="T865" s="411"/>
      <c r="U865" s="411"/>
      <c r="V865" s="411"/>
      <c r="W865" s="411"/>
      <c r="X865" s="411"/>
      <c r="Y865" s="411"/>
      <c r="Z865" s="411"/>
      <c r="AA865" s="411"/>
      <c r="AB865" s="411"/>
      <c r="AC865" s="411"/>
      <c r="AD865" s="411"/>
      <c r="AE865" s="411"/>
      <c r="AF865" s="411"/>
      <c r="AG865" s="411"/>
      <c r="AH865" s="411"/>
    </row>
    <row r="866" ht="15.75" customHeight="1">
      <c r="A866" s="411"/>
      <c r="B866" s="411"/>
      <c r="C866" s="454"/>
      <c r="D866" s="411"/>
      <c r="E866" s="454"/>
      <c r="F866" s="454"/>
      <c r="G866" s="454"/>
      <c r="H866" s="411"/>
      <c r="I866" s="454"/>
      <c r="J866" s="411"/>
      <c r="K866" s="454"/>
      <c r="L866" s="411"/>
      <c r="M866" s="454"/>
      <c r="N866" s="411"/>
      <c r="O866" s="456"/>
      <c r="P866" s="455"/>
      <c r="Q866" s="411"/>
      <c r="R866" s="411"/>
      <c r="S866" s="411"/>
      <c r="T866" s="411"/>
      <c r="U866" s="411"/>
      <c r="V866" s="411"/>
      <c r="W866" s="411"/>
      <c r="X866" s="411"/>
      <c r="Y866" s="411"/>
      <c r="Z866" s="411"/>
      <c r="AA866" s="411"/>
      <c r="AB866" s="411"/>
      <c r="AC866" s="411"/>
      <c r="AD866" s="411"/>
      <c r="AE866" s="411"/>
      <c r="AF866" s="411"/>
      <c r="AG866" s="411"/>
      <c r="AH866" s="411"/>
    </row>
    <row r="867" ht="15.75" customHeight="1">
      <c r="A867" s="411"/>
      <c r="B867" s="411"/>
      <c r="C867" s="454"/>
      <c r="D867" s="411"/>
      <c r="E867" s="454"/>
      <c r="F867" s="454"/>
      <c r="G867" s="454"/>
      <c r="H867" s="411"/>
      <c r="I867" s="454"/>
      <c r="J867" s="411"/>
      <c r="K867" s="454"/>
      <c r="L867" s="411"/>
      <c r="M867" s="454"/>
      <c r="N867" s="411"/>
      <c r="O867" s="456"/>
      <c r="P867" s="455"/>
      <c r="Q867" s="411"/>
      <c r="R867" s="411"/>
      <c r="S867" s="411"/>
      <c r="T867" s="411"/>
      <c r="U867" s="411"/>
      <c r="V867" s="411"/>
      <c r="W867" s="411"/>
      <c r="X867" s="411"/>
      <c r="Y867" s="411"/>
      <c r="Z867" s="411"/>
      <c r="AA867" s="411"/>
      <c r="AB867" s="411"/>
      <c r="AC867" s="411"/>
      <c r="AD867" s="411"/>
      <c r="AE867" s="411"/>
      <c r="AF867" s="411"/>
      <c r="AG867" s="411"/>
      <c r="AH867" s="411"/>
    </row>
    <row r="868" ht="15.75" customHeight="1">
      <c r="A868" s="411"/>
      <c r="B868" s="411"/>
      <c r="C868" s="454"/>
      <c r="D868" s="411"/>
      <c r="E868" s="454"/>
      <c r="F868" s="454"/>
      <c r="G868" s="454"/>
      <c r="H868" s="411"/>
      <c r="I868" s="454"/>
      <c r="J868" s="411"/>
      <c r="K868" s="454"/>
      <c r="L868" s="411"/>
      <c r="M868" s="454"/>
      <c r="N868" s="411"/>
      <c r="O868" s="456"/>
      <c r="P868" s="455"/>
      <c r="Q868" s="411"/>
      <c r="R868" s="411"/>
      <c r="S868" s="411"/>
      <c r="T868" s="411"/>
      <c r="U868" s="411"/>
      <c r="V868" s="411"/>
      <c r="W868" s="411"/>
      <c r="X868" s="411"/>
      <c r="Y868" s="411"/>
      <c r="Z868" s="411"/>
      <c r="AA868" s="411"/>
      <c r="AB868" s="411"/>
      <c r="AC868" s="411"/>
      <c r="AD868" s="411"/>
      <c r="AE868" s="411"/>
      <c r="AF868" s="411"/>
      <c r="AG868" s="411"/>
      <c r="AH868" s="411"/>
    </row>
    <row r="869" ht="15.75" customHeight="1">
      <c r="A869" s="411"/>
      <c r="B869" s="411"/>
      <c r="C869" s="454"/>
      <c r="D869" s="411"/>
      <c r="E869" s="454"/>
      <c r="F869" s="454"/>
      <c r="G869" s="454"/>
      <c r="H869" s="411"/>
      <c r="I869" s="454"/>
      <c r="J869" s="411"/>
      <c r="K869" s="454"/>
      <c r="L869" s="411"/>
      <c r="M869" s="454"/>
      <c r="N869" s="411"/>
      <c r="O869" s="456"/>
      <c r="P869" s="455"/>
      <c r="Q869" s="411"/>
      <c r="R869" s="411"/>
      <c r="S869" s="411"/>
      <c r="T869" s="411"/>
      <c r="U869" s="411"/>
      <c r="V869" s="411"/>
      <c r="W869" s="411"/>
      <c r="X869" s="411"/>
      <c r="Y869" s="411"/>
      <c r="Z869" s="411"/>
      <c r="AA869" s="411"/>
      <c r="AB869" s="411"/>
      <c r="AC869" s="411"/>
      <c r="AD869" s="411"/>
      <c r="AE869" s="411"/>
      <c r="AF869" s="411"/>
      <c r="AG869" s="411"/>
      <c r="AH869" s="411"/>
    </row>
    <row r="870" ht="15.75" customHeight="1">
      <c r="A870" s="411"/>
      <c r="B870" s="411"/>
      <c r="C870" s="454"/>
      <c r="D870" s="411"/>
      <c r="E870" s="454"/>
      <c r="F870" s="454"/>
      <c r="G870" s="454"/>
      <c r="H870" s="411"/>
      <c r="I870" s="454"/>
      <c r="J870" s="411"/>
      <c r="K870" s="454"/>
      <c r="L870" s="411"/>
      <c r="M870" s="454"/>
      <c r="N870" s="411"/>
      <c r="O870" s="456"/>
      <c r="P870" s="455"/>
      <c r="Q870" s="411"/>
      <c r="R870" s="411"/>
      <c r="S870" s="411"/>
      <c r="T870" s="411"/>
      <c r="U870" s="411"/>
      <c r="V870" s="411"/>
      <c r="W870" s="411"/>
      <c r="X870" s="411"/>
      <c r="Y870" s="411"/>
      <c r="Z870" s="411"/>
      <c r="AA870" s="411"/>
      <c r="AB870" s="411"/>
      <c r="AC870" s="411"/>
      <c r="AD870" s="411"/>
      <c r="AE870" s="411"/>
      <c r="AF870" s="411"/>
      <c r="AG870" s="411"/>
      <c r="AH870" s="411"/>
    </row>
    <row r="871" ht="15.75" customHeight="1">
      <c r="A871" s="411"/>
      <c r="B871" s="411"/>
      <c r="C871" s="454"/>
      <c r="D871" s="411"/>
      <c r="E871" s="454"/>
      <c r="F871" s="454"/>
      <c r="G871" s="454"/>
      <c r="H871" s="411"/>
      <c r="I871" s="454"/>
      <c r="J871" s="411"/>
      <c r="K871" s="454"/>
      <c r="L871" s="411"/>
      <c r="M871" s="454"/>
      <c r="N871" s="411"/>
      <c r="O871" s="456"/>
      <c r="P871" s="455"/>
      <c r="Q871" s="411"/>
      <c r="R871" s="411"/>
      <c r="S871" s="411"/>
      <c r="T871" s="411"/>
      <c r="U871" s="411"/>
      <c r="V871" s="411"/>
      <c r="W871" s="411"/>
      <c r="X871" s="411"/>
      <c r="Y871" s="411"/>
      <c r="Z871" s="411"/>
      <c r="AA871" s="411"/>
      <c r="AB871" s="411"/>
      <c r="AC871" s="411"/>
      <c r="AD871" s="411"/>
      <c r="AE871" s="411"/>
      <c r="AF871" s="411"/>
      <c r="AG871" s="411"/>
      <c r="AH871" s="411"/>
    </row>
    <row r="872" ht="15.75" customHeight="1">
      <c r="A872" s="411"/>
      <c r="B872" s="411"/>
      <c r="C872" s="454"/>
      <c r="D872" s="411"/>
      <c r="E872" s="454"/>
      <c r="F872" s="454"/>
      <c r="G872" s="454"/>
      <c r="H872" s="411"/>
      <c r="I872" s="454"/>
      <c r="J872" s="411"/>
      <c r="K872" s="454"/>
      <c r="L872" s="411"/>
      <c r="M872" s="454"/>
      <c r="N872" s="411"/>
      <c r="O872" s="456"/>
      <c r="P872" s="455"/>
      <c r="Q872" s="411"/>
      <c r="R872" s="411"/>
      <c r="S872" s="411"/>
      <c r="T872" s="411"/>
      <c r="U872" s="411"/>
      <c r="V872" s="411"/>
      <c r="W872" s="411"/>
      <c r="X872" s="411"/>
      <c r="Y872" s="411"/>
      <c r="Z872" s="411"/>
      <c r="AA872" s="411"/>
      <c r="AB872" s="411"/>
      <c r="AC872" s="411"/>
      <c r="AD872" s="411"/>
      <c r="AE872" s="411"/>
      <c r="AF872" s="411"/>
      <c r="AG872" s="411"/>
      <c r="AH872" s="411"/>
    </row>
    <row r="873" ht="15.75" customHeight="1">
      <c r="A873" s="411"/>
      <c r="B873" s="411"/>
      <c r="C873" s="454"/>
      <c r="D873" s="411"/>
      <c r="E873" s="454"/>
      <c r="F873" s="454"/>
      <c r="G873" s="454"/>
      <c r="H873" s="411"/>
      <c r="I873" s="454"/>
      <c r="J873" s="411"/>
      <c r="K873" s="454"/>
      <c r="L873" s="411"/>
      <c r="M873" s="454"/>
      <c r="N873" s="411"/>
      <c r="O873" s="456"/>
      <c r="P873" s="455"/>
      <c r="Q873" s="411"/>
      <c r="R873" s="411"/>
      <c r="S873" s="411"/>
      <c r="T873" s="411"/>
      <c r="U873" s="411"/>
      <c r="V873" s="411"/>
      <c r="W873" s="411"/>
      <c r="X873" s="411"/>
      <c r="Y873" s="411"/>
      <c r="Z873" s="411"/>
      <c r="AA873" s="411"/>
      <c r="AB873" s="411"/>
      <c r="AC873" s="411"/>
      <c r="AD873" s="411"/>
      <c r="AE873" s="411"/>
      <c r="AF873" s="411"/>
      <c r="AG873" s="411"/>
      <c r="AH873" s="411"/>
    </row>
    <row r="874" ht="15.75" customHeight="1">
      <c r="A874" s="411"/>
      <c r="B874" s="411"/>
      <c r="C874" s="454"/>
      <c r="D874" s="411"/>
      <c r="E874" s="454"/>
      <c r="F874" s="454"/>
      <c r="G874" s="454"/>
      <c r="H874" s="411"/>
      <c r="I874" s="454"/>
      <c r="J874" s="411"/>
      <c r="K874" s="454"/>
      <c r="L874" s="411"/>
      <c r="M874" s="454"/>
      <c r="N874" s="411"/>
      <c r="O874" s="456"/>
      <c r="P874" s="455"/>
      <c r="Q874" s="411"/>
      <c r="R874" s="411"/>
      <c r="S874" s="411"/>
      <c r="T874" s="411"/>
      <c r="U874" s="411"/>
      <c r="V874" s="411"/>
      <c r="W874" s="411"/>
      <c r="X874" s="411"/>
      <c r="Y874" s="411"/>
      <c r="Z874" s="411"/>
      <c r="AA874" s="411"/>
      <c r="AB874" s="411"/>
      <c r="AC874" s="411"/>
      <c r="AD874" s="411"/>
      <c r="AE874" s="411"/>
      <c r="AF874" s="411"/>
      <c r="AG874" s="411"/>
      <c r="AH874" s="411"/>
    </row>
    <row r="875" ht="15.75" customHeight="1">
      <c r="A875" s="411"/>
      <c r="B875" s="411"/>
      <c r="C875" s="454"/>
      <c r="D875" s="411"/>
      <c r="E875" s="454"/>
      <c r="F875" s="454"/>
      <c r="G875" s="454"/>
      <c r="H875" s="411"/>
      <c r="I875" s="454"/>
      <c r="J875" s="411"/>
      <c r="K875" s="454"/>
      <c r="L875" s="411"/>
      <c r="M875" s="454"/>
      <c r="N875" s="411"/>
      <c r="O875" s="456"/>
      <c r="P875" s="455"/>
      <c r="Q875" s="411"/>
      <c r="R875" s="411"/>
      <c r="S875" s="411"/>
      <c r="T875" s="411"/>
      <c r="U875" s="411"/>
      <c r="V875" s="411"/>
      <c r="W875" s="411"/>
      <c r="X875" s="411"/>
      <c r="Y875" s="411"/>
      <c r="Z875" s="411"/>
      <c r="AA875" s="411"/>
      <c r="AB875" s="411"/>
      <c r="AC875" s="411"/>
      <c r="AD875" s="411"/>
      <c r="AE875" s="411"/>
      <c r="AF875" s="411"/>
      <c r="AG875" s="411"/>
      <c r="AH875" s="411"/>
    </row>
    <row r="876" ht="15.75" customHeight="1">
      <c r="A876" s="411"/>
      <c r="B876" s="411"/>
      <c r="C876" s="454"/>
      <c r="D876" s="411"/>
      <c r="E876" s="454"/>
      <c r="F876" s="454"/>
      <c r="G876" s="454"/>
      <c r="H876" s="411"/>
      <c r="I876" s="454"/>
      <c r="J876" s="411"/>
      <c r="K876" s="454"/>
      <c r="L876" s="411"/>
      <c r="M876" s="454"/>
      <c r="N876" s="411"/>
      <c r="O876" s="456"/>
      <c r="P876" s="455"/>
      <c r="Q876" s="411"/>
      <c r="R876" s="411"/>
      <c r="S876" s="411"/>
      <c r="T876" s="411"/>
      <c r="U876" s="411"/>
      <c r="V876" s="411"/>
      <c r="W876" s="411"/>
      <c r="X876" s="411"/>
      <c r="Y876" s="411"/>
      <c r="Z876" s="411"/>
      <c r="AA876" s="411"/>
      <c r="AB876" s="411"/>
      <c r="AC876" s="411"/>
      <c r="AD876" s="411"/>
      <c r="AE876" s="411"/>
      <c r="AF876" s="411"/>
      <c r="AG876" s="411"/>
      <c r="AH876" s="411"/>
    </row>
    <row r="877" ht="15.75" customHeight="1">
      <c r="A877" s="411"/>
      <c r="B877" s="411"/>
      <c r="C877" s="454"/>
      <c r="D877" s="411"/>
      <c r="E877" s="454"/>
      <c r="F877" s="454"/>
      <c r="G877" s="454"/>
      <c r="H877" s="411"/>
      <c r="I877" s="454"/>
      <c r="J877" s="411"/>
      <c r="K877" s="454"/>
      <c r="L877" s="411"/>
      <c r="M877" s="454"/>
      <c r="N877" s="411"/>
      <c r="O877" s="456"/>
      <c r="P877" s="455"/>
      <c r="Q877" s="411"/>
      <c r="R877" s="411"/>
      <c r="S877" s="411"/>
      <c r="T877" s="411"/>
      <c r="U877" s="411"/>
      <c r="V877" s="411"/>
      <c r="W877" s="411"/>
      <c r="X877" s="411"/>
      <c r="Y877" s="411"/>
      <c r="Z877" s="411"/>
      <c r="AA877" s="411"/>
      <c r="AB877" s="411"/>
      <c r="AC877" s="411"/>
      <c r="AD877" s="411"/>
      <c r="AE877" s="411"/>
      <c r="AF877" s="411"/>
      <c r="AG877" s="411"/>
      <c r="AH877" s="411"/>
    </row>
    <row r="878" ht="15.75" customHeight="1">
      <c r="A878" s="411"/>
      <c r="B878" s="411"/>
      <c r="C878" s="454"/>
      <c r="D878" s="411"/>
      <c r="E878" s="454"/>
      <c r="F878" s="454"/>
      <c r="G878" s="454"/>
      <c r="H878" s="411"/>
      <c r="I878" s="454"/>
      <c r="J878" s="411"/>
      <c r="K878" s="454"/>
      <c r="L878" s="411"/>
      <c r="M878" s="454"/>
      <c r="N878" s="411"/>
      <c r="O878" s="456"/>
      <c r="P878" s="455"/>
      <c r="Q878" s="411"/>
      <c r="R878" s="411"/>
      <c r="S878" s="411"/>
      <c r="T878" s="411"/>
      <c r="U878" s="411"/>
      <c r="V878" s="411"/>
      <c r="W878" s="411"/>
      <c r="X878" s="411"/>
      <c r="Y878" s="411"/>
      <c r="Z878" s="411"/>
      <c r="AA878" s="411"/>
      <c r="AB878" s="411"/>
      <c r="AC878" s="411"/>
      <c r="AD878" s="411"/>
      <c r="AE878" s="411"/>
      <c r="AF878" s="411"/>
      <c r="AG878" s="411"/>
      <c r="AH878" s="411"/>
    </row>
    <row r="879" ht="15.75" customHeight="1">
      <c r="A879" s="411"/>
      <c r="B879" s="411"/>
      <c r="C879" s="454"/>
      <c r="D879" s="411"/>
      <c r="E879" s="454"/>
      <c r="F879" s="454"/>
      <c r="G879" s="454"/>
      <c r="H879" s="411"/>
      <c r="I879" s="454"/>
      <c r="J879" s="411"/>
      <c r="K879" s="454"/>
      <c r="L879" s="411"/>
      <c r="M879" s="454"/>
      <c r="N879" s="411"/>
      <c r="O879" s="456"/>
      <c r="P879" s="455"/>
      <c r="Q879" s="411"/>
      <c r="R879" s="411"/>
      <c r="S879" s="411"/>
      <c r="T879" s="411"/>
      <c r="U879" s="411"/>
      <c r="V879" s="411"/>
      <c r="W879" s="411"/>
      <c r="X879" s="411"/>
      <c r="Y879" s="411"/>
      <c r="Z879" s="411"/>
      <c r="AA879" s="411"/>
      <c r="AB879" s="411"/>
      <c r="AC879" s="411"/>
      <c r="AD879" s="411"/>
      <c r="AE879" s="411"/>
      <c r="AF879" s="411"/>
      <c r="AG879" s="411"/>
      <c r="AH879" s="411"/>
    </row>
    <row r="880" ht="15.75" customHeight="1">
      <c r="A880" s="411"/>
      <c r="B880" s="411"/>
      <c r="C880" s="454"/>
      <c r="D880" s="411"/>
      <c r="E880" s="454"/>
      <c r="F880" s="454"/>
      <c r="G880" s="454"/>
      <c r="H880" s="411"/>
      <c r="I880" s="454"/>
      <c r="J880" s="411"/>
      <c r="K880" s="454"/>
      <c r="L880" s="411"/>
      <c r="M880" s="454"/>
      <c r="N880" s="411"/>
      <c r="O880" s="456"/>
      <c r="P880" s="455"/>
      <c r="Q880" s="411"/>
      <c r="R880" s="411"/>
      <c r="S880" s="411"/>
      <c r="T880" s="411"/>
      <c r="U880" s="411"/>
      <c r="V880" s="411"/>
      <c r="W880" s="411"/>
      <c r="X880" s="411"/>
      <c r="Y880" s="411"/>
      <c r="Z880" s="411"/>
      <c r="AA880" s="411"/>
      <c r="AB880" s="411"/>
      <c r="AC880" s="411"/>
      <c r="AD880" s="411"/>
      <c r="AE880" s="411"/>
      <c r="AF880" s="411"/>
      <c r="AG880" s="411"/>
      <c r="AH880" s="411"/>
    </row>
    <row r="881" ht="15.75" customHeight="1">
      <c r="A881" s="411"/>
      <c r="B881" s="411"/>
      <c r="C881" s="454"/>
      <c r="D881" s="411"/>
      <c r="E881" s="454"/>
      <c r="F881" s="454"/>
      <c r="G881" s="454"/>
      <c r="H881" s="411"/>
      <c r="I881" s="454"/>
      <c r="J881" s="411"/>
      <c r="K881" s="454"/>
      <c r="L881" s="411"/>
      <c r="M881" s="454"/>
      <c r="N881" s="411"/>
      <c r="O881" s="456"/>
      <c r="P881" s="455"/>
      <c r="Q881" s="411"/>
      <c r="R881" s="411"/>
      <c r="S881" s="411"/>
      <c r="T881" s="411"/>
      <c r="U881" s="411"/>
      <c r="V881" s="411"/>
      <c r="W881" s="411"/>
      <c r="X881" s="411"/>
      <c r="Y881" s="411"/>
      <c r="Z881" s="411"/>
      <c r="AA881" s="411"/>
      <c r="AB881" s="411"/>
      <c r="AC881" s="411"/>
      <c r="AD881" s="411"/>
      <c r="AE881" s="411"/>
      <c r="AF881" s="411"/>
      <c r="AG881" s="411"/>
      <c r="AH881" s="411"/>
    </row>
    <row r="882" ht="15.75" customHeight="1">
      <c r="A882" s="411"/>
      <c r="B882" s="411"/>
      <c r="C882" s="454"/>
      <c r="D882" s="411"/>
      <c r="E882" s="454"/>
      <c r="F882" s="454"/>
      <c r="G882" s="454"/>
      <c r="H882" s="411"/>
      <c r="I882" s="454"/>
      <c r="J882" s="411"/>
      <c r="K882" s="454"/>
      <c r="L882" s="411"/>
      <c r="M882" s="454"/>
      <c r="N882" s="411"/>
      <c r="O882" s="456"/>
      <c r="P882" s="455"/>
      <c r="Q882" s="411"/>
      <c r="R882" s="411"/>
      <c r="S882" s="411"/>
      <c r="T882" s="411"/>
      <c r="U882" s="411"/>
      <c r="V882" s="411"/>
      <c r="W882" s="411"/>
      <c r="X882" s="411"/>
      <c r="Y882" s="411"/>
      <c r="Z882" s="411"/>
      <c r="AA882" s="411"/>
      <c r="AB882" s="411"/>
      <c r="AC882" s="411"/>
      <c r="AD882" s="411"/>
      <c r="AE882" s="411"/>
      <c r="AF882" s="411"/>
      <c r="AG882" s="411"/>
      <c r="AH882" s="411"/>
    </row>
    <row r="883" ht="15.75" customHeight="1">
      <c r="A883" s="411"/>
      <c r="B883" s="411"/>
      <c r="C883" s="454"/>
      <c r="D883" s="411"/>
      <c r="E883" s="454"/>
      <c r="F883" s="454"/>
      <c r="G883" s="454"/>
      <c r="H883" s="411"/>
      <c r="I883" s="454"/>
      <c r="J883" s="411"/>
      <c r="K883" s="454"/>
      <c r="L883" s="411"/>
      <c r="M883" s="454"/>
      <c r="N883" s="411"/>
      <c r="O883" s="456"/>
      <c r="P883" s="455"/>
      <c r="Q883" s="411"/>
      <c r="R883" s="411"/>
      <c r="S883" s="411"/>
      <c r="T883" s="411"/>
      <c r="U883" s="411"/>
      <c r="V883" s="411"/>
      <c r="W883" s="411"/>
      <c r="X883" s="411"/>
      <c r="Y883" s="411"/>
      <c r="Z883" s="411"/>
      <c r="AA883" s="411"/>
      <c r="AB883" s="411"/>
      <c r="AC883" s="411"/>
      <c r="AD883" s="411"/>
      <c r="AE883" s="411"/>
      <c r="AF883" s="411"/>
      <c r="AG883" s="411"/>
      <c r="AH883" s="411"/>
    </row>
    <row r="884" ht="15.75" customHeight="1">
      <c r="A884" s="411"/>
      <c r="B884" s="411"/>
      <c r="C884" s="454"/>
      <c r="D884" s="411"/>
      <c r="E884" s="454"/>
      <c r="F884" s="454"/>
      <c r="G884" s="454"/>
      <c r="H884" s="411"/>
      <c r="I884" s="454"/>
      <c r="J884" s="411"/>
      <c r="K884" s="454"/>
      <c r="L884" s="411"/>
      <c r="M884" s="454"/>
      <c r="N884" s="411"/>
      <c r="O884" s="456"/>
      <c r="P884" s="455"/>
      <c r="Q884" s="411"/>
      <c r="R884" s="411"/>
      <c r="S884" s="411"/>
      <c r="T884" s="411"/>
      <c r="U884" s="411"/>
      <c r="V884" s="411"/>
      <c r="W884" s="411"/>
      <c r="X884" s="411"/>
      <c r="Y884" s="411"/>
      <c r="Z884" s="411"/>
      <c r="AA884" s="411"/>
      <c r="AB884" s="411"/>
      <c r="AC884" s="411"/>
      <c r="AD884" s="411"/>
      <c r="AE884" s="411"/>
      <c r="AF884" s="411"/>
      <c r="AG884" s="411"/>
      <c r="AH884" s="411"/>
    </row>
    <row r="885" ht="15.75" customHeight="1">
      <c r="A885" s="411"/>
      <c r="B885" s="411"/>
      <c r="C885" s="454"/>
      <c r="D885" s="411"/>
      <c r="E885" s="454"/>
      <c r="F885" s="454"/>
      <c r="G885" s="454"/>
      <c r="H885" s="411"/>
      <c r="I885" s="454"/>
      <c r="J885" s="411"/>
      <c r="K885" s="454"/>
      <c r="L885" s="411"/>
      <c r="M885" s="454"/>
      <c r="N885" s="411"/>
      <c r="O885" s="456"/>
      <c r="P885" s="455"/>
      <c r="Q885" s="411"/>
      <c r="R885" s="411"/>
      <c r="S885" s="411"/>
      <c r="T885" s="411"/>
      <c r="U885" s="411"/>
      <c r="V885" s="411"/>
      <c r="W885" s="411"/>
      <c r="X885" s="411"/>
      <c r="Y885" s="411"/>
      <c r="Z885" s="411"/>
      <c r="AA885" s="411"/>
      <c r="AB885" s="411"/>
      <c r="AC885" s="411"/>
      <c r="AD885" s="411"/>
      <c r="AE885" s="411"/>
      <c r="AF885" s="411"/>
      <c r="AG885" s="411"/>
      <c r="AH885" s="411"/>
    </row>
    <row r="886" ht="15.75" customHeight="1">
      <c r="A886" s="411"/>
      <c r="B886" s="411"/>
      <c r="C886" s="454"/>
      <c r="D886" s="411"/>
      <c r="E886" s="454"/>
      <c r="F886" s="454"/>
      <c r="G886" s="454"/>
      <c r="H886" s="411"/>
      <c r="I886" s="454"/>
      <c r="J886" s="411"/>
      <c r="K886" s="454"/>
      <c r="L886" s="411"/>
      <c r="M886" s="454"/>
      <c r="N886" s="411"/>
      <c r="O886" s="456"/>
      <c r="P886" s="455"/>
      <c r="Q886" s="411"/>
      <c r="R886" s="411"/>
      <c r="S886" s="411"/>
      <c r="T886" s="411"/>
      <c r="U886" s="411"/>
      <c r="V886" s="411"/>
      <c r="W886" s="411"/>
      <c r="X886" s="411"/>
      <c r="Y886" s="411"/>
      <c r="Z886" s="411"/>
      <c r="AA886" s="411"/>
      <c r="AB886" s="411"/>
      <c r="AC886" s="411"/>
      <c r="AD886" s="411"/>
      <c r="AE886" s="411"/>
      <c r="AF886" s="411"/>
      <c r="AG886" s="411"/>
      <c r="AH886" s="411"/>
    </row>
    <row r="887" ht="15.75" customHeight="1">
      <c r="A887" s="411"/>
      <c r="B887" s="411"/>
      <c r="C887" s="454"/>
      <c r="D887" s="411"/>
      <c r="E887" s="454"/>
      <c r="F887" s="454"/>
      <c r="G887" s="454"/>
      <c r="H887" s="411"/>
      <c r="I887" s="454"/>
      <c r="J887" s="411"/>
      <c r="K887" s="454"/>
      <c r="L887" s="411"/>
      <c r="M887" s="454"/>
      <c r="N887" s="411"/>
      <c r="O887" s="456"/>
      <c r="P887" s="455"/>
      <c r="Q887" s="411"/>
      <c r="R887" s="411"/>
      <c r="S887" s="411"/>
      <c r="T887" s="411"/>
      <c r="U887" s="411"/>
      <c r="V887" s="411"/>
      <c r="W887" s="411"/>
      <c r="X887" s="411"/>
      <c r="Y887" s="411"/>
      <c r="Z887" s="411"/>
      <c r="AA887" s="411"/>
      <c r="AB887" s="411"/>
      <c r="AC887" s="411"/>
      <c r="AD887" s="411"/>
      <c r="AE887" s="411"/>
      <c r="AF887" s="411"/>
      <c r="AG887" s="411"/>
      <c r="AH887" s="411"/>
    </row>
    <row r="888" ht="15.75" customHeight="1">
      <c r="A888" s="411"/>
      <c r="B888" s="411"/>
      <c r="C888" s="454"/>
      <c r="D888" s="411"/>
      <c r="E888" s="454"/>
      <c r="F888" s="454"/>
      <c r="G888" s="454"/>
      <c r="H888" s="411"/>
      <c r="I888" s="454"/>
      <c r="J888" s="411"/>
      <c r="K888" s="454"/>
      <c r="L888" s="411"/>
      <c r="M888" s="454"/>
      <c r="N888" s="411"/>
      <c r="O888" s="456"/>
      <c r="P888" s="455"/>
      <c r="Q888" s="411"/>
      <c r="R888" s="411"/>
      <c r="S888" s="411"/>
      <c r="T888" s="411"/>
      <c r="U888" s="411"/>
      <c r="V888" s="411"/>
      <c r="W888" s="411"/>
      <c r="X888" s="411"/>
      <c r="Y888" s="411"/>
      <c r="Z888" s="411"/>
      <c r="AA888" s="411"/>
      <c r="AB888" s="411"/>
      <c r="AC888" s="411"/>
      <c r="AD888" s="411"/>
      <c r="AE888" s="411"/>
      <c r="AF888" s="411"/>
      <c r="AG888" s="411"/>
      <c r="AH888" s="411"/>
    </row>
    <row r="889" ht="15.75" customHeight="1">
      <c r="A889" s="411"/>
      <c r="B889" s="411"/>
      <c r="C889" s="454"/>
      <c r="D889" s="411"/>
      <c r="E889" s="454"/>
      <c r="F889" s="454"/>
      <c r="G889" s="454"/>
      <c r="H889" s="411"/>
      <c r="I889" s="454"/>
      <c r="J889" s="411"/>
      <c r="K889" s="454"/>
      <c r="L889" s="411"/>
      <c r="M889" s="454"/>
      <c r="N889" s="411"/>
      <c r="O889" s="456"/>
      <c r="P889" s="455"/>
      <c r="Q889" s="411"/>
      <c r="R889" s="411"/>
      <c r="S889" s="411"/>
      <c r="T889" s="411"/>
      <c r="U889" s="411"/>
      <c r="V889" s="411"/>
      <c r="W889" s="411"/>
      <c r="X889" s="411"/>
      <c r="Y889" s="411"/>
      <c r="Z889" s="411"/>
      <c r="AA889" s="411"/>
      <c r="AB889" s="411"/>
      <c r="AC889" s="411"/>
      <c r="AD889" s="411"/>
      <c r="AE889" s="411"/>
      <c r="AF889" s="411"/>
      <c r="AG889" s="411"/>
      <c r="AH889" s="411"/>
    </row>
    <row r="890" ht="15.75" customHeight="1">
      <c r="A890" s="411"/>
      <c r="B890" s="411"/>
      <c r="C890" s="454"/>
      <c r="D890" s="411"/>
      <c r="E890" s="454"/>
      <c r="F890" s="454"/>
      <c r="G890" s="454"/>
      <c r="H890" s="411"/>
      <c r="I890" s="454"/>
      <c r="J890" s="411"/>
      <c r="K890" s="454"/>
      <c r="L890" s="411"/>
      <c r="M890" s="454"/>
      <c r="N890" s="411"/>
      <c r="O890" s="456"/>
      <c r="P890" s="455"/>
      <c r="Q890" s="411"/>
      <c r="R890" s="411"/>
      <c r="S890" s="411"/>
      <c r="T890" s="411"/>
      <c r="U890" s="411"/>
      <c r="V890" s="411"/>
      <c r="W890" s="411"/>
      <c r="X890" s="411"/>
      <c r="Y890" s="411"/>
      <c r="Z890" s="411"/>
      <c r="AA890" s="411"/>
      <c r="AB890" s="411"/>
      <c r="AC890" s="411"/>
      <c r="AD890" s="411"/>
      <c r="AE890" s="411"/>
      <c r="AF890" s="411"/>
      <c r="AG890" s="411"/>
      <c r="AH890" s="411"/>
    </row>
    <row r="891" ht="15.75" customHeight="1">
      <c r="A891" s="411"/>
      <c r="B891" s="411"/>
      <c r="C891" s="454"/>
      <c r="D891" s="411"/>
      <c r="E891" s="454"/>
      <c r="F891" s="454"/>
      <c r="G891" s="454"/>
      <c r="H891" s="411"/>
      <c r="I891" s="454"/>
      <c r="J891" s="411"/>
      <c r="K891" s="454"/>
      <c r="L891" s="411"/>
      <c r="M891" s="454"/>
      <c r="N891" s="411"/>
      <c r="O891" s="456"/>
      <c r="P891" s="455"/>
      <c r="Q891" s="411"/>
      <c r="R891" s="411"/>
      <c r="S891" s="411"/>
      <c r="T891" s="411"/>
      <c r="U891" s="411"/>
      <c r="V891" s="411"/>
      <c r="W891" s="411"/>
      <c r="X891" s="411"/>
      <c r="Y891" s="411"/>
      <c r="Z891" s="411"/>
      <c r="AA891" s="411"/>
      <c r="AB891" s="411"/>
      <c r="AC891" s="411"/>
      <c r="AD891" s="411"/>
      <c r="AE891" s="411"/>
      <c r="AF891" s="411"/>
      <c r="AG891" s="411"/>
      <c r="AH891" s="411"/>
    </row>
    <row r="892" ht="15.75" customHeight="1">
      <c r="A892" s="411"/>
      <c r="B892" s="411"/>
      <c r="C892" s="454"/>
      <c r="D892" s="411"/>
      <c r="E892" s="454"/>
      <c r="F892" s="454"/>
      <c r="G892" s="454"/>
      <c r="H892" s="411"/>
      <c r="I892" s="454"/>
      <c r="J892" s="411"/>
      <c r="K892" s="454"/>
      <c r="L892" s="411"/>
      <c r="M892" s="454"/>
      <c r="N892" s="411"/>
      <c r="O892" s="456"/>
      <c r="P892" s="455"/>
      <c r="Q892" s="411"/>
      <c r="R892" s="411"/>
      <c r="S892" s="411"/>
      <c r="T892" s="411"/>
      <c r="U892" s="411"/>
      <c r="V892" s="411"/>
      <c r="W892" s="411"/>
      <c r="X892" s="411"/>
      <c r="Y892" s="411"/>
      <c r="Z892" s="411"/>
      <c r="AA892" s="411"/>
      <c r="AB892" s="411"/>
      <c r="AC892" s="411"/>
      <c r="AD892" s="411"/>
      <c r="AE892" s="411"/>
      <c r="AF892" s="411"/>
      <c r="AG892" s="411"/>
      <c r="AH892" s="411"/>
    </row>
    <row r="893" ht="15.75" customHeight="1">
      <c r="A893" s="411"/>
      <c r="B893" s="411"/>
      <c r="C893" s="454"/>
      <c r="D893" s="411"/>
      <c r="E893" s="454"/>
      <c r="F893" s="454"/>
      <c r="G893" s="454"/>
      <c r="H893" s="411"/>
      <c r="I893" s="454"/>
      <c r="J893" s="411"/>
      <c r="K893" s="454"/>
      <c r="L893" s="411"/>
      <c r="M893" s="454"/>
      <c r="N893" s="411"/>
      <c r="O893" s="456"/>
      <c r="P893" s="455"/>
      <c r="Q893" s="411"/>
      <c r="R893" s="411"/>
      <c r="S893" s="411"/>
      <c r="T893" s="411"/>
      <c r="U893" s="411"/>
      <c r="V893" s="411"/>
      <c r="W893" s="411"/>
      <c r="X893" s="411"/>
      <c r="Y893" s="411"/>
      <c r="Z893" s="411"/>
      <c r="AA893" s="411"/>
      <c r="AB893" s="411"/>
      <c r="AC893" s="411"/>
      <c r="AD893" s="411"/>
      <c r="AE893" s="411"/>
      <c r="AF893" s="411"/>
      <c r="AG893" s="411"/>
      <c r="AH893" s="411"/>
    </row>
    <row r="894" ht="15.75" customHeight="1">
      <c r="A894" s="411"/>
      <c r="B894" s="411"/>
      <c r="C894" s="454"/>
      <c r="D894" s="411"/>
      <c r="E894" s="454"/>
      <c r="F894" s="454"/>
      <c r="G894" s="454"/>
      <c r="H894" s="411"/>
      <c r="I894" s="454"/>
      <c r="J894" s="411"/>
      <c r="K894" s="454"/>
      <c r="L894" s="411"/>
      <c r="M894" s="454"/>
      <c r="N894" s="411"/>
      <c r="O894" s="456"/>
      <c r="P894" s="455"/>
      <c r="Q894" s="411"/>
      <c r="R894" s="411"/>
      <c r="S894" s="411"/>
      <c r="T894" s="411"/>
      <c r="U894" s="411"/>
      <c r="V894" s="411"/>
      <c r="W894" s="411"/>
      <c r="X894" s="411"/>
      <c r="Y894" s="411"/>
      <c r="Z894" s="411"/>
      <c r="AA894" s="411"/>
      <c r="AB894" s="411"/>
      <c r="AC894" s="411"/>
      <c r="AD894" s="411"/>
      <c r="AE894" s="411"/>
      <c r="AF894" s="411"/>
      <c r="AG894" s="411"/>
      <c r="AH894" s="411"/>
    </row>
    <row r="895" ht="15.75" customHeight="1">
      <c r="A895" s="411"/>
      <c r="B895" s="411"/>
      <c r="C895" s="454"/>
      <c r="D895" s="411"/>
      <c r="E895" s="454"/>
      <c r="F895" s="454"/>
      <c r="G895" s="454"/>
      <c r="H895" s="411"/>
      <c r="I895" s="454"/>
      <c r="J895" s="411"/>
      <c r="K895" s="454"/>
      <c r="L895" s="411"/>
      <c r="M895" s="454"/>
      <c r="N895" s="411"/>
      <c r="O895" s="456"/>
      <c r="P895" s="455"/>
      <c r="Q895" s="411"/>
      <c r="R895" s="411"/>
      <c r="S895" s="411"/>
      <c r="T895" s="411"/>
      <c r="U895" s="411"/>
      <c r="V895" s="411"/>
      <c r="W895" s="411"/>
      <c r="X895" s="411"/>
      <c r="Y895" s="411"/>
      <c r="Z895" s="411"/>
      <c r="AA895" s="411"/>
      <c r="AB895" s="411"/>
      <c r="AC895" s="411"/>
      <c r="AD895" s="411"/>
      <c r="AE895" s="411"/>
      <c r="AF895" s="411"/>
      <c r="AG895" s="411"/>
      <c r="AH895" s="411"/>
    </row>
    <row r="896" ht="15.75" customHeight="1">
      <c r="A896" s="411"/>
      <c r="B896" s="411"/>
      <c r="C896" s="454"/>
      <c r="D896" s="411"/>
      <c r="E896" s="454"/>
      <c r="F896" s="454"/>
      <c r="G896" s="454"/>
      <c r="H896" s="411"/>
      <c r="I896" s="454"/>
      <c r="J896" s="411"/>
      <c r="K896" s="454"/>
      <c r="L896" s="411"/>
      <c r="M896" s="454"/>
      <c r="N896" s="411"/>
      <c r="O896" s="456"/>
      <c r="P896" s="455"/>
      <c r="Q896" s="411"/>
      <c r="R896" s="411"/>
      <c r="S896" s="411"/>
      <c r="T896" s="411"/>
      <c r="U896" s="411"/>
      <c r="V896" s="411"/>
      <c r="W896" s="411"/>
      <c r="X896" s="411"/>
      <c r="Y896" s="411"/>
      <c r="Z896" s="411"/>
      <c r="AA896" s="411"/>
      <c r="AB896" s="411"/>
      <c r="AC896" s="411"/>
      <c r="AD896" s="411"/>
      <c r="AE896" s="411"/>
      <c r="AF896" s="411"/>
      <c r="AG896" s="411"/>
      <c r="AH896" s="411"/>
    </row>
    <row r="897" ht="15.75" customHeight="1">
      <c r="A897" s="411"/>
      <c r="B897" s="411"/>
      <c r="C897" s="454"/>
      <c r="D897" s="411"/>
      <c r="E897" s="454"/>
      <c r="F897" s="454"/>
      <c r="G897" s="454"/>
      <c r="H897" s="411"/>
      <c r="I897" s="454"/>
      <c r="J897" s="411"/>
      <c r="K897" s="454"/>
      <c r="L897" s="411"/>
      <c r="M897" s="454"/>
      <c r="N897" s="411"/>
      <c r="O897" s="456"/>
      <c r="P897" s="455"/>
      <c r="Q897" s="411"/>
      <c r="R897" s="411"/>
      <c r="S897" s="411"/>
      <c r="T897" s="411"/>
      <c r="U897" s="411"/>
      <c r="V897" s="411"/>
      <c r="W897" s="411"/>
      <c r="X897" s="411"/>
      <c r="Y897" s="411"/>
      <c r="Z897" s="411"/>
      <c r="AA897" s="411"/>
      <c r="AB897" s="411"/>
      <c r="AC897" s="411"/>
      <c r="AD897" s="411"/>
      <c r="AE897" s="411"/>
      <c r="AF897" s="411"/>
      <c r="AG897" s="411"/>
      <c r="AH897" s="411"/>
    </row>
    <row r="898" ht="15.75" customHeight="1">
      <c r="A898" s="411"/>
      <c r="B898" s="411"/>
      <c r="C898" s="454"/>
      <c r="D898" s="411"/>
      <c r="E898" s="454"/>
      <c r="F898" s="454"/>
      <c r="G898" s="454"/>
      <c r="H898" s="411"/>
      <c r="I898" s="454"/>
      <c r="J898" s="411"/>
      <c r="K898" s="454"/>
      <c r="L898" s="411"/>
      <c r="M898" s="454"/>
      <c r="N898" s="411"/>
      <c r="O898" s="456"/>
      <c r="P898" s="455"/>
      <c r="Q898" s="411"/>
      <c r="R898" s="411"/>
      <c r="S898" s="411"/>
      <c r="T898" s="411"/>
      <c r="U898" s="411"/>
      <c r="V898" s="411"/>
      <c r="W898" s="411"/>
      <c r="X898" s="411"/>
      <c r="Y898" s="411"/>
      <c r="Z898" s="411"/>
      <c r="AA898" s="411"/>
      <c r="AB898" s="411"/>
      <c r="AC898" s="411"/>
      <c r="AD898" s="411"/>
      <c r="AE898" s="411"/>
      <c r="AF898" s="411"/>
      <c r="AG898" s="411"/>
      <c r="AH898" s="411"/>
    </row>
    <row r="899" ht="15.75" customHeight="1">
      <c r="A899" s="411"/>
      <c r="B899" s="411"/>
      <c r="C899" s="454"/>
      <c r="D899" s="411"/>
      <c r="E899" s="454"/>
      <c r="F899" s="454"/>
      <c r="G899" s="454"/>
      <c r="H899" s="411"/>
      <c r="I899" s="454"/>
      <c r="J899" s="411"/>
      <c r="K899" s="454"/>
      <c r="L899" s="411"/>
      <c r="M899" s="454"/>
      <c r="N899" s="411"/>
      <c r="O899" s="456"/>
      <c r="P899" s="455"/>
      <c r="Q899" s="411"/>
      <c r="R899" s="411"/>
      <c r="S899" s="411"/>
      <c r="T899" s="411"/>
      <c r="U899" s="411"/>
      <c r="V899" s="411"/>
      <c r="W899" s="411"/>
      <c r="X899" s="411"/>
      <c r="Y899" s="411"/>
      <c r="Z899" s="411"/>
      <c r="AA899" s="411"/>
      <c r="AB899" s="411"/>
      <c r="AC899" s="411"/>
      <c r="AD899" s="411"/>
      <c r="AE899" s="411"/>
      <c r="AF899" s="411"/>
      <c r="AG899" s="411"/>
      <c r="AH899" s="411"/>
    </row>
    <row r="900" ht="15.75" customHeight="1">
      <c r="A900" s="411"/>
      <c r="B900" s="411"/>
      <c r="C900" s="454"/>
      <c r="D900" s="411"/>
      <c r="E900" s="454"/>
      <c r="F900" s="454"/>
      <c r="G900" s="454"/>
      <c r="H900" s="411"/>
      <c r="I900" s="454"/>
      <c r="J900" s="411"/>
      <c r="K900" s="454"/>
      <c r="L900" s="411"/>
      <c r="M900" s="454"/>
      <c r="N900" s="411"/>
      <c r="O900" s="456"/>
      <c r="P900" s="455"/>
      <c r="Q900" s="411"/>
      <c r="R900" s="411"/>
      <c r="S900" s="411"/>
      <c r="T900" s="411"/>
      <c r="U900" s="411"/>
      <c r="V900" s="411"/>
      <c r="W900" s="411"/>
      <c r="X900" s="411"/>
      <c r="Y900" s="411"/>
      <c r="Z900" s="411"/>
      <c r="AA900" s="411"/>
      <c r="AB900" s="411"/>
      <c r="AC900" s="411"/>
      <c r="AD900" s="411"/>
      <c r="AE900" s="411"/>
      <c r="AF900" s="411"/>
      <c r="AG900" s="411"/>
      <c r="AH900" s="411"/>
    </row>
    <row r="901" ht="15.75" customHeight="1">
      <c r="A901" s="411"/>
      <c r="B901" s="411"/>
      <c r="C901" s="454"/>
      <c r="D901" s="411"/>
      <c r="E901" s="454"/>
      <c r="F901" s="454"/>
      <c r="G901" s="454"/>
      <c r="H901" s="411"/>
      <c r="I901" s="454"/>
      <c r="J901" s="411"/>
      <c r="K901" s="454"/>
      <c r="L901" s="411"/>
      <c r="M901" s="454"/>
      <c r="N901" s="411"/>
      <c r="O901" s="456"/>
      <c r="P901" s="455"/>
      <c r="Q901" s="411"/>
      <c r="R901" s="411"/>
      <c r="S901" s="411"/>
      <c r="T901" s="411"/>
      <c r="U901" s="411"/>
      <c r="V901" s="411"/>
      <c r="W901" s="411"/>
      <c r="X901" s="411"/>
      <c r="Y901" s="411"/>
      <c r="Z901" s="411"/>
      <c r="AA901" s="411"/>
      <c r="AB901" s="411"/>
      <c r="AC901" s="411"/>
      <c r="AD901" s="411"/>
      <c r="AE901" s="411"/>
      <c r="AF901" s="411"/>
      <c r="AG901" s="411"/>
      <c r="AH901" s="411"/>
    </row>
    <row r="902" ht="15.75" customHeight="1">
      <c r="A902" s="411"/>
      <c r="B902" s="411"/>
      <c r="C902" s="454"/>
      <c r="D902" s="411"/>
      <c r="E902" s="454"/>
      <c r="F902" s="454"/>
      <c r="G902" s="454"/>
      <c r="H902" s="411"/>
      <c r="I902" s="454"/>
      <c r="J902" s="411"/>
      <c r="K902" s="454"/>
      <c r="L902" s="411"/>
      <c r="M902" s="454"/>
      <c r="N902" s="411"/>
      <c r="O902" s="456"/>
      <c r="P902" s="455"/>
      <c r="Q902" s="411"/>
      <c r="R902" s="411"/>
      <c r="S902" s="411"/>
      <c r="T902" s="411"/>
      <c r="U902" s="411"/>
      <c r="V902" s="411"/>
      <c r="W902" s="411"/>
      <c r="X902" s="411"/>
      <c r="Y902" s="411"/>
      <c r="Z902" s="411"/>
      <c r="AA902" s="411"/>
      <c r="AB902" s="411"/>
      <c r="AC902" s="411"/>
      <c r="AD902" s="411"/>
      <c r="AE902" s="411"/>
      <c r="AF902" s="411"/>
      <c r="AG902" s="411"/>
      <c r="AH902" s="411"/>
    </row>
    <row r="903" ht="15.75" customHeight="1">
      <c r="A903" s="411"/>
      <c r="B903" s="411"/>
      <c r="C903" s="454"/>
      <c r="D903" s="411"/>
      <c r="E903" s="454"/>
      <c r="F903" s="454"/>
      <c r="G903" s="454"/>
      <c r="H903" s="411"/>
      <c r="I903" s="454"/>
      <c r="J903" s="411"/>
      <c r="K903" s="454"/>
      <c r="L903" s="411"/>
      <c r="M903" s="454"/>
      <c r="N903" s="411"/>
      <c r="O903" s="456"/>
      <c r="P903" s="455"/>
      <c r="Q903" s="411"/>
      <c r="R903" s="411"/>
      <c r="S903" s="411"/>
      <c r="T903" s="411"/>
      <c r="U903" s="411"/>
      <c r="V903" s="411"/>
      <c r="W903" s="411"/>
      <c r="X903" s="411"/>
      <c r="Y903" s="411"/>
      <c r="Z903" s="411"/>
      <c r="AA903" s="411"/>
      <c r="AB903" s="411"/>
      <c r="AC903" s="411"/>
      <c r="AD903" s="411"/>
      <c r="AE903" s="411"/>
      <c r="AF903" s="411"/>
      <c r="AG903" s="411"/>
      <c r="AH903" s="411"/>
    </row>
    <row r="904" ht="15.75" customHeight="1">
      <c r="A904" s="411"/>
      <c r="B904" s="411"/>
      <c r="C904" s="454"/>
      <c r="D904" s="411"/>
      <c r="E904" s="454"/>
      <c r="F904" s="454"/>
      <c r="G904" s="454"/>
      <c r="H904" s="411"/>
      <c r="I904" s="454"/>
      <c r="J904" s="411"/>
      <c r="K904" s="454"/>
      <c r="L904" s="411"/>
      <c r="M904" s="454"/>
      <c r="N904" s="411"/>
      <c r="O904" s="456"/>
      <c r="P904" s="455"/>
      <c r="Q904" s="411"/>
      <c r="R904" s="411"/>
      <c r="S904" s="411"/>
      <c r="T904" s="411"/>
      <c r="U904" s="411"/>
      <c r="V904" s="411"/>
      <c r="W904" s="411"/>
      <c r="X904" s="411"/>
      <c r="Y904" s="411"/>
      <c r="Z904" s="411"/>
      <c r="AA904" s="411"/>
      <c r="AB904" s="411"/>
      <c r="AC904" s="411"/>
      <c r="AD904" s="411"/>
      <c r="AE904" s="411"/>
      <c r="AF904" s="411"/>
      <c r="AG904" s="411"/>
      <c r="AH904" s="411"/>
    </row>
    <row r="905" ht="15.75" customHeight="1">
      <c r="A905" s="411"/>
      <c r="B905" s="411"/>
      <c r="C905" s="454"/>
      <c r="D905" s="411"/>
      <c r="E905" s="454"/>
      <c r="F905" s="454"/>
      <c r="G905" s="454"/>
      <c r="H905" s="411"/>
      <c r="I905" s="454"/>
      <c r="J905" s="411"/>
      <c r="K905" s="454"/>
      <c r="L905" s="411"/>
      <c r="M905" s="454"/>
      <c r="N905" s="411"/>
      <c r="O905" s="456"/>
      <c r="P905" s="455"/>
      <c r="Q905" s="411"/>
      <c r="R905" s="411"/>
      <c r="S905" s="411"/>
      <c r="T905" s="411"/>
      <c r="U905" s="411"/>
      <c r="V905" s="411"/>
      <c r="W905" s="411"/>
      <c r="X905" s="411"/>
      <c r="Y905" s="411"/>
      <c r="Z905" s="411"/>
      <c r="AA905" s="411"/>
      <c r="AB905" s="411"/>
      <c r="AC905" s="411"/>
      <c r="AD905" s="411"/>
      <c r="AE905" s="411"/>
      <c r="AF905" s="411"/>
      <c r="AG905" s="411"/>
      <c r="AH905" s="411"/>
    </row>
    <row r="906" ht="15.75" customHeight="1">
      <c r="A906" s="411"/>
      <c r="B906" s="411"/>
      <c r="C906" s="454"/>
      <c r="D906" s="411"/>
      <c r="E906" s="454"/>
      <c r="F906" s="454"/>
      <c r="G906" s="454"/>
      <c r="H906" s="411"/>
      <c r="I906" s="454"/>
      <c r="J906" s="411"/>
      <c r="K906" s="454"/>
      <c r="L906" s="411"/>
      <c r="M906" s="454"/>
      <c r="N906" s="411"/>
      <c r="O906" s="456"/>
      <c r="P906" s="455"/>
      <c r="Q906" s="411"/>
      <c r="R906" s="411"/>
      <c r="S906" s="411"/>
      <c r="T906" s="411"/>
      <c r="U906" s="411"/>
      <c r="V906" s="411"/>
      <c r="W906" s="411"/>
      <c r="X906" s="411"/>
      <c r="Y906" s="411"/>
      <c r="Z906" s="411"/>
      <c r="AA906" s="411"/>
      <c r="AB906" s="411"/>
      <c r="AC906" s="411"/>
      <c r="AD906" s="411"/>
      <c r="AE906" s="411"/>
      <c r="AF906" s="411"/>
      <c r="AG906" s="411"/>
      <c r="AH906" s="411"/>
    </row>
    <row r="907" ht="15.75" customHeight="1">
      <c r="A907" s="411"/>
      <c r="B907" s="411"/>
      <c r="C907" s="454"/>
      <c r="D907" s="411"/>
      <c r="E907" s="454"/>
      <c r="F907" s="454"/>
      <c r="G907" s="454"/>
      <c r="H907" s="411"/>
      <c r="I907" s="454"/>
      <c r="J907" s="411"/>
      <c r="K907" s="454"/>
      <c r="L907" s="411"/>
      <c r="M907" s="454"/>
      <c r="N907" s="411"/>
      <c r="O907" s="456"/>
      <c r="P907" s="455"/>
      <c r="Q907" s="411"/>
      <c r="R907" s="411"/>
      <c r="S907" s="411"/>
      <c r="T907" s="411"/>
      <c r="U907" s="411"/>
      <c r="V907" s="411"/>
      <c r="W907" s="411"/>
      <c r="X907" s="411"/>
      <c r="Y907" s="411"/>
      <c r="Z907" s="411"/>
      <c r="AA907" s="411"/>
      <c r="AB907" s="411"/>
      <c r="AC907" s="411"/>
      <c r="AD907" s="411"/>
      <c r="AE907" s="411"/>
      <c r="AF907" s="411"/>
      <c r="AG907" s="411"/>
      <c r="AH907" s="411"/>
    </row>
    <row r="908" ht="15.75" customHeight="1">
      <c r="A908" s="411"/>
      <c r="B908" s="411"/>
      <c r="C908" s="454"/>
      <c r="D908" s="411"/>
      <c r="E908" s="454"/>
      <c r="F908" s="454"/>
      <c r="G908" s="454"/>
      <c r="H908" s="411"/>
      <c r="I908" s="454"/>
      <c r="J908" s="411"/>
      <c r="K908" s="454"/>
      <c r="L908" s="411"/>
      <c r="M908" s="454"/>
      <c r="N908" s="411"/>
      <c r="O908" s="456"/>
      <c r="P908" s="455"/>
      <c r="Q908" s="411"/>
      <c r="R908" s="411"/>
      <c r="S908" s="411"/>
      <c r="T908" s="411"/>
      <c r="U908" s="411"/>
      <c r="V908" s="411"/>
      <c r="W908" s="411"/>
      <c r="X908" s="411"/>
      <c r="Y908" s="411"/>
      <c r="Z908" s="411"/>
      <c r="AA908" s="411"/>
      <c r="AB908" s="411"/>
      <c r="AC908" s="411"/>
      <c r="AD908" s="411"/>
      <c r="AE908" s="411"/>
      <c r="AF908" s="411"/>
      <c r="AG908" s="411"/>
      <c r="AH908" s="411"/>
    </row>
    <row r="909" ht="15.75" customHeight="1">
      <c r="A909" s="411"/>
      <c r="B909" s="411"/>
      <c r="C909" s="454"/>
      <c r="D909" s="411"/>
      <c r="E909" s="454"/>
      <c r="F909" s="454"/>
      <c r="G909" s="454"/>
      <c r="H909" s="411"/>
      <c r="I909" s="454"/>
      <c r="J909" s="411"/>
      <c r="K909" s="454"/>
      <c r="L909" s="411"/>
      <c r="M909" s="454"/>
      <c r="N909" s="411"/>
      <c r="O909" s="456"/>
      <c r="P909" s="455"/>
      <c r="Q909" s="411"/>
      <c r="R909" s="411"/>
      <c r="S909" s="411"/>
      <c r="T909" s="411"/>
      <c r="U909" s="411"/>
      <c r="V909" s="411"/>
      <c r="W909" s="411"/>
      <c r="X909" s="411"/>
      <c r="Y909" s="411"/>
      <c r="Z909" s="411"/>
      <c r="AA909" s="411"/>
      <c r="AB909" s="411"/>
      <c r="AC909" s="411"/>
      <c r="AD909" s="411"/>
      <c r="AE909" s="411"/>
      <c r="AF909" s="411"/>
      <c r="AG909" s="411"/>
      <c r="AH909" s="411"/>
    </row>
    <row r="910" ht="15.75" customHeight="1">
      <c r="A910" s="411"/>
      <c r="B910" s="411"/>
      <c r="C910" s="454"/>
      <c r="D910" s="411"/>
      <c r="E910" s="454"/>
      <c r="F910" s="454"/>
      <c r="G910" s="454"/>
      <c r="H910" s="411"/>
      <c r="I910" s="454"/>
      <c r="J910" s="411"/>
      <c r="K910" s="454"/>
      <c r="L910" s="411"/>
      <c r="M910" s="454"/>
      <c r="N910" s="411"/>
      <c r="O910" s="456"/>
      <c r="P910" s="455"/>
      <c r="Q910" s="411"/>
      <c r="R910" s="411"/>
      <c r="S910" s="411"/>
      <c r="T910" s="411"/>
      <c r="U910" s="411"/>
      <c r="V910" s="411"/>
      <c r="W910" s="411"/>
      <c r="X910" s="411"/>
      <c r="Y910" s="411"/>
      <c r="Z910" s="411"/>
      <c r="AA910" s="411"/>
      <c r="AB910" s="411"/>
      <c r="AC910" s="411"/>
      <c r="AD910" s="411"/>
      <c r="AE910" s="411"/>
      <c r="AF910" s="411"/>
      <c r="AG910" s="411"/>
      <c r="AH910" s="411"/>
    </row>
    <row r="911" ht="15.75" customHeight="1">
      <c r="A911" s="411"/>
      <c r="B911" s="411"/>
      <c r="C911" s="454"/>
      <c r="D911" s="411"/>
      <c r="E911" s="454"/>
      <c r="F911" s="454"/>
      <c r="G911" s="454"/>
      <c r="H911" s="411"/>
      <c r="I911" s="454"/>
      <c r="J911" s="411"/>
      <c r="K911" s="454"/>
      <c r="L911" s="411"/>
      <c r="M911" s="454"/>
      <c r="N911" s="411"/>
      <c r="O911" s="456"/>
      <c r="P911" s="455"/>
      <c r="Q911" s="411"/>
      <c r="R911" s="411"/>
      <c r="S911" s="411"/>
      <c r="T911" s="411"/>
      <c r="U911" s="411"/>
      <c r="V911" s="411"/>
      <c r="W911" s="411"/>
      <c r="X911" s="411"/>
      <c r="Y911" s="411"/>
      <c r="Z911" s="411"/>
      <c r="AA911" s="411"/>
      <c r="AB911" s="411"/>
      <c r="AC911" s="411"/>
      <c r="AD911" s="411"/>
      <c r="AE911" s="411"/>
      <c r="AF911" s="411"/>
      <c r="AG911" s="411"/>
      <c r="AH911" s="411"/>
    </row>
    <row r="912" ht="15.75" customHeight="1">
      <c r="A912" s="411"/>
      <c r="B912" s="411"/>
      <c r="C912" s="454"/>
      <c r="D912" s="411"/>
      <c r="E912" s="454"/>
      <c r="F912" s="454"/>
      <c r="G912" s="454"/>
      <c r="H912" s="411"/>
      <c r="I912" s="454"/>
      <c r="J912" s="411"/>
      <c r="K912" s="454"/>
      <c r="L912" s="411"/>
      <c r="M912" s="454"/>
      <c r="N912" s="411"/>
      <c r="O912" s="456"/>
      <c r="P912" s="455"/>
      <c r="Q912" s="411"/>
      <c r="R912" s="411"/>
      <c r="S912" s="411"/>
      <c r="T912" s="411"/>
      <c r="U912" s="411"/>
      <c r="V912" s="411"/>
      <c r="W912" s="411"/>
      <c r="X912" s="411"/>
      <c r="Y912" s="411"/>
      <c r="Z912" s="411"/>
      <c r="AA912" s="411"/>
      <c r="AB912" s="411"/>
      <c r="AC912" s="411"/>
      <c r="AD912" s="411"/>
      <c r="AE912" s="411"/>
      <c r="AF912" s="411"/>
      <c r="AG912" s="411"/>
      <c r="AH912" s="411"/>
    </row>
    <row r="913" ht="15.75" customHeight="1">
      <c r="A913" s="411"/>
      <c r="B913" s="411"/>
      <c r="C913" s="454"/>
      <c r="D913" s="411"/>
      <c r="E913" s="454"/>
      <c r="F913" s="454"/>
      <c r="G913" s="454"/>
      <c r="H913" s="411"/>
      <c r="I913" s="454"/>
      <c r="J913" s="411"/>
      <c r="K913" s="454"/>
      <c r="L913" s="411"/>
      <c r="M913" s="454"/>
      <c r="N913" s="411"/>
      <c r="O913" s="456"/>
      <c r="P913" s="455"/>
      <c r="Q913" s="411"/>
      <c r="R913" s="411"/>
      <c r="S913" s="411"/>
      <c r="T913" s="411"/>
      <c r="U913" s="411"/>
      <c r="V913" s="411"/>
      <c r="W913" s="411"/>
      <c r="X913" s="411"/>
      <c r="Y913" s="411"/>
      <c r="Z913" s="411"/>
      <c r="AA913" s="411"/>
      <c r="AB913" s="411"/>
      <c r="AC913" s="411"/>
      <c r="AD913" s="411"/>
      <c r="AE913" s="411"/>
      <c r="AF913" s="411"/>
      <c r="AG913" s="411"/>
      <c r="AH913" s="411"/>
    </row>
    <row r="914" ht="15.75" customHeight="1">
      <c r="A914" s="411"/>
      <c r="B914" s="411"/>
      <c r="C914" s="454"/>
      <c r="D914" s="411"/>
      <c r="E914" s="454"/>
      <c r="F914" s="454"/>
      <c r="G914" s="454"/>
      <c r="H914" s="411"/>
      <c r="I914" s="454"/>
      <c r="J914" s="411"/>
      <c r="K914" s="454"/>
      <c r="L914" s="411"/>
      <c r="M914" s="454"/>
      <c r="N914" s="411"/>
      <c r="O914" s="456"/>
      <c r="P914" s="455"/>
      <c r="Q914" s="411"/>
      <c r="R914" s="411"/>
      <c r="S914" s="411"/>
      <c r="T914" s="411"/>
      <c r="U914" s="411"/>
      <c r="V914" s="411"/>
      <c r="W914" s="411"/>
      <c r="X914" s="411"/>
      <c r="Y914" s="411"/>
      <c r="Z914" s="411"/>
      <c r="AA914" s="411"/>
      <c r="AB914" s="411"/>
      <c r="AC914" s="411"/>
      <c r="AD914" s="411"/>
      <c r="AE914" s="411"/>
      <c r="AF914" s="411"/>
      <c r="AG914" s="411"/>
      <c r="AH914" s="411"/>
    </row>
    <row r="915" ht="15.75" customHeight="1">
      <c r="A915" s="411"/>
      <c r="B915" s="411"/>
      <c r="C915" s="454"/>
      <c r="D915" s="411"/>
      <c r="E915" s="454"/>
      <c r="F915" s="454"/>
      <c r="G915" s="454"/>
      <c r="H915" s="411"/>
      <c r="I915" s="454"/>
      <c r="J915" s="411"/>
      <c r="K915" s="454"/>
      <c r="L915" s="411"/>
      <c r="M915" s="454"/>
      <c r="N915" s="411"/>
      <c r="O915" s="456"/>
      <c r="P915" s="455"/>
      <c r="Q915" s="411"/>
      <c r="R915" s="411"/>
      <c r="S915" s="411"/>
      <c r="T915" s="411"/>
      <c r="U915" s="411"/>
      <c r="V915" s="411"/>
      <c r="W915" s="411"/>
      <c r="X915" s="411"/>
      <c r="Y915" s="411"/>
      <c r="Z915" s="411"/>
      <c r="AA915" s="411"/>
      <c r="AB915" s="411"/>
      <c r="AC915" s="411"/>
      <c r="AD915" s="411"/>
      <c r="AE915" s="411"/>
      <c r="AF915" s="411"/>
      <c r="AG915" s="411"/>
      <c r="AH915" s="411"/>
    </row>
    <row r="916" ht="15.75" customHeight="1">
      <c r="A916" s="411"/>
      <c r="B916" s="411"/>
      <c r="C916" s="454"/>
      <c r="D916" s="411"/>
      <c r="E916" s="454"/>
      <c r="F916" s="454"/>
      <c r="G916" s="454"/>
      <c r="H916" s="411"/>
      <c r="I916" s="454"/>
      <c r="J916" s="411"/>
      <c r="K916" s="454"/>
      <c r="L916" s="411"/>
      <c r="M916" s="454"/>
      <c r="N916" s="411"/>
      <c r="O916" s="456"/>
      <c r="P916" s="455"/>
      <c r="Q916" s="411"/>
      <c r="R916" s="411"/>
      <c r="S916" s="411"/>
      <c r="T916" s="411"/>
      <c r="U916" s="411"/>
      <c r="V916" s="411"/>
      <c r="W916" s="411"/>
      <c r="X916" s="411"/>
      <c r="Y916" s="411"/>
      <c r="Z916" s="411"/>
      <c r="AA916" s="411"/>
      <c r="AB916" s="411"/>
      <c r="AC916" s="411"/>
      <c r="AD916" s="411"/>
      <c r="AE916" s="411"/>
      <c r="AF916" s="411"/>
      <c r="AG916" s="411"/>
      <c r="AH916" s="411"/>
    </row>
    <row r="917" ht="15.75" customHeight="1">
      <c r="A917" s="411"/>
      <c r="B917" s="411"/>
      <c r="C917" s="454"/>
      <c r="D917" s="411"/>
      <c r="E917" s="454"/>
      <c r="F917" s="454"/>
      <c r="G917" s="454"/>
      <c r="H917" s="411"/>
      <c r="I917" s="454"/>
      <c r="J917" s="411"/>
      <c r="K917" s="454"/>
      <c r="L917" s="411"/>
      <c r="M917" s="454"/>
      <c r="N917" s="411"/>
      <c r="O917" s="456"/>
      <c r="P917" s="455"/>
      <c r="Q917" s="411"/>
      <c r="R917" s="411"/>
      <c r="S917" s="411"/>
      <c r="T917" s="411"/>
      <c r="U917" s="411"/>
      <c r="V917" s="411"/>
      <c r="W917" s="411"/>
      <c r="X917" s="411"/>
      <c r="Y917" s="411"/>
      <c r="Z917" s="411"/>
      <c r="AA917" s="411"/>
      <c r="AB917" s="411"/>
      <c r="AC917" s="411"/>
      <c r="AD917" s="411"/>
      <c r="AE917" s="411"/>
      <c r="AF917" s="411"/>
      <c r="AG917" s="411"/>
      <c r="AH917" s="411"/>
    </row>
    <row r="918" ht="15.75" customHeight="1">
      <c r="A918" s="411"/>
      <c r="B918" s="411"/>
      <c r="C918" s="454"/>
      <c r="D918" s="411"/>
      <c r="E918" s="454"/>
      <c r="F918" s="454"/>
      <c r="G918" s="454"/>
      <c r="H918" s="411"/>
      <c r="I918" s="454"/>
      <c r="J918" s="411"/>
      <c r="K918" s="454"/>
      <c r="L918" s="411"/>
      <c r="M918" s="454"/>
      <c r="N918" s="411"/>
      <c r="O918" s="456"/>
      <c r="P918" s="455"/>
      <c r="Q918" s="411"/>
      <c r="R918" s="411"/>
      <c r="S918" s="411"/>
      <c r="T918" s="411"/>
      <c r="U918" s="411"/>
      <c r="V918" s="411"/>
      <c r="W918" s="411"/>
      <c r="X918" s="411"/>
      <c r="Y918" s="411"/>
      <c r="Z918" s="411"/>
      <c r="AA918" s="411"/>
      <c r="AB918" s="411"/>
      <c r="AC918" s="411"/>
      <c r="AD918" s="411"/>
      <c r="AE918" s="411"/>
      <c r="AF918" s="411"/>
      <c r="AG918" s="411"/>
      <c r="AH918" s="411"/>
    </row>
    <row r="919" ht="15.75" customHeight="1">
      <c r="A919" s="411"/>
      <c r="B919" s="411"/>
      <c r="C919" s="454"/>
      <c r="D919" s="411"/>
      <c r="E919" s="454"/>
      <c r="F919" s="454"/>
      <c r="G919" s="454"/>
      <c r="H919" s="411"/>
      <c r="I919" s="454"/>
      <c r="J919" s="411"/>
      <c r="K919" s="454"/>
      <c r="L919" s="411"/>
      <c r="M919" s="454"/>
      <c r="N919" s="411"/>
      <c r="O919" s="456"/>
      <c r="P919" s="455"/>
      <c r="Q919" s="411"/>
      <c r="R919" s="411"/>
      <c r="S919" s="411"/>
      <c r="T919" s="411"/>
      <c r="U919" s="411"/>
      <c r="V919" s="411"/>
      <c r="W919" s="411"/>
      <c r="X919" s="411"/>
      <c r="Y919" s="411"/>
      <c r="Z919" s="411"/>
      <c r="AA919" s="411"/>
      <c r="AB919" s="411"/>
      <c r="AC919" s="411"/>
      <c r="AD919" s="411"/>
      <c r="AE919" s="411"/>
      <c r="AF919" s="411"/>
      <c r="AG919" s="411"/>
      <c r="AH919" s="411"/>
    </row>
    <row r="920" ht="15.75" customHeight="1">
      <c r="A920" s="411"/>
      <c r="B920" s="411"/>
      <c r="C920" s="454"/>
      <c r="D920" s="411"/>
      <c r="E920" s="454"/>
      <c r="F920" s="454"/>
      <c r="G920" s="454"/>
      <c r="H920" s="411"/>
      <c r="I920" s="454"/>
      <c r="J920" s="411"/>
      <c r="K920" s="454"/>
      <c r="L920" s="411"/>
      <c r="M920" s="454"/>
      <c r="N920" s="411"/>
      <c r="O920" s="456"/>
      <c r="P920" s="455"/>
      <c r="Q920" s="411"/>
      <c r="R920" s="411"/>
      <c r="S920" s="411"/>
      <c r="T920" s="411"/>
      <c r="U920" s="411"/>
      <c r="V920" s="411"/>
      <c r="W920" s="411"/>
      <c r="X920" s="411"/>
      <c r="Y920" s="411"/>
      <c r="Z920" s="411"/>
      <c r="AA920" s="411"/>
      <c r="AB920" s="411"/>
      <c r="AC920" s="411"/>
      <c r="AD920" s="411"/>
      <c r="AE920" s="411"/>
      <c r="AF920" s="411"/>
      <c r="AG920" s="411"/>
      <c r="AH920" s="411"/>
    </row>
    <row r="921" ht="15.75" customHeight="1">
      <c r="A921" s="411"/>
      <c r="B921" s="411"/>
      <c r="C921" s="454"/>
      <c r="D921" s="411"/>
      <c r="E921" s="454"/>
      <c r="F921" s="454"/>
      <c r="G921" s="454"/>
      <c r="H921" s="411"/>
      <c r="I921" s="454"/>
      <c r="J921" s="411"/>
      <c r="K921" s="454"/>
      <c r="L921" s="411"/>
      <c r="M921" s="454"/>
      <c r="N921" s="411"/>
      <c r="O921" s="456"/>
      <c r="P921" s="455"/>
      <c r="Q921" s="411"/>
      <c r="R921" s="411"/>
      <c r="S921" s="411"/>
      <c r="T921" s="411"/>
      <c r="U921" s="411"/>
      <c r="V921" s="411"/>
      <c r="W921" s="411"/>
      <c r="X921" s="411"/>
      <c r="Y921" s="411"/>
      <c r="Z921" s="411"/>
      <c r="AA921" s="411"/>
      <c r="AB921" s="411"/>
      <c r="AC921" s="411"/>
      <c r="AD921" s="411"/>
      <c r="AE921" s="411"/>
      <c r="AF921" s="411"/>
      <c r="AG921" s="411"/>
      <c r="AH921" s="411"/>
    </row>
    <row r="922" ht="15.75" customHeight="1">
      <c r="A922" s="411"/>
      <c r="B922" s="411"/>
      <c r="C922" s="454"/>
      <c r="D922" s="411"/>
      <c r="E922" s="454"/>
      <c r="F922" s="454"/>
      <c r="G922" s="454"/>
      <c r="H922" s="411"/>
      <c r="I922" s="454"/>
      <c r="J922" s="411"/>
      <c r="K922" s="454"/>
      <c r="L922" s="411"/>
      <c r="M922" s="454"/>
      <c r="N922" s="411"/>
      <c r="O922" s="456"/>
      <c r="P922" s="455"/>
      <c r="Q922" s="411"/>
      <c r="R922" s="411"/>
      <c r="S922" s="411"/>
      <c r="T922" s="411"/>
      <c r="U922" s="411"/>
      <c r="V922" s="411"/>
      <c r="W922" s="411"/>
      <c r="X922" s="411"/>
      <c r="Y922" s="411"/>
      <c r="Z922" s="411"/>
      <c r="AA922" s="411"/>
      <c r="AB922" s="411"/>
      <c r="AC922" s="411"/>
      <c r="AD922" s="411"/>
      <c r="AE922" s="411"/>
      <c r="AF922" s="411"/>
      <c r="AG922" s="411"/>
      <c r="AH922" s="411"/>
    </row>
    <row r="923" ht="15.75" customHeight="1">
      <c r="A923" s="411"/>
      <c r="B923" s="411"/>
      <c r="C923" s="454"/>
      <c r="D923" s="411"/>
      <c r="E923" s="454"/>
      <c r="F923" s="454"/>
      <c r="G923" s="454"/>
      <c r="H923" s="411"/>
      <c r="I923" s="454"/>
      <c r="J923" s="411"/>
      <c r="K923" s="454"/>
      <c r="L923" s="411"/>
      <c r="M923" s="454"/>
      <c r="N923" s="411"/>
      <c r="O923" s="456"/>
      <c r="P923" s="455"/>
      <c r="Q923" s="411"/>
      <c r="R923" s="411"/>
      <c r="S923" s="411"/>
      <c r="T923" s="411"/>
      <c r="U923" s="411"/>
      <c r="V923" s="411"/>
      <c r="W923" s="411"/>
      <c r="X923" s="411"/>
      <c r="Y923" s="411"/>
      <c r="Z923" s="411"/>
      <c r="AA923" s="411"/>
      <c r="AB923" s="411"/>
      <c r="AC923" s="411"/>
      <c r="AD923" s="411"/>
      <c r="AE923" s="411"/>
      <c r="AF923" s="411"/>
      <c r="AG923" s="411"/>
      <c r="AH923" s="411"/>
    </row>
    <row r="924" ht="15.75" customHeight="1">
      <c r="A924" s="411"/>
      <c r="B924" s="411"/>
      <c r="C924" s="454"/>
      <c r="D924" s="411"/>
      <c r="E924" s="454"/>
      <c r="F924" s="454"/>
      <c r="G924" s="454"/>
      <c r="H924" s="411"/>
      <c r="I924" s="454"/>
      <c r="J924" s="411"/>
      <c r="K924" s="454"/>
      <c r="L924" s="411"/>
      <c r="M924" s="454"/>
      <c r="N924" s="411"/>
      <c r="O924" s="456"/>
      <c r="P924" s="455"/>
      <c r="Q924" s="411"/>
      <c r="R924" s="411"/>
      <c r="S924" s="411"/>
      <c r="T924" s="411"/>
      <c r="U924" s="411"/>
      <c r="V924" s="411"/>
      <c r="W924" s="411"/>
      <c r="X924" s="411"/>
      <c r="Y924" s="411"/>
      <c r="Z924" s="411"/>
      <c r="AA924" s="411"/>
      <c r="AB924" s="411"/>
      <c r="AC924" s="411"/>
      <c r="AD924" s="411"/>
      <c r="AE924" s="411"/>
      <c r="AF924" s="411"/>
      <c r="AG924" s="411"/>
      <c r="AH924" s="411"/>
    </row>
    <row r="925" ht="15.75" customHeight="1">
      <c r="A925" s="411"/>
      <c r="B925" s="411"/>
      <c r="C925" s="454"/>
      <c r="D925" s="411"/>
      <c r="E925" s="454"/>
      <c r="F925" s="454"/>
      <c r="G925" s="454"/>
      <c r="H925" s="411"/>
      <c r="I925" s="454"/>
      <c r="J925" s="411"/>
      <c r="K925" s="454"/>
      <c r="L925" s="411"/>
      <c r="M925" s="454"/>
      <c r="N925" s="411"/>
      <c r="O925" s="456"/>
      <c r="P925" s="455"/>
      <c r="Q925" s="411"/>
      <c r="R925" s="411"/>
      <c r="S925" s="411"/>
      <c r="T925" s="411"/>
      <c r="U925" s="411"/>
      <c r="V925" s="411"/>
      <c r="W925" s="411"/>
      <c r="X925" s="411"/>
      <c r="Y925" s="411"/>
      <c r="Z925" s="411"/>
      <c r="AA925" s="411"/>
      <c r="AB925" s="411"/>
      <c r="AC925" s="411"/>
      <c r="AD925" s="411"/>
      <c r="AE925" s="411"/>
      <c r="AF925" s="411"/>
      <c r="AG925" s="411"/>
      <c r="AH925" s="411"/>
    </row>
    <row r="926" ht="15.75" customHeight="1">
      <c r="A926" s="411"/>
      <c r="B926" s="411"/>
      <c r="C926" s="454"/>
      <c r="D926" s="411"/>
      <c r="E926" s="454"/>
      <c r="F926" s="454"/>
      <c r="G926" s="454"/>
      <c r="H926" s="411"/>
      <c r="I926" s="454"/>
      <c r="J926" s="411"/>
      <c r="K926" s="454"/>
      <c r="L926" s="411"/>
      <c r="M926" s="454"/>
      <c r="N926" s="411"/>
      <c r="O926" s="456"/>
      <c r="P926" s="455"/>
      <c r="Q926" s="411"/>
      <c r="R926" s="411"/>
      <c r="S926" s="411"/>
      <c r="T926" s="411"/>
      <c r="U926" s="411"/>
      <c r="V926" s="411"/>
      <c r="W926" s="411"/>
      <c r="X926" s="411"/>
      <c r="Y926" s="411"/>
      <c r="Z926" s="411"/>
      <c r="AA926" s="411"/>
      <c r="AB926" s="411"/>
      <c r="AC926" s="411"/>
      <c r="AD926" s="411"/>
      <c r="AE926" s="411"/>
      <c r="AF926" s="411"/>
      <c r="AG926" s="411"/>
      <c r="AH926" s="411"/>
    </row>
    <row r="927" ht="15.75" customHeight="1">
      <c r="A927" s="411"/>
      <c r="B927" s="411"/>
      <c r="C927" s="454"/>
      <c r="D927" s="411"/>
      <c r="E927" s="454"/>
      <c r="F927" s="454"/>
      <c r="G927" s="454"/>
      <c r="H927" s="411"/>
      <c r="I927" s="454"/>
      <c r="J927" s="411"/>
      <c r="K927" s="454"/>
      <c r="L927" s="411"/>
      <c r="M927" s="454"/>
      <c r="N927" s="411"/>
      <c r="O927" s="456"/>
      <c r="P927" s="455"/>
      <c r="Q927" s="411"/>
      <c r="R927" s="411"/>
      <c r="S927" s="411"/>
      <c r="T927" s="411"/>
      <c r="U927" s="411"/>
      <c r="V927" s="411"/>
      <c r="W927" s="411"/>
      <c r="X927" s="411"/>
      <c r="Y927" s="411"/>
      <c r="Z927" s="411"/>
      <c r="AA927" s="411"/>
      <c r="AB927" s="411"/>
      <c r="AC927" s="411"/>
      <c r="AD927" s="411"/>
      <c r="AE927" s="411"/>
      <c r="AF927" s="411"/>
      <c r="AG927" s="411"/>
      <c r="AH927" s="411"/>
    </row>
    <row r="928" ht="15.75" customHeight="1">
      <c r="A928" s="411"/>
      <c r="B928" s="411"/>
      <c r="C928" s="454"/>
      <c r="D928" s="411"/>
      <c r="E928" s="454"/>
      <c r="F928" s="454"/>
      <c r="G928" s="454"/>
      <c r="H928" s="411"/>
      <c r="I928" s="454"/>
      <c r="J928" s="411"/>
      <c r="K928" s="454"/>
      <c r="L928" s="411"/>
      <c r="M928" s="454"/>
      <c r="N928" s="411"/>
      <c r="O928" s="456"/>
      <c r="P928" s="455"/>
      <c r="Q928" s="411"/>
      <c r="R928" s="411"/>
      <c r="S928" s="411"/>
      <c r="T928" s="411"/>
      <c r="U928" s="411"/>
      <c r="V928" s="411"/>
      <c r="W928" s="411"/>
      <c r="X928" s="411"/>
      <c r="Y928" s="411"/>
      <c r="Z928" s="411"/>
      <c r="AA928" s="411"/>
      <c r="AB928" s="411"/>
      <c r="AC928" s="411"/>
      <c r="AD928" s="411"/>
      <c r="AE928" s="411"/>
      <c r="AF928" s="411"/>
      <c r="AG928" s="411"/>
      <c r="AH928" s="411"/>
    </row>
    <row r="929" ht="15.75" customHeight="1">
      <c r="A929" s="411"/>
      <c r="B929" s="411"/>
      <c r="C929" s="454"/>
      <c r="D929" s="411"/>
      <c r="E929" s="454"/>
      <c r="F929" s="454"/>
      <c r="G929" s="454"/>
      <c r="H929" s="411"/>
      <c r="I929" s="454"/>
      <c r="J929" s="411"/>
      <c r="K929" s="454"/>
      <c r="L929" s="411"/>
      <c r="M929" s="454"/>
      <c r="N929" s="411"/>
      <c r="O929" s="456"/>
      <c r="P929" s="455"/>
      <c r="Q929" s="411"/>
      <c r="R929" s="411"/>
      <c r="S929" s="411"/>
      <c r="T929" s="411"/>
      <c r="U929" s="411"/>
      <c r="V929" s="411"/>
      <c r="W929" s="411"/>
      <c r="X929" s="411"/>
      <c r="Y929" s="411"/>
      <c r="Z929" s="411"/>
      <c r="AA929" s="411"/>
      <c r="AB929" s="411"/>
      <c r="AC929" s="411"/>
      <c r="AD929" s="411"/>
      <c r="AE929" s="411"/>
      <c r="AF929" s="411"/>
      <c r="AG929" s="411"/>
      <c r="AH929" s="411"/>
    </row>
    <row r="930" ht="15.75" customHeight="1">
      <c r="A930" s="411"/>
      <c r="B930" s="411"/>
      <c r="C930" s="454"/>
      <c r="D930" s="411"/>
      <c r="E930" s="454"/>
      <c r="F930" s="454"/>
      <c r="G930" s="454"/>
      <c r="H930" s="411"/>
      <c r="I930" s="454"/>
      <c r="J930" s="411"/>
      <c r="K930" s="454"/>
      <c r="L930" s="411"/>
      <c r="M930" s="454"/>
      <c r="N930" s="411"/>
      <c r="O930" s="456"/>
      <c r="P930" s="455"/>
      <c r="Q930" s="411"/>
      <c r="R930" s="411"/>
      <c r="S930" s="411"/>
      <c r="T930" s="411"/>
      <c r="U930" s="411"/>
      <c r="V930" s="411"/>
      <c r="W930" s="411"/>
      <c r="X930" s="411"/>
      <c r="Y930" s="411"/>
      <c r="Z930" s="411"/>
      <c r="AA930" s="411"/>
      <c r="AB930" s="411"/>
      <c r="AC930" s="411"/>
      <c r="AD930" s="411"/>
      <c r="AE930" s="411"/>
      <c r="AF930" s="411"/>
      <c r="AG930" s="411"/>
      <c r="AH930" s="411"/>
    </row>
    <row r="931" ht="15.75" customHeight="1">
      <c r="A931" s="411"/>
      <c r="B931" s="411"/>
      <c r="C931" s="454"/>
      <c r="D931" s="411"/>
      <c r="E931" s="454"/>
      <c r="F931" s="454"/>
      <c r="G931" s="454"/>
      <c r="H931" s="411"/>
      <c r="I931" s="454"/>
      <c r="J931" s="411"/>
      <c r="K931" s="454"/>
      <c r="L931" s="411"/>
      <c r="M931" s="454"/>
      <c r="N931" s="411"/>
      <c r="O931" s="456"/>
      <c r="P931" s="455"/>
      <c r="Q931" s="411"/>
      <c r="R931" s="411"/>
      <c r="S931" s="411"/>
      <c r="T931" s="411"/>
      <c r="U931" s="411"/>
      <c r="V931" s="411"/>
      <c r="W931" s="411"/>
      <c r="X931" s="411"/>
      <c r="Y931" s="411"/>
      <c r="Z931" s="411"/>
      <c r="AA931" s="411"/>
      <c r="AB931" s="411"/>
      <c r="AC931" s="411"/>
      <c r="AD931" s="411"/>
      <c r="AE931" s="411"/>
      <c r="AF931" s="411"/>
      <c r="AG931" s="411"/>
      <c r="AH931" s="411"/>
    </row>
    <row r="932" ht="15.75" customHeight="1">
      <c r="A932" s="411"/>
      <c r="B932" s="411"/>
      <c r="C932" s="454"/>
      <c r="D932" s="411"/>
      <c r="E932" s="454"/>
      <c r="F932" s="454"/>
      <c r="G932" s="454"/>
      <c r="H932" s="411"/>
      <c r="I932" s="454"/>
      <c r="J932" s="411"/>
      <c r="K932" s="454"/>
      <c r="L932" s="411"/>
      <c r="M932" s="454"/>
      <c r="N932" s="411"/>
      <c r="O932" s="456"/>
      <c r="P932" s="455"/>
      <c r="Q932" s="411"/>
      <c r="R932" s="411"/>
      <c r="S932" s="411"/>
      <c r="T932" s="411"/>
      <c r="U932" s="411"/>
      <c r="V932" s="411"/>
      <c r="W932" s="411"/>
      <c r="X932" s="411"/>
      <c r="Y932" s="411"/>
      <c r="Z932" s="411"/>
      <c r="AA932" s="411"/>
      <c r="AB932" s="411"/>
      <c r="AC932" s="411"/>
      <c r="AD932" s="411"/>
      <c r="AE932" s="411"/>
      <c r="AF932" s="411"/>
      <c r="AG932" s="411"/>
      <c r="AH932" s="411"/>
    </row>
    <row r="933" ht="15.75" customHeight="1">
      <c r="A933" s="411"/>
      <c r="B933" s="411"/>
      <c r="C933" s="454"/>
      <c r="D933" s="411"/>
      <c r="E933" s="454"/>
      <c r="F933" s="454"/>
      <c r="G933" s="454"/>
      <c r="H933" s="411"/>
      <c r="I933" s="454"/>
      <c r="J933" s="411"/>
      <c r="K933" s="454"/>
      <c r="L933" s="411"/>
      <c r="M933" s="454"/>
      <c r="N933" s="411"/>
      <c r="O933" s="456"/>
      <c r="P933" s="455"/>
      <c r="Q933" s="411"/>
      <c r="R933" s="411"/>
      <c r="S933" s="411"/>
      <c r="T933" s="411"/>
      <c r="U933" s="411"/>
      <c r="V933" s="411"/>
      <c r="W933" s="411"/>
      <c r="X933" s="411"/>
      <c r="Y933" s="411"/>
      <c r="Z933" s="411"/>
      <c r="AA933" s="411"/>
      <c r="AB933" s="411"/>
      <c r="AC933" s="411"/>
      <c r="AD933" s="411"/>
      <c r="AE933" s="411"/>
      <c r="AF933" s="411"/>
      <c r="AG933" s="411"/>
      <c r="AH933" s="411"/>
    </row>
    <row r="934" ht="15.75" customHeight="1">
      <c r="A934" s="411"/>
      <c r="B934" s="411"/>
      <c r="C934" s="454"/>
      <c r="D934" s="411"/>
      <c r="E934" s="454"/>
      <c r="F934" s="454"/>
      <c r="G934" s="454"/>
      <c r="H934" s="411"/>
      <c r="I934" s="454"/>
      <c r="J934" s="411"/>
      <c r="K934" s="454"/>
      <c r="L934" s="411"/>
      <c r="M934" s="454"/>
      <c r="N934" s="411"/>
      <c r="O934" s="456"/>
      <c r="P934" s="455"/>
      <c r="Q934" s="411"/>
      <c r="R934" s="411"/>
      <c r="S934" s="411"/>
      <c r="T934" s="411"/>
      <c r="U934" s="411"/>
      <c r="V934" s="411"/>
      <c r="W934" s="411"/>
      <c r="X934" s="411"/>
      <c r="Y934" s="411"/>
      <c r="Z934" s="411"/>
      <c r="AA934" s="411"/>
      <c r="AB934" s="411"/>
      <c r="AC934" s="411"/>
      <c r="AD934" s="411"/>
      <c r="AE934" s="411"/>
      <c r="AF934" s="411"/>
      <c r="AG934" s="411"/>
      <c r="AH934" s="411"/>
    </row>
    <row r="935" ht="15.75" customHeight="1">
      <c r="A935" s="411"/>
      <c r="B935" s="411"/>
      <c r="C935" s="454"/>
      <c r="D935" s="411"/>
      <c r="E935" s="454"/>
      <c r="F935" s="454"/>
      <c r="G935" s="454"/>
      <c r="H935" s="411"/>
      <c r="I935" s="454"/>
      <c r="J935" s="411"/>
      <c r="K935" s="454"/>
      <c r="L935" s="411"/>
      <c r="M935" s="454"/>
      <c r="N935" s="411"/>
      <c r="O935" s="456"/>
      <c r="P935" s="455"/>
      <c r="Q935" s="411"/>
      <c r="R935" s="411"/>
      <c r="S935" s="411"/>
      <c r="T935" s="411"/>
      <c r="U935" s="411"/>
      <c r="V935" s="411"/>
      <c r="W935" s="411"/>
      <c r="X935" s="411"/>
      <c r="Y935" s="411"/>
      <c r="Z935" s="411"/>
      <c r="AA935" s="411"/>
      <c r="AB935" s="411"/>
      <c r="AC935" s="411"/>
      <c r="AD935" s="411"/>
      <c r="AE935" s="411"/>
      <c r="AF935" s="411"/>
      <c r="AG935" s="411"/>
      <c r="AH935" s="411"/>
    </row>
    <row r="936" ht="15.75" customHeight="1">
      <c r="A936" s="411"/>
      <c r="B936" s="411"/>
      <c r="C936" s="454"/>
      <c r="D936" s="411"/>
      <c r="E936" s="454"/>
      <c r="F936" s="454"/>
      <c r="G936" s="454"/>
      <c r="H936" s="411"/>
      <c r="I936" s="454"/>
      <c r="J936" s="411"/>
      <c r="K936" s="454"/>
      <c r="L936" s="411"/>
      <c r="M936" s="454"/>
      <c r="N936" s="411"/>
      <c r="O936" s="456"/>
      <c r="P936" s="455"/>
      <c r="Q936" s="411"/>
      <c r="R936" s="411"/>
      <c r="S936" s="411"/>
      <c r="T936" s="411"/>
      <c r="U936" s="411"/>
      <c r="V936" s="411"/>
      <c r="W936" s="411"/>
      <c r="X936" s="411"/>
      <c r="Y936" s="411"/>
      <c r="Z936" s="411"/>
      <c r="AA936" s="411"/>
      <c r="AB936" s="411"/>
      <c r="AC936" s="411"/>
      <c r="AD936" s="411"/>
      <c r="AE936" s="411"/>
      <c r="AF936" s="411"/>
      <c r="AG936" s="411"/>
      <c r="AH936" s="411"/>
    </row>
    <row r="937" ht="15.75" customHeight="1">
      <c r="A937" s="411"/>
      <c r="B937" s="411"/>
      <c r="C937" s="454"/>
      <c r="D937" s="411"/>
      <c r="E937" s="454"/>
      <c r="F937" s="454"/>
      <c r="G937" s="454"/>
      <c r="H937" s="411"/>
      <c r="I937" s="454"/>
      <c r="J937" s="411"/>
      <c r="K937" s="454"/>
      <c r="L937" s="411"/>
      <c r="M937" s="454"/>
      <c r="N937" s="411"/>
      <c r="O937" s="456"/>
      <c r="P937" s="455"/>
      <c r="Q937" s="411"/>
      <c r="R937" s="411"/>
      <c r="S937" s="411"/>
      <c r="T937" s="411"/>
      <c r="U937" s="411"/>
      <c r="V937" s="411"/>
      <c r="W937" s="411"/>
      <c r="X937" s="411"/>
      <c r="Y937" s="411"/>
      <c r="Z937" s="411"/>
      <c r="AA937" s="411"/>
      <c r="AB937" s="411"/>
      <c r="AC937" s="411"/>
      <c r="AD937" s="411"/>
      <c r="AE937" s="411"/>
      <c r="AF937" s="411"/>
      <c r="AG937" s="411"/>
      <c r="AH937" s="411"/>
    </row>
    <row r="938" ht="15.75" customHeight="1">
      <c r="A938" s="411"/>
      <c r="B938" s="411"/>
      <c r="C938" s="454"/>
      <c r="D938" s="411"/>
      <c r="E938" s="454"/>
      <c r="F938" s="454"/>
      <c r="G938" s="454"/>
      <c r="H938" s="411"/>
      <c r="I938" s="454"/>
      <c r="J938" s="411"/>
      <c r="K938" s="454"/>
      <c r="L938" s="411"/>
      <c r="M938" s="454"/>
      <c r="N938" s="411"/>
      <c r="O938" s="456"/>
      <c r="P938" s="455"/>
      <c r="Q938" s="411"/>
      <c r="R938" s="411"/>
      <c r="S938" s="411"/>
      <c r="T938" s="411"/>
      <c r="U938" s="411"/>
      <c r="V938" s="411"/>
      <c r="W938" s="411"/>
      <c r="X938" s="411"/>
      <c r="Y938" s="411"/>
      <c r="Z938" s="411"/>
      <c r="AA938" s="411"/>
      <c r="AB938" s="411"/>
      <c r="AC938" s="411"/>
      <c r="AD938" s="411"/>
      <c r="AE938" s="411"/>
      <c r="AF938" s="411"/>
      <c r="AG938" s="411"/>
      <c r="AH938" s="411"/>
    </row>
    <row r="939" ht="15.75" customHeight="1">
      <c r="A939" s="411"/>
      <c r="B939" s="411"/>
      <c r="C939" s="454"/>
      <c r="D939" s="411"/>
      <c r="E939" s="454"/>
      <c r="F939" s="454"/>
      <c r="G939" s="454"/>
      <c r="H939" s="411"/>
      <c r="I939" s="454"/>
      <c r="J939" s="411"/>
      <c r="K939" s="454"/>
      <c r="L939" s="411"/>
      <c r="M939" s="454"/>
      <c r="N939" s="411"/>
      <c r="O939" s="456"/>
      <c r="P939" s="455"/>
      <c r="Q939" s="411"/>
      <c r="R939" s="411"/>
      <c r="S939" s="411"/>
      <c r="T939" s="411"/>
      <c r="U939" s="411"/>
      <c r="V939" s="411"/>
      <c r="W939" s="411"/>
      <c r="X939" s="411"/>
      <c r="Y939" s="411"/>
      <c r="Z939" s="411"/>
      <c r="AA939" s="411"/>
      <c r="AB939" s="411"/>
      <c r="AC939" s="411"/>
      <c r="AD939" s="411"/>
      <c r="AE939" s="411"/>
      <c r="AF939" s="411"/>
      <c r="AG939" s="411"/>
      <c r="AH939" s="411"/>
    </row>
    <row r="940" ht="15.75" customHeight="1">
      <c r="A940" s="411"/>
      <c r="B940" s="411"/>
      <c r="C940" s="454"/>
      <c r="D940" s="411"/>
      <c r="E940" s="454"/>
      <c r="F940" s="454"/>
      <c r="G940" s="454"/>
      <c r="H940" s="411"/>
      <c r="I940" s="454"/>
      <c r="J940" s="411"/>
      <c r="K940" s="454"/>
      <c r="L940" s="411"/>
      <c r="M940" s="454"/>
      <c r="N940" s="411"/>
      <c r="O940" s="456"/>
      <c r="P940" s="455"/>
      <c r="Q940" s="411"/>
      <c r="R940" s="411"/>
      <c r="S940" s="411"/>
      <c r="T940" s="411"/>
      <c r="U940" s="411"/>
      <c r="V940" s="411"/>
      <c r="W940" s="411"/>
      <c r="X940" s="411"/>
      <c r="Y940" s="411"/>
      <c r="Z940" s="411"/>
      <c r="AA940" s="411"/>
      <c r="AB940" s="411"/>
      <c r="AC940" s="411"/>
      <c r="AD940" s="411"/>
      <c r="AE940" s="411"/>
      <c r="AF940" s="411"/>
      <c r="AG940" s="411"/>
      <c r="AH940" s="411"/>
    </row>
    <row r="941" ht="15.75" customHeight="1">
      <c r="A941" s="411"/>
      <c r="B941" s="411"/>
      <c r="C941" s="454"/>
      <c r="D941" s="411"/>
      <c r="E941" s="454"/>
      <c r="F941" s="454"/>
      <c r="G941" s="454"/>
      <c r="H941" s="411"/>
      <c r="I941" s="454"/>
      <c r="J941" s="411"/>
      <c r="K941" s="454"/>
      <c r="L941" s="411"/>
      <c r="M941" s="454"/>
      <c r="N941" s="411"/>
      <c r="O941" s="456"/>
      <c r="P941" s="455"/>
      <c r="Q941" s="411"/>
      <c r="R941" s="411"/>
      <c r="S941" s="411"/>
      <c r="T941" s="411"/>
      <c r="U941" s="411"/>
      <c r="V941" s="411"/>
      <c r="W941" s="411"/>
      <c r="X941" s="411"/>
      <c r="Y941" s="411"/>
      <c r="Z941" s="411"/>
      <c r="AA941" s="411"/>
      <c r="AB941" s="411"/>
      <c r="AC941" s="411"/>
      <c r="AD941" s="411"/>
      <c r="AE941" s="411"/>
      <c r="AF941" s="411"/>
      <c r="AG941" s="411"/>
      <c r="AH941" s="411"/>
    </row>
    <row r="942" ht="15.75" customHeight="1">
      <c r="A942" s="411"/>
      <c r="B942" s="411"/>
      <c r="C942" s="454"/>
      <c r="D942" s="411"/>
      <c r="E942" s="454"/>
      <c r="F942" s="454"/>
      <c r="G942" s="454"/>
      <c r="H942" s="411"/>
      <c r="I942" s="454"/>
      <c r="J942" s="411"/>
      <c r="K942" s="454"/>
      <c r="L942" s="411"/>
      <c r="M942" s="454"/>
      <c r="N942" s="411"/>
      <c r="O942" s="456"/>
      <c r="P942" s="455"/>
      <c r="Q942" s="411"/>
      <c r="R942" s="411"/>
      <c r="S942" s="411"/>
      <c r="T942" s="411"/>
      <c r="U942" s="411"/>
      <c r="V942" s="411"/>
      <c r="W942" s="411"/>
      <c r="X942" s="411"/>
      <c r="Y942" s="411"/>
      <c r="Z942" s="411"/>
      <c r="AA942" s="411"/>
      <c r="AB942" s="411"/>
      <c r="AC942" s="411"/>
      <c r="AD942" s="411"/>
      <c r="AE942" s="411"/>
      <c r="AF942" s="411"/>
      <c r="AG942" s="411"/>
      <c r="AH942" s="411"/>
    </row>
    <row r="943" ht="15.75" customHeight="1">
      <c r="A943" s="411"/>
      <c r="B943" s="411"/>
      <c r="C943" s="454"/>
      <c r="D943" s="411"/>
      <c r="E943" s="454"/>
      <c r="F943" s="454"/>
      <c r="G943" s="454"/>
      <c r="H943" s="411"/>
      <c r="I943" s="454"/>
      <c r="J943" s="411"/>
      <c r="K943" s="454"/>
      <c r="L943" s="411"/>
      <c r="M943" s="454"/>
      <c r="N943" s="411"/>
      <c r="O943" s="456"/>
      <c r="P943" s="455"/>
      <c r="Q943" s="411"/>
      <c r="R943" s="411"/>
      <c r="S943" s="411"/>
      <c r="T943" s="411"/>
      <c r="U943" s="411"/>
      <c r="V943" s="411"/>
      <c r="W943" s="411"/>
      <c r="X943" s="411"/>
      <c r="Y943" s="411"/>
      <c r="Z943" s="411"/>
      <c r="AA943" s="411"/>
      <c r="AB943" s="411"/>
      <c r="AC943" s="411"/>
      <c r="AD943" s="411"/>
      <c r="AE943" s="411"/>
      <c r="AF943" s="411"/>
      <c r="AG943" s="411"/>
      <c r="AH943" s="411"/>
    </row>
    <row r="944" ht="15.75" customHeight="1">
      <c r="A944" s="411"/>
      <c r="B944" s="411"/>
      <c r="C944" s="454"/>
      <c r="D944" s="411"/>
      <c r="E944" s="454"/>
      <c r="F944" s="454"/>
      <c r="G944" s="454"/>
      <c r="H944" s="411"/>
      <c r="I944" s="454"/>
      <c r="J944" s="411"/>
      <c r="K944" s="454"/>
      <c r="L944" s="411"/>
      <c r="M944" s="454"/>
      <c r="N944" s="411"/>
      <c r="O944" s="456"/>
      <c r="P944" s="455"/>
      <c r="Q944" s="411"/>
      <c r="R944" s="411"/>
      <c r="S944" s="411"/>
      <c r="T944" s="411"/>
      <c r="U944" s="411"/>
      <c r="V944" s="411"/>
      <c r="W944" s="411"/>
      <c r="X944" s="411"/>
      <c r="Y944" s="411"/>
      <c r="Z944" s="411"/>
      <c r="AA944" s="411"/>
      <c r="AB944" s="411"/>
      <c r="AC944" s="411"/>
      <c r="AD944" s="411"/>
      <c r="AE944" s="411"/>
      <c r="AF944" s="411"/>
      <c r="AG944" s="411"/>
      <c r="AH944" s="411"/>
    </row>
    <row r="945" ht="15.75" customHeight="1">
      <c r="A945" s="411"/>
      <c r="B945" s="411"/>
      <c r="C945" s="454"/>
      <c r="D945" s="411"/>
      <c r="E945" s="454"/>
      <c r="F945" s="454"/>
      <c r="G945" s="454"/>
      <c r="H945" s="411"/>
      <c r="I945" s="454"/>
      <c r="J945" s="411"/>
      <c r="K945" s="454"/>
      <c r="L945" s="411"/>
      <c r="M945" s="454"/>
      <c r="N945" s="411"/>
      <c r="O945" s="456"/>
      <c r="P945" s="455"/>
      <c r="Q945" s="411"/>
      <c r="R945" s="411"/>
      <c r="S945" s="411"/>
      <c r="T945" s="411"/>
      <c r="U945" s="411"/>
      <c r="V945" s="411"/>
      <c r="W945" s="411"/>
      <c r="X945" s="411"/>
      <c r="Y945" s="411"/>
      <c r="Z945" s="411"/>
      <c r="AA945" s="411"/>
      <c r="AB945" s="411"/>
      <c r="AC945" s="411"/>
      <c r="AD945" s="411"/>
      <c r="AE945" s="411"/>
      <c r="AF945" s="411"/>
      <c r="AG945" s="411"/>
      <c r="AH945" s="411"/>
    </row>
    <row r="946" ht="15.75" customHeight="1">
      <c r="A946" s="411"/>
      <c r="B946" s="411"/>
      <c r="C946" s="454"/>
      <c r="D946" s="411"/>
      <c r="E946" s="454"/>
      <c r="F946" s="454"/>
      <c r="G946" s="454"/>
      <c r="H946" s="411"/>
      <c r="I946" s="454"/>
      <c r="J946" s="411"/>
      <c r="K946" s="454"/>
      <c r="L946" s="411"/>
      <c r="M946" s="454"/>
      <c r="N946" s="411"/>
      <c r="O946" s="456"/>
      <c r="P946" s="455"/>
      <c r="Q946" s="411"/>
      <c r="R946" s="411"/>
      <c r="S946" s="411"/>
      <c r="T946" s="411"/>
      <c r="U946" s="411"/>
      <c r="V946" s="411"/>
      <c r="W946" s="411"/>
      <c r="X946" s="411"/>
      <c r="Y946" s="411"/>
      <c r="Z946" s="411"/>
      <c r="AA946" s="411"/>
      <c r="AB946" s="411"/>
      <c r="AC946" s="411"/>
      <c r="AD946" s="411"/>
      <c r="AE946" s="411"/>
      <c r="AF946" s="411"/>
      <c r="AG946" s="411"/>
      <c r="AH946" s="411"/>
    </row>
    <row r="947" ht="15.75" customHeight="1">
      <c r="A947" s="411"/>
      <c r="B947" s="411"/>
      <c r="C947" s="454"/>
      <c r="D947" s="411"/>
      <c r="E947" s="454"/>
      <c r="F947" s="454"/>
      <c r="G947" s="454"/>
      <c r="H947" s="411"/>
      <c r="I947" s="454"/>
      <c r="J947" s="411"/>
      <c r="K947" s="454"/>
      <c r="L947" s="411"/>
      <c r="M947" s="454"/>
      <c r="N947" s="411"/>
      <c r="O947" s="456"/>
      <c r="P947" s="455"/>
      <c r="Q947" s="411"/>
      <c r="R947" s="411"/>
      <c r="S947" s="411"/>
      <c r="T947" s="411"/>
      <c r="U947" s="411"/>
      <c r="V947" s="411"/>
      <c r="W947" s="411"/>
      <c r="X947" s="411"/>
      <c r="Y947" s="411"/>
      <c r="Z947" s="411"/>
      <c r="AA947" s="411"/>
      <c r="AB947" s="411"/>
      <c r="AC947" s="411"/>
      <c r="AD947" s="411"/>
      <c r="AE947" s="411"/>
      <c r="AF947" s="411"/>
      <c r="AG947" s="411"/>
      <c r="AH947" s="411"/>
    </row>
    <row r="948" ht="15.75" customHeight="1">
      <c r="A948" s="411"/>
      <c r="B948" s="411"/>
      <c r="C948" s="454"/>
      <c r="D948" s="411"/>
      <c r="E948" s="454"/>
      <c r="F948" s="454"/>
      <c r="G948" s="454"/>
      <c r="H948" s="411"/>
      <c r="I948" s="454"/>
      <c r="J948" s="411"/>
      <c r="K948" s="454"/>
      <c r="L948" s="411"/>
      <c r="M948" s="454"/>
      <c r="N948" s="411"/>
      <c r="O948" s="456"/>
      <c r="P948" s="455"/>
      <c r="Q948" s="411"/>
      <c r="R948" s="411"/>
      <c r="S948" s="411"/>
      <c r="T948" s="411"/>
      <c r="U948" s="411"/>
      <c r="V948" s="411"/>
      <c r="W948" s="411"/>
      <c r="X948" s="411"/>
      <c r="Y948" s="411"/>
      <c r="Z948" s="411"/>
      <c r="AA948" s="411"/>
      <c r="AB948" s="411"/>
      <c r="AC948" s="411"/>
      <c r="AD948" s="411"/>
      <c r="AE948" s="411"/>
      <c r="AF948" s="411"/>
      <c r="AG948" s="411"/>
      <c r="AH948" s="411"/>
    </row>
    <row r="949" ht="15.75" customHeight="1">
      <c r="A949" s="411"/>
      <c r="B949" s="411"/>
      <c r="C949" s="454"/>
      <c r="D949" s="411"/>
      <c r="E949" s="454"/>
      <c r="F949" s="454"/>
      <c r="G949" s="454"/>
      <c r="H949" s="411"/>
      <c r="I949" s="454"/>
      <c r="J949" s="411"/>
      <c r="K949" s="454"/>
      <c r="L949" s="411"/>
      <c r="M949" s="454"/>
      <c r="N949" s="411"/>
      <c r="O949" s="456"/>
      <c r="P949" s="455"/>
      <c r="Q949" s="411"/>
      <c r="R949" s="411"/>
      <c r="S949" s="411"/>
      <c r="T949" s="411"/>
      <c r="U949" s="411"/>
      <c r="V949" s="411"/>
      <c r="W949" s="411"/>
      <c r="X949" s="411"/>
      <c r="Y949" s="411"/>
      <c r="Z949" s="411"/>
      <c r="AA949" s="411"/>
      <c r="AB949" s="411"/>
      <c r="AC949" s="411"/>
      <c r="AD949" s="411"/>
      <c r="AE949" s="411"/>
      <c r="AF949" s="411"/>
      <c r="AG949" s="411"/>
      <c r="AH949" s="411"/>
    </row>
    <row r="950" ht="15.75" customHeight="1">
      <c r="A950" s="411"/>
      <c r="B950" s="411"/>
      <c r="C950" s="454"/>
      <c r="D950" s="411"/>
      <c r="E950" s="454"/>
      <c r="F950" s="454"/>
      <c r="G950" s="454"/>
      <c r="H950" s="411"/>
      <c r="I950" s="454"/>
      <c r="J950" s="411"/>
      <c r="K950" s="454"/>
      <c r="L950" s="411"/>
      <c r="M950" s="454"/>
      <c r="N950" s="411"/>
      <c r="O950" s="456"/>
      <c r="P950" s="455"/>
      <c r="Q950" s="411"/>
      <c r="R950" s="411"/>
      <c r="S950" s="411"/>
      <c r="T950" s="411"/>
      <c r="U950" s="411"/>
      <c r="V950" s="411"/>
      <c r="W950" s="411"/>
      <c r="X950" s="411"/>
      <c r="Y950" s="411"/>
      <c r="Z950" s="411"/>
      <c r="AA950" s="411"/>
      <c r="AB950" s="411"/>
      <c r="AC950" s="411"/>
      <c r="AD950" s="411"/>
      <c r="AE950" s="411"/>
      <c r="AF950" s="411"/>
      <c r="AG950" s="411"/>
      <c r="AH950" s="411"/>
    </row>
    <row r="951" ht="15.75" customHeight="1">
      <c r="A951" s="411"/>
      <c r="B951" s="411"/>
      <c r="C951" s="454"/>
      <c r="D951" s="411"/>
      <c r="E951" s="454"/>
      <c r="F951" s="454"/>
      <c r="G951" s="454"/>
      <c r="H951" s="411"/>
      <c r="I951" s="454"/>
      <c r="J951" s="411"/>
      <c r="K951" s="454"/>
      <c r="L951" s="411"/>
      <c r="M951" s="454"/>
      <c r="N951" s="411"/>
      <c r="O951" s="456"/>
      <c r="P951" s="455"/>
      <c r="Q951" s="411"/>
      <c r="R951" s="411"/>
      <c r="S951" s="411"/>
      <c r="T951" s="411"/>
      <c r="U951" s="411"/>
      <c r="V951" s="411"/>
      <c r="W951" s="411"/>
      <c r="X951" s="411"/>
      <c r="Y951" s="411"/>
      <c r="Z951" s="411"/>
      <c r="AA951" s="411"/>
      <c r="AB951" s="411"/>
      <c r="AC951" s="411"/>
      <c r="AD951" s="411"/>
      <c r="AE951" s="411"/>
      <c r="AF951" s="411"/>
      <c r="AG951" s="411"/>
      <c r="AH951" s="411"/>
    </row>
    <row r="952" ht="15.75" customHeight="1">
      <c r="A952" s="411"/>
      <c r="B952" s="411"/>
      <c r="C952" s="454"/>
      <c r="D952" s="411"/>
      <c r="E952" s="454"/>
      <c r="F952" s="454"/>
      <c r="G952" s="454"/>
      <c r="H952" s="411"/>
      <c r="I952" s="454"/>
      <c r="J952" s="411"/>
      <c r="K952" s="454"/>
      <c r="L952" s="411"/>
      <c r="M952" s="454"/>
      <c r="N952" s="411"/>
      <c r="O952" s="456"/>
      <c r="P952" s="455"/>
      <c r="Q952" s="411"/>
      <c r="R952" s="411"/>
      <c r="S952" s="411"/>
      <c r="T952" s="411"/>
      <c r="U952" s="411"/>
      <c r="V952" s="411"/>
      <c r="W952" s="411"/>
      <c r="X952" s="411"/>
      <c r="Y952" s="411"/>
      <c r="Z952" s="411"/>
      <c r="AA952" s="411"/>
      <c r="AB952" s="411"/>
      <c r="AC952" s="411"/>
      <c r="AD952" s="411"/>
      <c r="AE952" s="411"/>
      <c r="AF952" s="411"/>
      <c r="AG952" s="411"/>
      <c r="AH952" s="411"/>
    </row>
    <row r="953" ht="15.75" customHeight="1">
      <c r="A953" s="411"/>
      <c r="B953" s="411"/>
      <c r="C953" s="454"/>
      <c r="D953" s="411"/>
      <c r="E953" s="454"/>
      <c r="F953" s="454"/>
      <c r="G953" s="454"/>
      <c r="H953" s="411"/>
      <c r="I953" s="454"/>
      <c r="J953" s="411"/>
      <c r="K953" s="454"/>
      <c r="L953" s="411"/>
      <c r="M953" s="454"/>
      <c r="N953" s="411"/>
      <c r="O953" s="456"/>
      <c r="P953" s="455"/>
      <c r="Q953" s="411"/>
      <c r="R953" s="411"/>
      <c r="S953" s="411"/>
      <c r="T953" s="411"/>
      <c r="U953" s="411"/>
      <c r="V953" s="411"/>
      <c r="W953" s="411"/>
      <c r="X953" s="411"/>
      <c r="Y953" s="411"/>
      <c r="Z953" s="411"/>
      <c r="AA953" s="411"/>
      <c r="AB953" s="411"/>
      <c r="AC953" s="411"/>
      <c r="AD953" s="411"/>
      <c r="AE953" s="411"/>
      <c r="AF953" s="411"/>
      <c r="AG953" s="411"/>
      <c r="AH953" s="411"/>
    </row>
    <row r="954" ht="15.75" customHeight="1">
      <c r="A954" s="411"/>
      <c r="B954" s="411"/>
      <c r="C954" s="454"/>
      <c r="D954" s="411"/>
      <c r="E954" s="454"/>
      <c r="F954" s="454"/>
      <c r="G954" s="454"/>
      <c r="H954" s="411"/>
      <c r="I954" s="454"/>
      <c r="J954" s="411"/>
      <c r="K954" s="454"/>
      <c r="L954" s="411"/>
      <c r="M954" s="454"/>
      <c r="N954" s="411"/>
      <c r="O954" s="456"/>
      <c r="P954" s="455"/>
      <c r="Q954" s="411"/>
      <c r="R954" s="411"/>
      <c r="S954" s="411"/>
      <c r="T954" s="411"/>
      <c r="U954" s="411"/>
      <c r="V954" s="411"/>
      <c r="W954" s="411"/>
      <c r="X954" s="411"/>
      <c r="Y954" s="411"/>
      <c r="Z954" s="411"/>
      <c r="AA954" s="411"/>
      <c r="AB954" s="411"/>
      <c r="AC954" s="411"/>
      <c r="AD954" s="411"/>
      <c r="AE954" s="411"/>
      <c r="AF954" s="411"/>
      <c r="AG954" s="411"/>
      <c r="AH954" s="411"/>
    </row>
    <row r="955" ht="15.75" customHeight="1">
      <c r="A955" s="411"/>
      <c r="B955" s="411"/>
      <c r="C955" s="454"/>
      <c r="D955" s="411"/>
      <c r="E955" s="454"/>
      <c r="F955" s="454"/>
      <c r="G955" s="454"/>
      <c r="H955" s="411"/>
      <c r="I955" s="454"/>
      <c r="J955" s="411"/>
      <c r="K955" s="454"/>
      <c r="L955" s="411"/>
      <c r="M955" s="454"/>
      <c r="N955" s="411"/>
      <c r="O955" s="456"/>
      <c r="P955" s="455"/>
      <c r="Q955" s="411"/>
      <c r="R955" s="411"/>
      <c r="S955" s="411"/>
      <c r="T955" s="411"/>
      <c r="U955" s="411"/>
      <c r="V955" s="411"/>
      <c r="W955" s="411"/>
      <c r="X955" s="411"/>
      <c r="Y955" s="411"/>
      <c r="Z955" s="411"/>
      <c r="AA955" s="411"/>
      <c r="AB955" s="411"/>
      <c r="AC955" s="411"/>
      <c r="AD955" s="411"/>
      <c r="AE955" s="411"/>
      <c r="AF955" s="411"/>
      <c r="AG955" s="411"/>
      <c r="AH955" s="411"/>
    </row>
    <row r="956" ht="15.75" customHeight="1">
      <c r="A956" s="411"/>
      <c r="B956" s="411"/>
      <c r="C956" s="454"/>
      <c r="D956" s="411"/>
      <c r="E956" s="454"/>
      <c r="F956" s="454"/>
      <c r="G956" s="454"/>
      <c r="H956" s="411"/>
      <c r="I956" s="454"/>
      <c r="J956" s="411"/>
      <c r="K956" s="454"/>
      <c r="L956" s="411"/>
      <c r="M956" s="454"/>
      <c r="N956" s="411"/>
      <c r="O956" s="456"/>
      <c r="P956" s="455"/>
      <c r="Q956" s="411"/>
      <c r="R956" s="411"/>
      <c r="S956" s="411"/>
      <c r="T956" s="411"/>
      <c r="U956" s="411"/>
      <c r="V956" s="411"/>
      <c r="W956" s="411"/>
      <c r="X956" s="411"/>
      <c r="Y956" s="411"/>
      <c r="Z956" s="411"/>
      <c r="AA956" s="411"/>
      <c r="AB956" s="411"/>
      <c r="AC956" s="411"/>
      <c r="AD956" s="411"/>
      <c r="AE956" s="411"/>
      <c r="AF956" s="411"/>
      <c r="AG956" s="411"/>
      <c r="AH956" s="411"/>
    </row>
    <row r="957" ht="15.75" customHeight="1">
      <c r="A957" s="411"/>
      <c r="B957" s="411"/>
      <c r="C957" s="454"/>
      <c r="D957" s="411"/>
      <c r="E957" s="454"/>
      <c r="F957" s="454"/>
      <c r="G957" s="454"/>
      <c r="H957" s="411"/>
      <c r="I957" s="454"/>
      <c r="J957" s="411"/>
      <c r="K957" s="454"/>
      <c r="L957" s="411"/>
      <c r="M957" s="454"/>
      <c r="N957" s="411"/>
      <c r="O957" s="456"/>
      <c r="P957" s="455"/>
      <c r="Q957" s="411"/>
      <c r="R957" s="411"/>
      <c r="S957" s="411"/>
      <c r="T957" s="411"/>
      <c r="U957" s="411"/>
      <c r="V957" s="411"/>
      <c r="W957" s="411"/>
      <c r="X957" s="411"/>
      <c r="Y957" s="411"/>
      <c r="Z957" s="411"/>
      <c r="AA957" s="411"/>
      <c r="AB957" s="411"/>
      <c r="AC957" s="411"/>
      <c r="AD957" s="411"/>
      <c r="AE957" s="411"/>
      <c r="AF957" s="411"/>
      <c r="AG957" s="411"/>
      <c r="AH957" s="411"/>
    </row>
    <row r="958" ht="15.75" customHeight="1">
      <c r="A958" s="411"/>
      <c r="B958" s="411"/>
      <c r="C958" s="454"/>
      <c r="D958" s="411"/>
      <c r="E958" s="454"/>
      <c r="F958" s="454"/>
      <c r="G958" s="454"/>
      <c r="H958" s="411"/>
      <c r="I958" s="454"/>
      <c r="J958" s="411"/>
      <c r="K958" s="454"/>
      <c r="L958" s="411"/>
      <c r="M958" s="454"/>
      <c r="N958" s="411"/>
      <c r="O958" s="456"/>
      <c r="P958" s="455"/>
      <c r="Q958" s="411"/>
      <c r="R958" s="411"/>
      <c r="S958" s="411"/>
      <c r="T958" s="411"/>
      <c r="U958" s="411"/>
      <c r="V958" s="411"/>
      <c r="W958" s="411"/>
      <c r="X958" s="411"/>
      <c r="Y958" s="411"/>
      <c r="Z958" s="411"/>
      <c r="AA958" s="411"/>
      <c r="AB958" s="411"/>
      <c r="AC958" s="411"/>
      <c r="AD958" s="411"/>
      <c r="AE958" s="411"/>
      <c r="AF958" s="411"/>
      <c r="AG958" s="411"/>
      <c r="AH958" s="411"/>
    </row>
    <row r="959" ht="15.75" customHeight="1">
      <c r="A959" s="411"/>
      <c r="B959" s="411"/>
      <c r="C959" s="454"/>
      <c r="D959" s="411"/>
      <c r="E959" s="454"/>
      <c r="F959" s="454"/>
      <c r="G959" s="454"/>
      <c r="H959" s="411"/>
      <c r="I959" s="454"/>
      <c r="J959" s="411"/>
      <c r="K959" s="454"/>
      <c r="L959" s="411"/>
      <c r="M959" s="454"/>
      <c r="N959" s="411"/>
      <c r="O959" s="456"/>
      <c r="P959" s="455"/>
      <c r="Q959" s="411"/>
      <c r="R959" s="411"/>
      <c r="S959" s="411"/>
      <c r="T959" s="411"/>
      <c r="U959" s="411"/>
      <c r="V959" s="411"/>
      <c r="W959" s="411"/>
      <c r="X959" s="411"/>
      <c r="Y959" s="411"/>
      <c r="Z959" s="411"/>
      <c r="AA959" s="411"/>
      <c r="AB959" s="411"/>
      <c r="AC959" s="411"/>
      <c r="AD959" s="411"/>
      <c r="AE959" s="411"/>
      <c r="AF959" s="411"/>
      <c r="AG959" s="411"/>
      <c r="AH959" s="411"/>
    </row>
    <row r="960" ht="15.75" customHeight="1">
      <c r="A960" s="411"/>
      <c r="B960" s="411"/>
      <c r="C960" s="454"/>
      <c r="D960" s="411"/>
      <c r="E960" s="454"/>
      <c r="F960" s="454"/>
      <c r="G960" s="454"/>
      <c r="H960" s="411"/>
      <c r="I960" s="454"/>
      <c r="J960" s="411"/>
      <c r="K960" s="454"/>
      <c r="L960" s="411"/>
      <c r="M960" s="454"/>
      <c r="N960" s="411"/>
      <c r="O960" s="456"/>
      <c r="P960" s="455"/>
      <c r="Q960" s="411"/>
      <c r="R960" s="411"/>
      <c r="S960" s="411"/>
      <c r="T960" s="411"/>
      <c r="U960" s="411"/>
      <c r="V960" s="411"/>
      <c r="W960" s="411"/>
      <c r="X960" s="411"/>
      <c r="Y960" s="411"/>
      <c r="Z960" s="411"/>
      <c r="AA960" s="411"/>
      <c r="AB960" s="411"/>
      <c r="AC960" s="411"/>
      <c r="AD960" s="411"/>
      <c r="AE960" s="411"/>
      <c r="AF960" s="411"/>
      <c r="AG960" s="411"/>
      <c r="AH960" s="411"/>
    </row>
    <row r="961" ht="15.75" customHeight="1">
      <c r="A961" s="411"/>
      <c r="B961" s="411"/>
      <c r="C961" s="454"/>
      <c r="D961" s="411"/>
      <c r="E961" s="454"/>
      <c r="F961" s="454"/>
      <c r="G961" s="454"/>
      <c r="H961" s="411"/>
      <c r="I961" s="454"/>
      <c r="J961" s="411"/>
      <c r="K961" s="454"/>
      <c r="L961" s="411"/>
      <c r="M961" s="454"/>
      <c r="N961" s="411"/>
      <c r="O961" s="456"/>
      <c r="P961" s="455"/>
      <c r="Q961" s="411"/>
      <c r="R961" s="411"/>
      <c r="S961" s="411"/>
      <c r="T961" s="411"/>
      <c r="U961" s="411"/>
      <c r="V961" s="411"/>
      <c r="W961" s="411"/>
      <c r="X961" s="411"/>
      <c r="Y961" s="411"/>
      <c r="Z961" s="411"/>
      <c r="AA961" s="411"/>
      <c r="AB961" s="411"/>
      <c r="AC961" s="411"/>
      <c r="AD961" s="411"/>
      <c r="AE961" s="411"/>
      <c r="AF961" s="411"/>
      <c r="AG961" s="411"/>
      <c r="AH961" s="411"/>
    </row>
    <row r="962" ht="15.75" customHeight="1">
      <c r="A962" s="411"/>
      <c r="B962" s="411"/>
      <c r="C962" s="454"/>
      <c r="D962" s="411"/>
      <c r="E962" s="454"/>
      <c r="F962" s="454"/>
      <c r="G962" s="454"/>
      <c r="H962" s="411"/>
      <c r="I962" s="454"/>
      <c r="J962" s="411"/>
      <c r="K962" s="454"/>
      <c r="L962" s="411"/>
      <c r="M962" s="454"/>
      <c r="N962" s="411"/>
      <c r="O962" s="456"/>
      <c r="P962" s="455"/>
      <c r="Q962" s="411"/>
      <c r="R962" s="411"/>
      <c r="S962" s="411"/>
      <c r="T962" s="411"/>
      <c r="U962" s="411"/>
      <c r="V962" s="411"/>
      <c r="W962" s="411"/>
      <c r="X962" s="411"/>
      <c r="Y962" s="411"/>
      <c r="Z962" s="411"/>
      <c r="AA962" s="411"/>
      <c r="AB962" s="411"/>
      <c r="AC962" s="411"/>
      <c r="AD962" s="411"/>
      <c r="AE962" s="411"/>
      <c r="AF962" s="411"/>
      <c r="AG962" s="411"/>
      <c r="AH962" s="411"/>
    </row>
    <row r="963" ht="15.75" customHeight="1">
      <c r="A963" s="411"/>
      <c r="B963" s="411"/>
      <c r="C963" s="454"/>
      <c r="D963" s="411"/>
      <c r="E963" s="454"/>
      <c r="F963" s="454"/>
      <c r="G963" s="454"/>
      <c r="H963" s="411"/>
      <c r="I963" s="454"/>
      <c r="J963" s="411"/>
      <c r="K963" s="454"/>
      <c r="L963" s="411"/>
      <c r="M963" s="454"/>
      <c r="N963" s="411"/>
      <c r="O963" s="456"/>
      <c r="P963" s="455"/>
      <c r="Q963" s="411"/>
      <c r="R963" s="411"/>
      <c r="S963" s="411"/>
      <c r="T963" s="411"/>
      <c r="U963" s="411"/>
      <c r="V963" s="411"/>
      <c r="W963" s="411"/>
      <c r="X963" s="411"/>
      <c r="Y963" s="411"/>
      <c r="Z963" s="411"/>
      <c r="AA963" s="411"/>
      <c r="AB963" s="411"/>
      <c r="AC963" s="411"/>
      <c r="AD963" s="411"/>
      <c r="AE963" s="411"/>
      <c r="AF963" s="411"/>
      <c r="AG963" s="411"/>
      <c r="AH963" s="411"/>
    </row>
    <row r="964" ht="15.75" customHeight="1">
      <c r="A964" s="411"/>
      <c r="B964" s="411"/>
      <c r="C964" s="454"/>
      <c r="D964" s="411"/>
      <c r="E964" s="454"/>
      <c r="F964" s="454"/>
      <c r="G964" s="454"/>
      <c r="H964" s="411"/>
      <c r="I964" s="454"/>
      <c r="J964" s="411"/>
      <c r="K964" s="454"/>
      <c r="L964" s="411"/>
      <c r="M964" s="454"/>
      <c r="N964" s="411"/>
      <c r="O964" s="456"/>
      <c r="P964" s="455"/>
      <c r="Q964" s="411"/>
      <c r="R964" s="411"/>
      <c r="S964" s="411"/>
      <c r="T964" s="411"/>
      <c r="U964" s="411"/>
      <c r="V964" s="411"/>
      <c r="W964" s="411"/>
      <c r="X964" s="411"/>
      <c r="Y964" s="411"/>
      <c r="Z964" s="411"/>
      <c r="AA964" s="411"/>
      <c r="AB964" s="411"/>
      <c r="AC964" s="411"/>
      <c r="AD964" s="411"/>
      <c r="AE964" s="411"/>
      <c r="AF964" s="411"/>
      <c r="AG964" s="411"/>
      <c r="AH964" s="411"/>
    </row>
    <row r="965" ht="15.75" customHeight="1">
      <c r="A965" s="411"/>
      <c r="B965" s="411"/>
      <c r="C965" s="454"/>
      <c r="D965" s="411"/>
      <c r="E965" s="454"/>
      <c r="F965" s="454"/>
      <c r="G965" s="454"/>
      <c r="H965" s="411"/>
      <c r="I965" s="454"/>
      <c r="J965" s="411"/>
      <c r="K965" s="454"/>
      <c r="L965" s="411"/>
      <c r="M965" s="454"/>
      <c r="N965" s="411"/>
      <c r="O965" s="456"/>
      <c r="P965" s="455"/>
      <c r="Q965" s="411"/>
      <c r="R965" s="411"/>
      <c r="S965" s="411"/>
      <c r="T965" s="411"/>
      <c r="U965" s="411"/>
      <c r="V965" s="411"/>
      <c r="W965" s="411"/>
      <c r="X965" s="411"/>
      <c r="Y965" s="411"/>
      <c r="Z965" s="411"/>
      <c r="AA965" s="411"/>
      <c r="AB965" s="411"/>
      <c r="AC965" s="411"/>
      <c r="AD965" s="411"/>
      <c r="AE965" s="411"/>
      <c r="AF965" s="411"/>
      <c r="AG965" s="411"/>
      <c r="AH965" s="411"/>
    </row>
    <row r="966" ht="15.75" customHeight="1">
      <c r="A966" s="411"/>
      <c r="B966" s="411"/>
      <c r="C966" s="454"/>
      <c r="D966" s="411"/>
      <c r="E966" s="454"/>
      <c r="F966" s="454"/>
      <c r="G966" s="454"/>
      <c r="H966" s="411"/>
      <c r="I966" s="454"/>
      <c r="J966" s="411"/>
      <c r="K966" s="454"/>
      <c r="L966" s="411"/>
      <c r="M966" s="454"/>
      <c r="N966" s="411"/>
      <c r="O966" s="456"/>
      <c r="P966" s="455"/>
      <c r="Q966" s="411"/>
      <c r="R966" s="411"/>
      <c r="S966" s="411"/>
      <c r="T966" s="411"/>
      <c r="U966" s="411"/>
      <c r="V966" s="411"/>
      <c r="W966" s="411"/>
      <c r="X966" s="411"/>
      <c r="Y966" s="411"/>
      <c r="Z966" s="411"/>
      <c r="AA966" s="411"/>
      <c r="AB966" s="411"/>
      <c r="AC966" s="411"/>
      <c r="AD966" s="411"/>
      <c r="AE966" s="411"/>
      <c r="AF966" s="411"/>
      <c r="AG966" s="411"/>
      <c r="AH966" s="411"/>
    </row>
    <row r="967" ht="15.75" customHeight="1">
      <c r="A967" s="411"/>
      <c r="B967" s="411"/>
      <c r="C967" s="454"/>
      <c r="D967" s="411"/>
      <c r="E967" s="454"/>
      <c r="F967" s="454"/>
      <c r="G967" s="454"/>
      <c r="H967" s="411"/>
      <c r="I967" s="454"/>
      <c r="J967" s="411"/>
      <c r="K967" s="454"/>
      <c r="L967" s="411"/>
      <c r="M967" s="454"/>
      <c r="N967" s="411"/>
      <c r="O967" s="456"/>
      <c r="P967" s="455"/>
      <c r="Q967" s="411"/>
      <c r="R967" s="411"/>
      <c r="S967" s="411"/>
      <c r="T967" s="411"/>
      <c r="U967" s="411"/>
      <c r="V967" s="411"/>
      <c r="W967" s="411"/>
      <c r="X967" s="411"/>
      <c r="Y967" s="411"/>
      <c r="Z967" s="411"/>
      <c r="AA967" s="411"/>
      <c r="AB967" s="411"/>
      <c r="AC967" s="411"/>
      <c r="AD967" s="411"/>
      <c r="AE967" s="411"/>
      <c r="AF967" s="411"/>
      <c r="AG967" s="411"/>
      <c r="AH967" s="411"/>
    </row>
    <row r="968" ht="15.75" customHeight="1">
      <c r="A968" s="411"/>
      <c r="B968" s="411"/>
      <c r="C968" s="454"/>
      <c r="D968" s="411"/>
      <c r="E968" s="454"/>
      <c r="F968" s="454"/>
      <c r="G968" s="454"/>
      <c r="H968" s="411"/>
      <c r="I968" s="454"/>
      <c r="J968" s="411"/>
      <c r="K968" s="454"/>
      <c r="L968" s="411"/>
      <c r="M968" s="454"/>
      <c r="N968" s="411"/>
      <c r="O968" s="456"/>
      <c r="P968" s="455"/>
      <c r="Q968" s="411"/>
      <c r="R968" s="411"/>
      <c r="S968" s="411"/>
      <c r="T968" s="411"/>
      <c r="U968" s="411"/>
      <c r="V968" s="411"/>
      <c r="W968" s="411"/>
      <c r="X968" s="411"/>
      <c r="Y968" s="411"/>
      <c r="Z968" s="411"/>
      <c r="AA968" s="411"/>
      <c r="AB968" s="411"/>
      <c r="AC968" s="411"/>
      <c r="AD968" s="411"/>
      <c r="AE968" s="411"/>
      <c r="AF968" s="411"/>
      <c r="AG968" s="411"/>
      <c r="AH968" s="411"/>
    </row>
    <row r="969" ht="15.75" customHeight="1">
      <c r="A969" s="411"/>
      <c r="B969" s="411"/>
      <c r="C969" s="454"/>
      <c r="D969" s="411"/>
      <c r="E969" s="454"/>
      <c r="F969" s="454"/>
      <c r="G969" s="454"/>
      <c r="H969" s="411"/>
      <c r="I969" s="454"/>
      <c r="J969" s="411"/>
      <c r="K969" s="454"/>
      <c r="L969" s="411"/>
      <c r="M969" s="454"/>
      <c r="N969" s="411"/>
      <c r="O969" s="456"/>
      <c r="P969" s="455"/>
      <c r="Q969" s="411"/>
      <c r="R969" s="411"/>
      <c r="S969" s="411"/>
      <c r="T969" s="411"/>
      <c r="U969" s="411"/>
      <c r="V969" s="411"/>
      <c r="W969" s="411"/>
      <c r="X969" s="411"/>
      <c r="Y969" s="411"/>
      <c r="Z969" s="411"/>
      <c r="AA969" s="411"/>
      <c r="AB969" s="411"/>
      <c r="AC969" s="411"/>
      <c r="AD969" s="411"/>
      <c r="AE969" s="411"/>
      <c r="AF969" s="411"/>
      <c r="AG969" s="411"/>
      <c r="AH969" s="411"/>
    </row>
    <row r="970" ht="15.75" customHeight="1">
      <c r="A970" s="411"/>
      <c r="B970" s="411"/>
      <c r="C970" s="454"/>
      <c r="D970" s="411"/>
      <c r="E970" s="454"/>
      <c r="F970" s="454"/>
      <c r="G970" s="454"/>
      <c r="H970" s="411"/>
      <c r="I970" s="454"/>
      <c r="J970" s="411"/>
      <c r="K970" s="454"/>
      <c r="L970" s="411"/>
      <c r="M970" s="454"/>
      <c r="N970" s="411"/>
      <c r="O970" s="456"/>
      <c r="P970" s="455"/>
      <c r="Q970" s="411"/>
      <c r="R970" s="411"/>
      <c r="S970" s="411"/>
      <c r="T970" s="411"/>
      <c r="U970" s="411"/>
      <c r="V970" s="411"/>
      <c r="W970" s="411"/>
      <c r="X970" s="411"/>
      <c r="Y970" s="411"/>
      <c r="Z970" s="411"/>
      <c r="AA970" s="411"/>
      <c r="AB970" s="411"/>
      <c r="AC970" s="411"/>
      <c r="AD970" s="411"/>
      <c r="AE970" s="411"/>
      <c r="AF970" s="411"/>
      <c r="AG970" s="411"/>
      <c r="AH970" s="411"/>
    </row>
    <row r="971" ht="15.75" customHeight="1">
      <c r="A971" s="411"/>
      <c r="B971" s="411"/>
      <c r="C971" s="454"/>
      <c r="D971" s="411"/>
      <c r="E971" s="454"/>
      <c r="F971" s="454"/>
      <c r="G971" s="454"/>
      <c r="H971" s="411"/>
      <c r="I971" s="454"/>
      <c r="J971" s="411"/>
      <c r="K971" s="454"/>
      <c r="L971" s="411"/>
      <c r="M971" s="454"/>
      <c r="N971" s="411"/>
      <c r="O971" s="456"/>
      <c r="P971" s="455"/>
      <c r="Q971" s="411"/>
      <c r="R971" s="411"/>
      <c r="S971" s="411"/>
      <c r="T971" s="411"/>
      <c r="U971" s="411"/>
      <c r="V971" s="411"/>
      <c r="W971" s="411"/>
      <c r="X971" s="411"/>
      <c r="Y971" s="411"/>
      <c r="Z971" s="411"/>
      <c r="AA971" s="411"/>
      <c r="AB971" s="411"/>
      <c r="AC971" s="411"/>
      <c r="AD971" s="411"/>
      <c r="AE971" s="411"/>
      <c r="AF971" s="411"/>
      <c r="AG971" s="411"/>
      <c r="AH971" s="411"/>
    </row>
    <row r="972" ht="15.75" customHeight="1">
      <c r="A972" s="411"/>
      <c r="B972" s="411"/>
      <c r="C972" s="454"/>
      <c r="D972" s="411"/>
      <c r="E972" s="454"/>
      <c r="F972" s="454"/>
      <c r="G972" s="454"/>
      <c r="H972" s="411"/>
      <c r="I972" s="454"/>
      <c r="J972" s="411"/>
      <c r="K972" s="454"/>
      <c r="L972" s="411"/>
      <c r="M972" s="454"/>
      <c r="N972" s="411"/>
      <c r="O972" s="456"/>
      <c r="P972" s="455"/>
      <c r="Q972" s="411"/>
      <c r="R972" s="411"/>
      <c r="S972" s="411"/>
      <c r="T972" s="411"/>
      <c r="U972" s="411"/>
      <c r="V972" s="411"/>
      <c r="W972" s="411"/>
      <c r="X972" s="411"/>
      <c r="Y972" s="411"/>
      <c r="Z972" s="411"/>
      <c r="AA972" s="411"/>
      <c r="AB972" s="411"/>
      <c r="AC972" s="411"/>
      <c r="AD972" s="411"/>
      <c r="AE972" s="411"/>
      <c r="AF972" s="411"/>
      <c r="AG972" s="411"/>
      <c r="AH972" s="411"/>
    </row>
    <row r="973" ht="15.75" customHeight="1">
      <c r="A973" s="411"/>
      <c r="B973" s="411"/>
      <c r="C973" s="454"/>
      <c r="D973" s="411"/>
      <c r="E973" s="454"/>
      <c r="F973" s="454"/>
      <c r="G973" s="454"/>
      <c r="H973" s="411"/>
      <c r="I973" s="454"/>
      <c r="J973" s="411"/>
      <c r="K973" s="454"/>
      <c r="L973" s="411"/>
      <c r="M973" s="454"/>
      <c r="N973" s="411"/>
      <c r="O973" s="456"/>
      <c r="P973" s="455"/>
      <c r="Q973" s="411"/>
      <c r="R973" s="411"/>
      <c r="S973" s="411"/>
      <c r="T973" s="411"/>
      <c r="U973" s="411"/>
      <c r="V973" s="411"/>
      <c r="W973" s="411"/>
      <c r="X973" s="411"/>
      <c r="Y973" s="411"/>
      <c r="Z973" s="411"/>
      <c r="AA973" s="411"/>
      <c r="AB973" s="411"/>
      <c r="AC973" s="411"/>
      <c r="AD973" s="411"/>
      <c r="AE973" s="411"/>
      <c r="AF973" s="411"/>
      <c r="AG973" s="411"/>
      <c r="AH973" s="411"/>
    </row>
    <row r="974" ht="15.75" customHeight="1">
      <c r="A974" s="411"/>
      <c r="B974" s="411"/>
      <c r="C974" s="454"/>
      <c r="D974" s="411"/>
      <c r="E974" s="454"/>
      <c r="F974" s="454"/>
      <c r="G974" s="454"/>
      <c r="H974" s="411"/>
      <c r="I974" s="454"/>
      <c r="J974" s="411"/>
      <c r="K974" s="454"/>
      <c r="L974" s="411"/>
      <c r="M974" s="454"/>
      <c r="N974" s="411"/>
      <c r="O974" s="456"/>
      <c r="P974" s="455"/>
      <c r="Q974" s="411"/>
      <c r="R974" s="411"/>
      <c r="S974" s="411"/>
      <c r="T974" s="411"/>
      <c r="U974" s="411"/>
      <c r="V974" s="411"/>
      <c r="W974" s="411"/>
      <c r="X974" s="411"/>
      <c r="Y974" s="411"/>
      <c r="Z974" s="411"/>
      <c r="AA974" s="411"/>
      <c r="AB974" s="411"/>
      <c r="AC974" s="411"/>
      <c r="AD974" s="411"/>
      <c r="AE974" s="411"/>
      <c r="AF974" s="411"/>
      <c r="AG974" s="411"/>
      <c r="AH974" s="411"/>
    </row>
    <row r="975" ht="15.75" customHeight="1">
      <c r="A975" s="411"/>
      <c r="B975" s="411"/>
      <c r="C975" s="454"/>
      <c r="D975" s="411"/>
      <c r="E975" s="454"/>
      <c r="F975" s="454"/>
      <c r="G975" s="454"/>
      <c r="H975" s="411"/>
      <c r="I975" s="454"/>
      <c r="J975" s="411"/>
      <c r="K975" s="454"/>
      <c r="L975" s="411"/>
      <c r="M975" s="454"/>
      <c r="N975" s="411"/>
      <c r="O975" s="456"/>
      <c r="P975" s="455"/>
      <c r="Q975" s="411"/>
      <c r="R975" s="411"/>
      <c r="S975" s="411"/>
      <c r="T975" s="411"/>
      <c r="U975" s="411"/>
      <c r="V975" s="411"/>
      <c r="W975" s="411"/>
      <c r="X975" s="411"/>
      <c r="Y975" s="411"/>
      <c r="Z975" s="411"/>
      <c r="AA975" s="411"/>
      <c r="AB975" s="411"/>
      <c r="AC975" s="411"/>
      <c r="AD975" s="411"/>
      <c r="AE975" s="411"/>
      <c r="AF975" s="411"/>
      <c r="AG975" s="411"/>
      <c r="AH975" s="411"/>
    </row>
    <row r="976" ht="15.75" customHeight="1">
      <c r="A976" s="411"/>
      <c r="B976" s="411"/>
      <c r="C976" s="454"/>
      <c r="D976" s="411"/>
      <c r="E976" s="454"/>
      <c r="F976" s="454"/>
      <c r="G976" s="454"/>
      <c r="H976" s="411"/>
      <c r="I976" s="454"/>
      <c r="J976" s="411"/>
      <c r="K976" s="454"/>
      <c r="L976" s="411"/>
      <c r="M976" s="454"/>
      <c r="N976" s="411"/>
      <c r="O976" s="456"/>
      <c r="P976" s="455"/>
      <c r="Q976" s="411"/>
      <c r="R976" s="411"/>
      <c r="S976" s="411"/>
      <c r="T976" s="411"/>
      <c r="U976" s="411"/>
      <c r="V976" s="411"/>
      <c r="W976" s="411"/>
      <c r="X976" s="411"/>
      <c r="Y976" s="411"/>
      <c r="Z976" s="411"/>
      <c r="AA976" s="411"/>
      <c r="AB976" s="411"/>
      <c r="AC976" s="411"/>
      <c r="AD976" s="411"/>
      <c r="AE976" s="411"/>
      <c r="AF976" s="411"/>
      <c r="AG976" s="411"/>
      <c r="AH976" s="411"/>
    </row>
    <row r="977" ht="15.75" customHeight="1">
      <c r="A977" s="411"/>
      <c r="B977" s="411"/>
      <c r="C977" s="454"/>
      <c r="D977" s="411"/>
      <c r="E977" s="454"/>
      <c r="F977" s="454"/>
      <c r="G977" s="454"/>
      <c r="H977" s="411"/>
      <c r="I977" s="454"/>
      <c r="J977" s="411"/>
      <c r="K977" s="454"/>
      <c r="L977" s="411"/>
      <c r="M977" s="454"/>
      <c r="N977" s="411"/>
      <c r="O977" s="456"/>
      <c r="P977" s="455"/>
      <c r="Q977" s="411"/>
      <c r="R977" s="411"/>
      <c r="S977" s="411"/>
      <c r="T977" s="411"/>
      <c r="U977" s="411"/>
      <c r="V977" s="411"/>
      <c r="W977" s="411"/>
      <c r="X977" s="411"/>
      <c r="Y977" s="411"/>
      <c r="Z977" s="411"/>
      <c r="AA977" s="411"/>
      <c r="AB977" s="411"/>
      <c r="AC977" s="411"/>
      <c r="AD977" s="411"/>
      <c r="AE977" s="411"/>
      <c r="AF977" s="411"/>
      <c r="AG977" s="411"/>
      <c r="AH977" s="411"/>
    </row>
    <row r="978" ht="15.75" customHeight="1">
      <c r="A978" s="411"/>
      <c r="B978" s="411"/>
      <c r="C978" s="454"/>
      <c r="D978" s="411"/>
      <c r="E978" s="454"/>
      <c r="F978" s="454"/>
      <c r="G978" s="454"/>
      <c r="H978" s="411"/>
      <c r="I978" s="454"/>
      <c r="J978" s="411"/>
      <c r="K978" s="454"/>
      <c r="L978" s="411"/>
      <c r="M978" s="454"/>
      <c r="N978" s="411"/>
      <c r="O978" s="456"/>
      <c r="P978" s="455"/>
      <c r="Q978" s="411"/>
      <c r="R978" s="411"/>
      <c r="S978" s="411"/>
      <c r="T978" s="411"/>
      <c r="U978" s="411"/>
      <c r="V978" s="411"/>
      <c r="W978" s="411"/>
      <c r="X978" s="411"/>
      <c r="Y978" s="411"/>
      <c r="Z978" s="411"/>
      <c r="AA978" s="411"/>
      <c r="AB978" s="411"/>
      <c r="AC978" s="411"/>
      <c r="AD978" s="411"/>
      <c r="AE978" s="411"/>
      <c r="AF978" s="411"/>
      <c r="AG978" s="411"/>
      <c r="AH978" s="411"/>
    </row>
    <row r="979" ht="15.75" customHeight="1">
      <c r="A979" s="411"/>
      <c r="B979" s="411"/>
      <c r="C979" s="454"/>
      <c r="D979" s="411"/>
      <c r="E979" s="454"/>
      <c r="F979" s="454"/>
      <c r="G979" s="454"/>
      <c r="H979" s="411"/>
      <c r="I979" s="454"/>
      <c r="J979" s="411"/>
      <c r="K979" s="454"/>
      <c r="L979" s="411"/>
      <c r="M979" s="454"/>
      <c r="N979" s="411"/>
      <c r="O979" s="456"/>
      <c r="P979" s="455"/>
      <c r="Q979" s="411"/>
      <c r="R979" s="411"/>
      <c r="S979" s="411"/>
      <c r="T979" s="411"/>
      <c r="U979" s="411"/>
      <c r="V979" s="411"/>
      <c r="W979" s="411"/>
      <c r="X979" s="411"/>
      <c r="Y979" s="411"/>
      <c r="Z979" s="411"/>
      <c r="AA979" s="411"/>
      <c r="AB979" s="411"/>
      <c r="AC979" s="411"/>
      <c r="AD979" s="411"/>
      <c r="AE979" s="411"/>
      <c r="AF979" s="411"/>
      <c r="AG979" s="411"/>
      <c r="AH979" s="411"/>
    </row>
    <row r="980" ht="15.75" customHeight="1">
      <c r="A980" s="411"/>
      <c r="B980" s="411"/>
      <c r="C980" s="454"/>
      <c r="D980" s="411"/>
      <c r="E980" s="454"/>
      <c r="F980" s="454"/>
      <c r="G980" s="454"/>
      <c r="H980" s="411"/>
      <c r="I980" s="454"/>
      <c r="J980" s="411"/>
      <c r="K980" s="454"/>
      <c r="L980" s="411"/>
      <c r="M980" s="454"/>
      <c r="N980" s="411"/>
      <c r="O980" s="456"/>
      <c r="P980" s="455"/>
      <c r="Q980" s="411"/>
      <c r="R980" s="411"/>
      <c r="S980" s="411"/>
      <c r="T980" s="411"/>
      <c r="U980" s="411"/>
      <c r="V980" s="411"/>
      <c r="W980" s="411"/>
      <c r="X980" s="411"/>
      <c r="Y980" s="411"/>
      <c r="Z980" s="411"/>
      <c r="AA980" s="411"/>
      <c r="AB980" s="411"/>
      <c r="AC980" s="411"/>
      <c r="AD980" s="411"/>
      <c r="AE980" s="411"/>
      <c r="AF980" s="411"/>
      <c r="AG980" s="411"/>
      <c r="AH980" s="411"/>
    </row>
    <row r="981" ht="15.75" customHeight="1">
      <c r="A981" s="411"/>
      <c r="B981" s="411"/>
      <c r="C981" s="454"/>
      <c r="D981" s="411"/>
      <c r="E981" s="454"/>
      <c r="F981" s="454"/>
      <c r="G981" s="454"/>
      <c r="H981" s="411"/>
      <c r="I981" s="454"/>
      <c r="J981" s="411"/>
      <c r="K981" s="454"/>
      <c r="L981" s="411"/>
      <c r="M981" s="454"/>
      <c r="N981" s="411"/>
      <c r="O981" s="456"/>
      <c r="P981" s="455"/>
      <c r="Q981" s="411"/>
      <c r="R981" s="411"/>
      <c r="S981" s="411"/>
      <c r="T981" s="411"/>
      <c r="U981" s="411"/>
      <c r="V981" s="411"/>
      <c r="W981" s="411"/>
      <c r="X981" s="411"/>
      <c r="Y981" s="411"/>
      <c r="Z981" s="411"/>
      <c r="AA981" s="411"/>
      <c r="AB981" s="411"/>
      <c r="AC981" s="411"/>
      <c r="AD981" s="411"/>
      <c r="AE981" s="411"/>
      <c r="AF981" s="411"/>
      <c r="AG981" s="411"/>
      <c r="AH981" s="411"/>
    </row>
    <row r="982" ht="15.75" customHeight="1">
      <c r="A982" s="411"/>
      <c r="B982" s="411"/>
      <c r="C982" s="454"/>
      <c r="D982" s="411"/>
      <c r="E982" s="454"/>
      <c r="F982" s="454"/>
      <c r="G982" s="454"/>
      <c r="H982" s="411"/>
      <c r="I982" s="454"/>
      <c r="J982" s="411"/>
      <c r="K982" s="454"/>
      <c r="L982" s="411"/>
      <c r="M982" s="454"/>
      <c r="N982" s="411"/>
      <c r="O982" s="456"/>
      <c r="P982" s="455"/>
      <c r="Q982" s="411"/>
      <c r="R982" s="411"/>
      <c r="S982" s="411"/>
      <c r="T982" s="411"/>
      <c r="U982" s="411"/>
      <c r="V982" s="411"/>
      <c r="W982" s="411"/>
      <c r="X982" s="411"/>
      <c r="Y982" s="411"/>
      <c r="Z982" s="411"/>
      <c r="AA982" s="411"/>
      <c r="AB982" s="411"/>
      <c r="AC982" s="411"/>
      <c r="AD982" s="411"/>
      <c r="AE982" s="411"/>
      <c r="AF982" s="411"/>
      <c r="AG982" s="411"/>
      <c r="AH982" s="411"/>
    </row>
    <row r="983" ht="15.75" customHeight="1">
      <c r="A983" s="411"/>
      <c r="B983" s="411"/>
      <c r="C983" s="454"/>
      <c r="D983" s="411"/>
      <c r="E983" s="454"/>
      <c r="F983" s="454"/>
      <c r="G983" s="454"/>
      <c r="H983" s="411"/>
      <c r="I983" s="454"/>
      <c r="J983" s="411"/>
      <c r="K983" s="454"/>
      <c r="L983" s="411"/>
      <c r="M983" s="454"/>
      <c r="N983" s="411"/>
      <c r="O983" s="456"/>
      <c r="P983" s="455"/>
      <c r="Q983" s="411"/>
      <c r="R983" s="411"/>
      <c r="S983" s="411"/>
      <c r="T983" s="411"/>
      <c r="U983" s="411"/>
      <c r="V983" s="411"/>
      <c r="W983" s="411"/>
      <c r="X983" s="411"/>
      <c r="Y983" s="411"/>
      <c r="Z983" s="411"/>
      <c r="AA983" s="411"/>
      <c r="AB983" s="411"/>
      <c r="AC983" s="411"/>
      <c r="AD983" s="411"/>
      <c r="AE983" s="411"/>
      <c r="AF983" s="411"/>
      <c r="AG983" s="411"/>
      <c r="AH983" s="411"/>
    </row>
    <row r="984" ht="15.75" customHeight="1">
      <c r="A984" s="411"/>
      <c r="B984" s="411"/>
      <c r="C984" s="454"/>
      <c r="D984" s="411"/>
      <c r="E984" s="454"/>
      <c r="F984" s="454"/>
      <c r="G984" s="454"/>
      <c r="H984" s="411"/>
      <c r="I984" s="454"/>
      <c r="J984" s="411"/>
      <c r="K984" s="454"/>
      <c r="L984" s="411"/>
      <c r="M984" s="454"/>
      <c r="N984" s="411"/>
      <c r="O984" s="456"/>
      <c r="P984" s="455"/>
      <c r="Q984" s="411"/>
      <c r="R984" s="411"/>
      <c r="S984" s="411"/>
      <c r="T984" s="411"/>
      <c r="U984" s="411"/>
      <c r="V984" s="411"/>
      <c r="W984" s="411"/>
      <c r="X984" s="411"/>
      <c r="Y984" s="411"/>
      <c r="Z984" s="411"/>
      <c r="AA984" s="411"/>
      <c r="AB984" s="411"/>
      <c r="AC984" s="411"/>
      <c r="AD984" s="411"/>
      <c r="AE984" s="411"/>
      <c r="AF984" s="411"/>
      <c r="AG984" s="411"/>
      <c r="AH984" s="411"/>
    </row>
    <row r="985" ht="15.75" customHeight="1">
      <c r="A985" s="411"/>
      <c r="B985" s="411"/>
      <c r="C985" s="454"/>
      <c r="D985" s="411"/>
      <c r="E985" s="454"/>
      <c r="F985" s="454"/>
      <c r="G985" s="454"/>
      <c r="H985" s="411"/>
      <c r="I985" s="454"/>
      <c r="J985" s="411"/>
      <c r="K985" s="454"/>
      <c r="L985" s="411"/>
      <c r="M985" s="454"/>
      <c r="N985" s="411"/>
      <c r="O985" s="456"/>
      <c r="P985" s="455"/>
      <c r="Q985" s="411"/>
      <c r="R985" s="411"/>
      <c r="S985" s="411"/>
      <c r="T985" s="411"/>
      <c r="U985" s="411"/>
      <c r="V985" s="411"/>
      <c r="W985" s="411"/>
      <c r="X985" s="411"/>
      <c r="Y985" s="411"/>
      <c r="Z985" s="411"/>
      <c r="AA985" s="411"/>
      <c r="AB985" s="411"/>
      <c r="AC985" s="411"/>
      <c r="AD985" s="411"/>
      <c r="AE985" s="411"/>
      <c r="AF985" s="411"/>
      <c r="AG985" s="411"/>
      <c r="AH985" s="411"/>
    </row>
    <row r="986" ht="15.75" customHeight="1">
      <c r="A986" s="411"/>
      <c r="B986" s="411"/>
      <c r="C986" s="454"/>
      <c r="D986" s="411"/>
      <c r="E986" s="454"/>
      <c r="F986" s="454"/>
      <c r="G986" s="454"/>
      <c r="H986" s="411"/>
      <c r="I986" s="454"/>
      <c r="J986" s="411"/>
      <c r="K986" s="454"/>
      <c r="L986" s="411"/>
      <c r="M986" s="454"/>
      <c r="N986" s="411"/>
      <c r="O986" s="456"/>
      <c r="P986" s="455"/>
      <c r="Q986" s="411"/>
      <c r="R986" s="411"/>
      <c r="S986" s="411"/>
      <c r="T986" s="411"/>
      <c r="U986" s="411"/>
      <c r="V986" s="411"/>
      <c r="W986" s="411"/>
      <c r="X986" s="411"/>
      <c r="Y986" s="411"/>
      <c r="Z986" s="411"/>
      <c r="AA986" s="411"/>
      <c r="AB986" s="411"/>
      <c r="AC986" s="411"/>
      <c r="AD986" s="411"/>
      <c r="AE986" s="411"/>
      <c r="AF986" s="411"/>
      <c r="AG986" s="411"/>
      <c r="AH986" s="411"/>
    </row>
    <row r="987" ht="15.75" customHeight="1">
      <c r="A987" s="411"/>
      <c r="B987" s="411"/>
      <c r="C987" s="454"/>
      <c r="D987" s="411"/>
      <c r="E987" s="454"/>
      <c r="F987" s="454"/>
      <c r="G987" s="454"/>
      <c r="H987" s="411"/>
      <c r="I987" s="454"/>
      <c r="J987" s="411"/>
      <c r="K987" s="454"/>
      <c r="L987" s="411"/>
      <c r="M987" s="454"/>
      <c r="N987" s="411"/>
      <c r="O987" s="456"/>
      <c r="P987" s="455"/>
      <c r="Q987" s="411"/>
      <c r="R987" s="411"/>
      <c r="S987" s="411"/>
      <c r="T987" s="411"/>
      <c r="U987" s="411"/>
      <c r="V987" s="411"/>
      <c r="W987" s="411"/>
      <c r="X987" s="411"/>
      <c r="Y987" s="411"/>
      <c r="Z987" s="411"/>
      <c r="AA987" s="411"/>
      <c r="AB987" s="411"/>
      <c r="AC987" s="411"/>
      <c r="AD987" s="411"/>
      <c r="AE987" s="411"/>
      <c r="AF987" s="411"/>
      <c r="AG987" s="411"/>
      <c r="AH987" s="411"/>
    </row>
    <row r="988" ht="15.75" customHeight="1">
      <c r="A988" s="411"/>
      <c r="B988" s="411"/>
      <c r="C988" s="454"/>
      <c r="D988" s="411"/>
      <c r="E988" s="454"/>
      <c r="F988" s="454"/>
      <c r="G988" s="454"/>
      <c r="H988" s="411"/>
      <c r="I988" s="454"/>
      <c r="J988" s="411"/>
      <c r="K988" s="454"/>
      <c r="L988" s="411"/>
      <c r="M988" s="454"/>
      <c r="N988" s="411"/>
      <c r="O988" s="456"/>
      <c r="P988" s="455"/>
      <c r="Q988" s="411"/>
      <c r="R988" s="411"/>
      <c r="S988" s="411"/>
      <c r="T988" s="411"/>
      <c r="U988" s="411"/>
      <c r="V988" s="411"/>
      <c r="W988" s="411"/>
      <c r="X988" s="411"/>
      <c r="Y988" s="411"/>
      <c r="Z988" s="411"/>
      <c r="AA988" s="411"/>
      <c r="AB988" s="411"/>
      <c r="AC988" s="411"/>
      <c r="AD988" s="411"/>
      <c r="AE988" s="411"/>
      <c r="AF988" s="411"/>
      <c r="AG988" s="411"/>
      <c r="AH988" s="411"/>
    </row>
    <row r="989" ht="15.75" customHeight="1">
      <c r="A989" s="457"/>
      <c r="B989" s="457"/>
      <c r="C989" s="458"/>
      <c r="D989" s="457"/>
      <c r="E989" s="458"/>
      <c r="F989" s="458"/>
      <c r="G989" s="458"/>
      <c r="H989" s="457"/>
      <c r="I989" s="458"/>
      <c r="J989" s="457"/>
      <c r="K989" s="458"/>
      <c r="L989" s="457"/>
      <c r="M989" s="459"/>
      <c r="N989" s="457"/>
      <c r="O989" s="460"/>
      <c r="P989" s="461"/>
      <c r="Q989" s="457"/>
      <c r="R989" s="457"/>
      <c r="S989" s="457"/>
      <c r="T989" s="457"/>
      <c r="U989" s="457"/>
      <c r="V989" s="457"/>
      <c r="W989" s="457"/>
      <c r="X989" s="457"/>
      <c r="Y989" s="457"/>
      <c r="Z989" s="457"/>
      <c r="AA989" s="457"/>
      <c r="AB989" s="457"/>
      <c r="AC989" s="457"/>
      <c r="AD989" s="457"/>
      <c r="AE989" s="457"/>
      <c r="AF989" s="457"/>
      <c r="AG989" s="457"/>
      <c r="AH989" s="457"/>
    </row>
  </sheetData>
  <hyperlinks>
    <hyperlink r:id="rId1" ref="D4"/>
    <hyperlink r:id="rId2" ref="H5"/>
  </hyperlinks>
  <printOptions/>
  <pageMargins bottom="0.75" footer="0.0" header="0.0" left="0.7" right="0.7" top="0.75"/>
  <pageSetup orientation="landscape"/>
  <drawing r:id="rId3"/>
</worksheet>
</file>